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C 3.44 - C 3.4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P31" i="1"/>
  <c r="O31" i="1"/>
  <c r="N31" i="1"/>
  <c r="M31" i="1"/>
  <c r="M30" i="1" s="1"/>
  <c r="L31" i="1"/>
  <c r="L30" i="1" s="1"/>
  <c r="K31" i="1"/>
  <c r="J31" i="1"/>
  <c r="I31" i="1"/>
  <c r="H31" i="1"/>
  <c r="G31" i="1"/>
  <c r="F31" i="1"/>
  <c r="E31" i="1"/>
  <c r="E30" i="1" s="1"/>
  <c r="D31" i="1"/>
  <c r="D30" i="1" s="1"/>
  <c r="C31" i="1"/>
  <c r="B31" i="1"/>
  <c r="S30" i="1"/>
  <c r="R30" i="1"/>
  <c r="Q30" i="1"/>
  <c r="P30" i="1"/>
  <c r="O30" i="1"/>
  <c r="N30" i="1"/>
  <c r="K30" i="1"/>
  <c r="J30" i="1"/>
  <c r="I30" i="1"/>
  <c r="H30" i="1"/>
  <c r="G30" i="1"/>
  <c r="F30" i="1"/>
  <c r="C30" i="1"/>
  <c r="B30" i="1"/>
  <c r="S9" i="1"/>
  <c r="R9" i="1"/>
  <c r="Q9" i="1"/>
  <c r="Q8" i="1" s="1"/>
  <c r="P9" i="1"/>
  <c r="P8" i="1" s="1"/>
  <c r="O9" i="1"/>
  <c r="N9" i="1"/>
  <c r="M9" i="1"/>
  <c r="L9" i="1"/>
  <c r="K9" i="1"/>
  <c r="J9" i="1"/>
  <c r="I9" i="1"/>
  <c r="I8" i="1" s="1"/>
  <c r="H9" i="1"/>
  <c r="H8" i="1" s="1"/>
  <c r="G9" i="1"/>
  <c r="F9" i="1"/>
  <c r="E9" i="1"/>
  <c r="D9" i="1"/>
  <c r="C9" i="1"/>
  <c r="B9" i="1"/>
  <c r="S8" i="1"/>
  <c r="R8" i="1"/>
  <c r="O8" i="1"/>
  <c r="N8" i="1"/>
  <c r="M8" i="1"/>
  <c r="L8" i="1"/>
  <c r="K8" i="1"/>
  <c r="J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<sst xmlns="http://schemas.openxmlformats.org/spreadsheetml/2006/main" count="40" uniqueCount="22">
  <si>
    <t>E. MIGRACIÓN INTERNACIONAL</t>
  </si>
  <si>
    <t>3.44    SALIDA DE PERUANAS/OS SEGÚN CONTINENTE DE DESTINO, 2012 - 2021</t>
  </si>
  <si>
    <t>Continente</t>
  </si>
  <si>
    <t>2010 R/</t>
  </si>
  <si>
    <t>2011 P/</t>
  </si>
  <si>
    <t>2021 a/</t>
  </si>
  <si>
    <t>Total</t>
  </si>
  <si>
    <t>América</t>
  </si>
  <si>
    <t>América del Norte</t>
  </si>
  <si>
    <t>América del Centro</t>
  </si>
  <si>
    <t>América del Sur</t>
  </si>
  <si>
    <t>Europa</t>
  </si>
  <si>
    <t>Asia</t>
  </si>
  <si>
    <t>África</t>
  </si>
  <si>
    <t>Oceanía</t>
  </si>
  <si>
    <t>Otros 1/</t>
  </si>
  <si>
    <t>a/ Información al 31 de Agosto de 2021 que considera la totalidad de movimientos migratorios registrados por los distintos puestos de control fronterizos y puestos de control migratorios que se encuentran interconectados a nivel nacional.</t>
  </si>
  <si>
    <t>1/ Comprende: Aguas internacionales y  datos de países de procedencia no registrados.</t>
  </si>
  <si>
    <t>Fuente: Superintendencia Nacional de Migraciones.</t>
  </si>
  <si>
    <t>Elaboración: Instituto Nacional de Estadística e Informática.</t>
  </si>
  <si>
    <t>3.45    ENTRADA DE PERUANAS/OS, SEGÚN CONTINENTE DE PROCEDENCIA, 2012 - 2021</t>
  </si>
  <si>
    <t>2004 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</si>
</sst>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.0\ ###\ ##0"/>
    <numFmt numFmtId="165" formatCode="#\ ###\ ##0"/>
    <numFmt numFmtId="166" formatCode="#\ ##0"/>
  </numFmts>
  <fonts count="14" x14ac:knownFonts="1">
    <font>
      <sz val="10"/>
      <name val="Arial"/>
    </font>
    <font>
      <b/>
      <sz val="11"/>
      <color rgb="FFFF0000"/>
      <name val="Arial Narrow"/>
      <family val="2"/>
    </font>
    <font>
      <b/>
      <sz val="11"/>
      <color rgb="FFFF0000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b/>
      <sz val="7"/>
      <color indexed="8"/>
      <name val="Arial Narrow"/>
      <family val="2"/>
    </font>
    <font>
      <b/>
      <sz val="7"/>
      <name val="Arial Narrow"/>
      <family val="2"/>
    </font>
    <font>
      <sz val="7"/>
      <color indexed="8"/>
      <name val="Arial Narrow"/>
      <family val="2"/>
    </font>
    <font>
      <sz val="7"/>
      <name val="Arial Narrow"/>
      <family val="2"/>
    </font>
    <font>
      <sz val="6"/>
      <color theme="1"/>
      <name val="Arial Narrow"/>
      <family val="2"/>
    </font>
    <font>
      <sz val="6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0" fillId="0" borderId="0" xfId="0" applyAlignment="1">
      <alignment horizontal="left" indent="1"/>
    </xf>
    <xf numFmtId="164" fontId="3" fillId="2" borderId="0" xfId="0" applyNumberFormat="1" applyFont="1" applyFill="1" applyAlignment="1">
      <alignment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right" vertical="center"/>
    </xf>
    <xf numFmtId="0" fontId="6" fillId="2" borderId="3" xfId="0" applyFont="1" applyFill="1" applyBorder="1" applyAlignment="1" applyProtection="1">
      <alignment horizontal="right" vertical="center"/>
    </xf>
    <xf numFmtId="0" fontId="6" fillId="2" borderId="4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2" borderId="4" xfId="0" applyFont="1" applyFill="1" applyBorder="1" applyAlignment="1" applyProtection="1">
      <alignment horizontal="left" vertical="center"/>
    </xf>
    <xf numFmtId="165" fontId="7" fillId="2" borderId="0" xfId="0" applyNumberFormat="1" applyFont="1" applyFill="1" applyBorder="1" applyAlignment="1" applyProtection="1">
      <alignment horizontal="right" vertical="center"/>
    </xf>
    <xf numFmtId="165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top"/>
    </xf>
    <xf numFmtId="0" fontId="8" fillId="2" borderId="4" xfId="0" applyFont="1" applyFill="1" applyBorder="1" applyAlignment="1" applyProtection="1">
      <alignment vertical="center"/>
    </xf>
    <xf numFmtId="165" fontId="9" fillId="2" borderId="0" xfId="0" applyNumberFormat="1" applyFont="1" applyFill="1" applyBorder="1" applyAlignment="1" applyProtection="1">
      <alignment horizontal="right" vertical="center"/>
    </xf>
    <xf numFmtId="3" fontId="9" fillId="2" borderId="0" xfId="0" applyNumberFormat="1" applyFont="1" applyFill="1" applyBorder="1" applyAlignment="1" applyProtection="1">
      <alignment horizontal="right" vertical="center"/>
    </xf>
    <xf numFmtId="0" fontId="8" fillId="2" borderId="4" xfId="0" applyFont="1" applyFill="1" applyBorder="1" applyAlignment="1" applyProtection="1">
      <alignment horizontal="left" vertical="center" indent="1"/>
    </xf>
    <xf numFmtId="0" fontId="3" fillId="0" borderId="0" xfId="0" applyFont="1" applyAlignment="1">
      <alignment vertical="top"/>
    </xf>
    <xf numFmtId="0" fontId="6" fillId="2" borderId="5" xfId="0" applyFont="1" applyFill="1" applyBorder="1" applyAlignment="1" applyProtection="1">
      <alignment vertical="center"/>
    </xf>
    <xf numFmtId="166" fontId="7" fillId="2" borderId="6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1" fillId="2" borderId="0" xfId="0" applyFon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12" fillId="2" borderId="0" xfId="0" applyFont="1" applyFill="1" applyAlignment="1" applyProtection="1">
      <alignment vertical="center" wrapText="1"/>
    </xf>
    <xf numFmtId="0" fontId="3" fillId="0" borderId="0" xfId="0" applyFont="1" applyAlignment="1">
      <alignment vertical="center"/>
    </xf>
    <xf numFmtId="0" fontId="6" fillId="2" borderId="6" xfId="0" applyFont="1" applyFill="1" applyBorder="1" applyAlignment="1" applyProtection="1">
      <alignment vertical="center" wrapText="1"/>
    </xf>
    <xf numFmtId="0" fontId="0" fillId="0" borderId="6" xfId="0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1" fillId="2" borderId="0" xfId="0" applyFont="1" applyFill="1" applyBorder="1" applyAlignment="1" applyProtection="1">
      <alignment vertical="top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vertical="top"/>
    </xf>
    <xf numFmtId="166" fontId="13" fillId="0" borderId="0" xfId="0" applyNumberFormat="1" applyFont="1" applyFill="1" applyBorder="1" applyAlignment="1" applyProtection="1">
      <alignment horizontal="right" vertical="center"/>
    </xf>
    <xf numFmtId="165" fontId="9" fillId="2" borderId="0" xfId="0" applyNumberFormat="1" applyFont="1" applyFill="1" applyAlignment="1" applyProtection="1">
      <alignment horizontal="right" vertical="center"/>
    </xf>
    <xf numFmtId="0" fontId="12" fillId="2" borderId="0" xfId="0" applyFont="1" applyFill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>
    <tabColor theme="7"/>
  </sheetPr>
  <dimension ref="A1:AC45"/>
  <sheetViews>
    <sheetView showGridLines="0" tabSelected="1" zoomScale="120" zoomScaleNormal="120" zoomScaleSheetLayoutView="100" workbookViewId="0"/>
  </sheetViews>
  <sheetFormatPr baseColWidth="10" defaultColWidth="11.42578125" defaultRowHeight="12.75" x14ac:dyDescent="0.2"/>
  <cols>
    <col min="1" max="1" width="14.42578125" style="4" customWidth="1"/>
    <col min="2" max="2" width="8" style="4" hidden="1" customWidth="1"/>
    <col min="3" max="9" width="7.7109375" style="4" hidden="1" customWidth="1"/>
    <col min="10" max="12" width="8.42578125" style="4" customWidth="1"/>
    <col min="13" max="13" width="7.7109375" style="4" customWidth="1"/>
    <col min="14" max="19" width="9.5703125" style="4" customWidth="1"/>
    <col min="20" max="16384" width="11.42578125" style="4"/>
  </cols>
  <sheetData>
    <row r="1" spans="1:29" ht="18.75" customHeight="1" x14ac:dyDescent="0.2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</row>
    <row r="2" spans="1:29" ht="16.5" x14ac:dyDescent="0.2">
      <c r="A2" s="5" t="s">
        <v>0</v>
      </c>
      <c r="B2" s="6"/>
      <c r="C2" s="6"/>
      <c r="D2" s="6"/>
      <c r="E2" s="6"/>
      <c r="F2" s="6"/>
    </row>
    <row r="3" spans="1:29" ht="8.1" customHeight="1" x14ac:dyDescent="0.2">
      <c r="A3" s="6"/>
      <c r="B3" s="6"/>
      <c r="C3" s="6"/>
      <c r="D3" s="6"/>
      <c r="E3" s="6"/>
      <c r="F3" s="6"/>
    </row>
    <row r="4" spans="1:29" ht="13.5" x14ac:dyDescent="0.2">
      <c r="A4" s="7" t="s">
        <v>1</v>
      </c>
      <c r="B4" s="6"/>
      <c r="C4" s="6"/>
      <c r="D4" s="6"/>
      <c r="E4" s="6"/>
      <c r="F4" s="6"/>
      <c r="AB4" s="8"/>
      <c r="AC4"/>
    </row>
    <row r="5" spans="1:29" ht="8.1" customHeight="1" x14ac:dyDescent="0.2">
      <c r="A5" s="6"/>
      <c r="B5" s="9"/>
      <c r="C5" s="9"/>
      <c r="D5" s="6"/>
      <c r="E5" s="6"/>
      <c r="F5" s="6"/>
    </row>
    <row r="6" spans="1:29" ht="20.100000000000001" customHeight="1" x14ac:dyDescent="0.2">
      <c r="A6" s="10" t="s">
        <v>2</v>
      </c>
      <c r="B6" s="11">
        <v>2004</v>
      </c>
      <c r="C6" s="11">
        <v>2005</v>
      </c>
      <c r="D6" s="11">
        <v>2006</v>
      </c>
      <c r="E6" s="11">
        <v>2007</v>
      </c>
      <c r="F6" s="11">
        <v>2008</v>
      </c>
      <c r="G6" s="11">
        <v>2009</v>
      </c>
      <c r="H6" s="11" t="s">
        <v>3</v>
      </c>
      <c r="I6" s="11" t="s">
        <v>4</v>
      </c>
      <c r="J6" s="12">
        <v>2012</v>
      </c>
      <c r="K6" s="12">
        <v>2013</v>
      </c>
      <c r="L6" s="12">
        <v>2014</v>
      </c>
      <c r="M6" s="12">
        <v>2015</v>
      </c>
      <c r="N6" s="12">
        <v>2016</v>
      </c>
      <c r="O6" s="12">
        <v>2017</v>
      </c>
      <c r="P6" s="12">
        <v>2018</v>
      </c>
      <c r="Q6" s="12">
        <v>2019</v>
      </c>
      <c r="R6" s="12">
        <v>2020</v>
      </c>
      <c r="S6" s="12" t="s">
        <v>5</v>
      </c>
      <c r="AB6" s="8"/>
      <c r="AC6"/>
    </row>
    <row r="7" spans="1:29" ht="5.0999999999999996" customHeight="1" x14ac:dyDescent="0.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5"/>
      <c r="M7" s="15"/>
      <c r="N7" s="15"/>
      <c r="O7" s="15"/>
    </row>
    <row r="8" spans="1:29" ht="15" customHeight="1" x14ac:dyDescent="0.2">
      <c r="A8" s="16" t="s">
        <v>6</v>
      </c>
      <c r="B8" s="17">
        <f t="shared" ref="B8:I8" si="0">+B9+B13+B14+B15+B16+B17</f>
        <v>1734696</v>
      </c>
      <c r="C8" s="17">
        <f t="shared" si="0"/>
        <v>2014480</v>
      </c>
      <c r="D8" s="17">
        <f t="shared" si="0"/>
        <v>2175763</v>
      </c>
      <c r="E8" s="17">
        <f t="shared" si="0"/>
        <v>2349590</v>
      </c>
      <c r="F8" s="17">
        <f t="shared" si="0"/>
        <v>2423854</v>
      </c>
      <c r="G8" s="17">
        <f t="shared" si="0"/>
        <v>2362457</v>
      </c>
      <c r="H8" s="17">
        <f t="shared" si="0"/>
        <v>2521267</v>
      </c>
      <c r="I8" s="17">
        <f t="shared" si="0"/>
        <v>2680346</v>
      </c>
      <c r="J8" s="17">
        <f>+SUM(J9,J13:J17)</f>
        <v>2816523</v>
      </c>
      <c r="K8" s="17">
        <f t="shared" ref="K8:N8" si="1">+SUM(K9,K13:K17)</f>
        <v>2965259</v>
      </c>
      <c r="L8" s="17">
        <f t="shared" si="1"/>
        <v>3070196</v>
      </c>
      <c r="M8" s="17">
        <f t="shared" si="1"/>
        <v>3271547</v>
      </c>
      <c r="N8" s="17">
        <f t="shared" si="1"/>
        <v>3464747</v>
      </c>
      <c r="O8" s="17">
        <f>+SUM(O9,O13:O17)</f>
        <v>3583219</v>
      </c>
      <c r="P8" s="17">
        <f t="shared" ref="P8:S8" si="2">+SUM(P9,P13:P17)</f>
        <v>3780204</v>
      </c>
      <c r="Q8" s="17">
        <f t="shared" si="2"/>
        <v>3984008</v>
      </c>
      <c r="R8" s="17">
        <f t="shared" si="2"/>
        <v>1045321</v>
      </c>
      <c r="S8" s="17">
        <f t="shared" si="2"/>
        <v>597568</v>
      </c>
      <c r="U8" s="18"/>
      <c r="W8" s="19"/>
      <c r="X8" s="19"/>
      <c r="Y8" s="18"/>
      <c r="Z8" s="8"/>
      <c r="AA8"/>
      <c r="AB8" s="8"/>
      <c r="AC8"/>
    </row>
    <row r="9" spans="1:29" ht="15" customHeight="1" x14ac:dyDescent="0.2">
      <c r="A9" s="20" t="s">
        <v>7</v>
      </c>
      <c r="B9" s="21">
        <f t="shared" ref="B9:I9" si="3">+B10+B11+B12</f>
        <v>1649855</v>
      </c>
      <c r="C9" s="21">
        <f t="shared" si="3"/>
        <v>1913046</v>
      </c>
      <c r="D9" s="21">
        <f t="shared" si="3"/>
        <v>2058271</v>
      </c>
      <c r="E9" s="21">
        <f t="shared" si="3"/>
        <v>2225729</v>
      </c>
      <c r="F9" s="21">
        <f t="shared" si="3"/>
        <v>2290456</v>
      </c>
      <c r="G9" s="21">
        <f t="shared" si="3"/>
        <v>2223256</v>
      </c>
      <c r="H9" s="21">
        <f t="shared" si="3"/>
        <v>2378627</v>
      </c>
      <c r="I9" s="21">
        <f t="shared" si="3"/>
        <v>2522631</v>
      </c>
      <c r="J9" s="22">
        <f>+SUM(J10:J12)</f>
        <v>2654021</v>
      </c>
      <c r="K9" s="22">
        <f t="shared" ref="K9:R9" si="4">+SUM(K10:K12)</f>
        <v>2805013</v>
      </c>
      <c r="L9" s="22">
        <f t="shared" si="4"/>
        <v>2908822</v>
      </c>
      <c r="M9" s="22">
        <f t="shared" si="4"/>
        <v>3100596</v>
      </c>
      <c r="N9" s="22">
        <f t="shared" si="4"/>
        <v>3249414</v>
      </c>
      <c r="O9" s="22">
        <f t="shared" si="4"/>
        <v>3334338</v>
      </c>
      <c r="P9" s="22">
        <f>+SUM(P10:P12)</f>
        <v>3516971</v>
      </c>
      <c r="Q9" s="22">
        <f t="shared" si="4"/>
        <v>3688759</v>
      </c>
      <c r="R9" s="22">
        <f t="shared" si="4"/>
        <v>968341</v>
      </c>
      <c r="S9" s="22">
        <f t="shared" ref="S9" si="5">+SUM(S10:S12)</f>
        <v>542577</v>
      </c>
      <c r="Y9" s="18"/>
      <c r="AB9" s="8"/>
      <c r="AC9"/>
    </row>
    <row r="10" spans="1:29" ht="15" customHeight="1" x14ac:dyDescent="0.2">
      <c r="A10" s="23" t="s">
        <v>8</v>
      </c>
      <c r="B10" s="21">
        <v>272793</v>
      </c>
      <c r="C10" s="21">
        <v>279251</v>
      </c>
      <c r="D10" s="21">
        <v>249691</v>
      </c>
      <c r="E10" s="21">
        <v>266488</v>
      </c>
      <c r="F10" s="21">
        <v>292195</v>
      </c>
      <c r="G10" s="21">
        <v>279283</v>
      </c>
      <c r="H10" s="21">
        <v>307311</v>
      </c>
      <c r="I10" s="21">
        <v>312785</v>
      </c>
      <c r="J10" s="22">
        <v>331930</v>
      </c>
      <c r="K10" s="22">
        <v>398646</v>
      </c>
      <c r="L10" s="22">
        <v>418603</v>
      </c>
      <c r="M10" s="22">
        <v>463444</v>
      </c>
      <c r="N10" s="22">
        <v>497499</v>
      </c>
      <c r="O10" s="22">
        <v>494656</v>
      </c>
      <c r="P10" s="22">
        <v>527131</v>
      </c>
      <c r="Q10" s="22">
        <v>578072</v>
      </c>
      <c r="R10" s="22">
        <v>169191</v>
      </c>
      <c r="S10" s="22">
        <v>332634</v>
      </c>
      <c r="Y10" s="18"/>
      <c r="Z10" s="8"/>
      <c r="AA10"/>
      <c r="AB10" s="8"/>
      <c r="AC10"/>
    </row>
    <row r="11" spans="1:29" ht="15" customHeight="1" x14ac:dyDescent="0.2">
      <c r="A11" s="23" t="s">
        <v>9</v>
      </c>
      <c r="B11" s="21">
        <v>53377</v>
      </c>
      <c r="C11" s="21">
        <v>46501</v>
      </c>
      <c r="D11" s="21">
        <v>54501</v>
      </c>
      <c r="E11" s="21">
        <v>69755</v>
      </c>
      <c r="F11" s="21">
        <v>82819</v>
      </c>
      <c r="G11" s="21">
        <v>99678</v>
      </c>
      <c r="H11" s="21">
        <v>112265</v>
      </c>
      <c r="I11" s="21">
        <v>120021</v>
      </c>
      <c r="J11" s="22">
        <v>151855</v>
      </c>
      <c r="K11" s="22">
        <v>158459</v>
      </c>
      <c r="L11" s="22">
        <v>172101</v>
      </c>
      <c r="M11" s="22">
        <v>192018</v>
      </c>
      <c r="N11" s="22">
        <v>206335</v>
      </c>
      <c r="O11" s="22">
        <v>213400</v>
      </c>
      <c r="P11" s="22">
        <v>228816</v>
      </c>
      <c r="Q11" s="22">
        <v>245468</v>
      </c>
      <c r="R11" s="22">
        <v>63379</v>
      </c>
      <c r="S11" s="22">
        <v>81593</v>
      </c>
      <c r="Y11" s="18"/>
      <c r="Z11" s="8"/>
      <c r="AA11"/>
      <c r="AB11" s="8"/>
      <c r="AC11"/>
    </row>
    <row r="12" spans="1:29" ht="15" customHeight="1" x14ac:dyDescent="0.2">
      <c r="A12" s="23" t="s">
        <v>10</v>
      </c>
      <c r="B12" s="21">
        <v>1323685</v>
      </c>
      <c r="C12" s="21">
        <v>1587294</v>
      </c>
      <c r="D12" s="21">
        <v>1754079</v>
      </c>
      <c r="E12" s="21">
        <v>1889486</v>
      </c>
      <c r="F12" s="21">
        <v>1915442</v>
      </c>
      <c r="G12" s="21">
        <v>1844295</v>
      </c>
      <c r="H12" s="21">
        <v>1959051</v>
      </c>
      <c r="I12" s="21">
        <v>2089825</v>
      </c>
      <c r="J12" s="22">
        <v>2170236</v>
      </c>
      <c r="K12" s="22">
        <v>2247908</v>
      </c>
      <c r="L12" s="22">
        <v>2318118</v>
      </c>
      <c r="M12" s="22">
        <v>2445134</v>
      </c>
      <c r="N12" s="22">
        <v>2545580</v>
      </c>
      <c r="O12" s="22">
        <v>2626282</v>
      </c>
      <c r="P12" s="22">
        <v>2761024</v>
      </c>
      <c r="Q12" s="22">
        <v>2865219</v>
      </c>
      <c r="R12" s="22">
        <v>735771</v>
      </c>
      <c r="S12" s="22">
        <v>128350</v>
      </c>
      <c r="Y12" s="18"/>
      <c r="AB12" s="8"/>
      <c r="AC12"/>
    </row>
    <row r="13" spans="1:29" ht="15" customHeight="1" x14ac:dyDescent="0.2">
      <c r="A13" s="20" t="s">
        <v>11</v>
      </c>
      <c r="B13" s="21">
        <v>77533</v>
      </c>
      <c r="C13" s="21">
        <v>94724</v>
      </c>
      <c r="D13" s="21">
        <v>111478</v>
      </c>
      <c r="E13" s="21">
        <v>118081</v>
      </c>
      <c r="F13" s="21">
        <v>127149</v>
      </c>
      <c r="G13" s="21">
        <v>134142</v>
      </c>
      <c r="H13" s="21">
        <v>137210</v>
      </c>
      <c r="I13" s="21">
        <v>152272</v>
      </c>
      <c r="J13" s="22">
        <v>156713</v>
      </c>
      <c r="K13" s="22">
        <v>154900</v>
      </c>
      <c r="L13" s="22">
        <v>156963</v>
      </c>
      <c r="M13" s="22">
        <v>166997</v>
      </c>
      <c r="N13" s="22">
        <v>211616</v>
      </c>
      <c r="O13" s="22">
        <v>245183</v>
      </c>
      <c r="P13" s="22">
        <v>260927</v>
      </c>
      <c r="Q13" s="22">
        <v>293254</v>
      </c>
      <c r="R13" s="22">
        <v>75758</v>
      </c>
      <c r="S13" s="22">
        <v>54127</v>
      </c>
      <c r="Y13" s="18"/>
      <c r="AB13" s="8"/>
      <c r="AC13"/>
    </row>
    <row r="14" spans="1:29" ht="15" customHeight="1" x14ac:dyDescent="0.2">
      <c r="A14" s="20" t="s">
        <v>12</v>
      </c>
      <c r="B14" s="21">
        <v>5106</v>
      </c>
      <c r="C14" s="21">
        <v>4530</v>
      </c>
      <c r="D14" s="21">
        <v>4098</v>
      </c>
      <c r="E14" s="21">
        <v>4300</v>
      </c>
      <c r="F14" s="21">
        <v>4722</v>
      </c>
      <c r="G14" s="21">
        <v>3623</v>
      </c>
      <c r="H14" s="21">
        <v>3872</v>
      </c>
      <c r="I14" s="21">
        <v>4540</v>
      </c>
      <c r="J14" s="22">
        <v>3988</v>
      </c>
      <c r="K14" s="22">
        <v>3380</v>
      </c>
      <c r="L14" s="22">
        <v>2455</v>
      </c>
      <c r="M14" s="22">
        <v>2306</v>
      </c>
      <c r="N14" s="22">
        <v>1953</v>
      </c>
      <c r="O14" s="22">
        <v>1558</v>
      </c>
      <c r="P14" s="22">
        <v>775</v>
      </c>
      <c r="Q14" s="22">
        <v>643</v>
      </c>
      <c r="R14" s="22">
        <v>144</v>
      </c>
      <c r="S14" s="22">
        <v>117</v>
      </c>
      <c r="T14" s="24"/>
      <c r="U14" s="24"/>
      <c r="W14" s="18"/>
      <c r="X14" s="18"/>
      <c r="Y14" s="18"/>
      <c r="Z14" s="8"/>
      <c r="AA14"/>
      <c r="AB14" s="8"/>
      <c r="AC14"/>
    </row>
    <row r="15" spans="1:29" ht="15" customHeight="1" x14ac:dyDescent="0.2">
      <c r="A15" s="20" t="s">
        <v>13</v>
      </c>
      <c r="B15" s="21">
        <v>420</v>
      </c>
      <c r="C15" s="21">
        <v>286</v>
      </c>
      <c r="D15" s="21">
        <v>367</v>
      </c>
      <c r="E15" s="21">
        <v>339</v>
      </c>
      <c r="F15" s="21">
        <v>321</v>
      </c>
      <c r="G15" s="21">
        <v>434</v>
      </c>
      <c r="H15" s="21">
        <v>390</v>
      </c>
      <c r="I15" s="21">
        <v>311</v>
      </c>
      <c r="J15" s="22">
        <v>290</v>
      </c>
      <c r="K15" s="22">
        <v>300</v>
      </c>
      <c r="L15" s="22">
        <v>209</v>
      </c>
      <c r="M15" s="22">
        <v>184</v>
      </c>
      <c r="N15" s="22">
        <v>296</v>
      </c>
      <c r="O15" s="22">
        <v>477</v>
      </c>
      <c r="P15" s="22">
        <v>376</v>
      </c>
      <c r="Q15" s="22">
        <v>256</v>
      </c>
      <c r="R15" s="22">
        <v>209</v>
      </c>
      <c r="S15" s="22">
        <v>226</v>
      </c>
      <c r="X15" s="18"/>
      <c r="Y15" s="18"/>
      <c r="AB15" s="8"/>
      <c r="AC15"/>
    </row>
    <row r="16" spans="1:29" ht="15" customHeight="1" x14ac:dyDescent="0.2">
      <c r="A16" s="20" t="s">
        <v>14</v>
      </c>
      <c r="B16" s="21">
        <v>228</v>
      </c>
      <c r="C16" s="21">
        <v>211</v>
      </c>
      <c r="D16" s="21">
        <v>270</v>
      </c>
      <c r="E16" s="21">
        <v>315</v>
      </c>
      <c r="F16" s="21">
        <v>453</v>
      </c>
      <c r="G16" s="21">
        <v>425</v>
      </c>
      <c r="H16" s="21">
        <v>417</v>
      </c>
      <c r="I16" s="21">
        <v>379</v>
      </c>
      <c r="J16" s="22">
        <v>402</v>
      </c>
      <c r="K16" s="22">
        <v>333</v>
      </c>
      <c r="L16" s="22">
        <v>249</v>
      </c>
      <c r="M16" s="22">
        <v>280</v>
      </c>
      <c r="N16" s="22">
        <v>226</v>
      </c>
      <c r="O16" s="22">
        <v>297</v>
      </c>
      <c r="P16" s="22">
        <v>74</v>
      </c>
      <c r="Q16" s="22">
        <v>65</v>
      </c>
      <c r="R16" s="22">
        <v>54</v>
      </c>
      <c r="S16" s="22">
        <v>3</v>
      </c>
      <c r="X16" s="18"/>
      <c r="Y16" s="18"/>
      <c r="AB16" s="8"/>
      <c r="AC16"/>
    </row>
    <row r="17" spans="1:27" ht="15" customHeight="1" x14ac:dyDescent="0.2">
      <c r="A17" s="20" t="s">
        <v>15</v>
      </c>
      <c r="B17" s="21">
        <v>1554</v>
      </c>
      <c r="C17" s="21">
        <v>1683</v>
      </c>
      <c r="D17" s="21">
        <v>1279</v>
      </c>
      <c r="E17" s="21">
        <v>826</v>
      </c>
      <c r="F17" s="21">
        <v>753</v>
      </c>
      <c r="G17" s="21">
        <v>577</v>
      </c>
      <c r="H17" s="21">
        <v>751</v>
      </c>
      <c r="I17" s="21">
        <v>213</v>
      </c>
      <c r="J17" s="22">
        <v>1109</v>
      </c>
      <c r="K17" s="22">
        <v>1333</v>
      </c>
      <c r="L17" s="22">
        <v>1498</v>
      </c>
      <c r="M17" s="22">
        <v>1184</v>
      </c>
      <c r="N17" s="22">
        <v>1242</v>
      </c>
      <c r="O17" s="22">
        <v>1366</v>
      </c>
      <c r="P17" s="22">
        <v>1081</v>
      </c>
      <c r="Q17" s="22">
        <v>1031</v>
      </c>
      <c r="R17" s="22">
        <v>815</v>
      </c>
      <c r="S17" s="22">
        <v>518</v>
      </c>
      <c r="X17" s="18"/>
      <c r="Y17" s="18"/>
      <c r="Z17" s="8"/>
      <c r="AA17"/>
    </row>
    <row r="18" spans="1:27" ht="5.0999999999999996" customHeight="1" x14ac:dyDescent="0.2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7"/>
      <c r="M18" s="27"/>
      <c r="N18" s="27"/>
      <c r="O18" s="27"/>
      <c r="P18" s="27"/>
      <c r="Q18" s="27"/>
      <c r="R18" s="27"/>
      <c r="S18" s="27"/>
      <c r="Z18" s="8"/>
      <c r="AA18"/>
    </row>
    <row r="19" spans="1:27" ht="21" customHeight="1" x14ac:dyDescent="0.2">
      <c r="A19" s="28" t="s">
        <v>16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9"/>
      <c r="O19" s="29"/>
      <c r="P19" s="29"/>
      <c r="Q19" s="29"/>
      <c r="R19" s="29"/>
      <c r="S19" s="29"/>
      <c r="Z19" s="8"/>
      <c r="AA19"/>
    </row>
    <row r="20" spans="1:27" s="24" customFormat="1" ht="12" customHeight="1" x14ac:dyDescent="0.2">
      <c r="A20" s="30" t="s">
        <v>17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T20" s="4"/>
      <c r="U20" s="4"/>
      <c r="V20" s="4"/>
      <c r="W20" s="4"/>
      <c r="Z20" s="8"/>
      <c r="AA20"/>
    </row>
    <row r="21" spans="1:27" s="19" customFormat="1" ht="12" customHeight="1" x14ac:dyDescent="0.2">
      <c r="A21" s="32" t="s">
        <v>18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T21" s="4"/>
      <c r="U21" s="4"/>
    </row>
    <row r="22" spans="1:27" s="19" customFormat="1" ht="12" customHeight="1" x14ac:dyDescent="0.2">
      <c r="A22" s="32" t="s">
        <v>19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T22" s="4"/>
      <c r="U22" s="4"/>
      <c r="V22" s="4"/>
      <c r="W22" s="4"/>
      <c r="Z22" s="8"/>
      <c r="AA22"/>
    </row>
    <row r="23" spans="1:27" x14ac:dyDescent="0.2">
      <c r="Z23" s="8"/>
      <c r="AA23"/>
    </row>
    <row r="24" spans="1:27" x14ac:dyDescent="0.2">
      <c r="B24" s="18"/>
      <c r="C24" s="18"/>
      <c r="D24" s="18"/>
      <c r="E24" s="18"/>
      <c r="F24" s="18"/>
      <c r="G24" s="18"/>
      <c r="H24" s="18"/>
      <c r="Z24" s="8"/>
      <c r="AA24"/>
    </row>
    <row r="26" spans="1:27" ht="13.5" x14ac:dyDescent="0.2">
      <c r="A26" s="7" t="s">
        <v>20</v>
      </c>
      <c r="B26" s="6"/>
      <c r="C26" s="6"/>
      <c r="D26" s="6"/>
      <c r="E26" s="6"/>
      <c r="F26" s="33"/>
    </row>
    <row r="27" spans="1:27" ht="8.1" customHeight="1" x14ac:dyDescent="0.2">
      <c r="A27" s="6"/>
      <c r="B27" s="6"/>
      <c r="C27" s="6"/>
      <c r="D27" s="6"/>
      <c r="E27" s="6"/>
      <c r="F27" s="33"/>
      <c r="Z27" s="8"/>
      <c r="AA27"/>
    </row>
    <row r="28" spans="1:27" ht="19.5" customHeight="1" x14ac:dyDescent="0.2">
      <c r="A28" s="10" t="s">
        <v>2</v>
      </c>
      <c r="B28" s="11" t="s">
        <v>21</v>
      </c>
      <c r="C28" s="11">
        <v>2005</v>
      </c>
      <c r="D28" s="11">
        <v>2006</v>
      </c>
      <c r="E28" s="11">
        <v>2007</v>
      </c>
      <c r="F28" s="11">
        <v>2008</v>
      </c>
      <c r="G28" s="11">
        <v>2009</v>
      </c>
      <c r="H28" s="11" t="s">
        <v>3</v>
      </c>
      <c r="I28" s="11" t="s">
        <v>4</v>
      </c>
      <c r="J28" s="12">
        <v>2012</v>
      </c>
      <c r="K28" s="12">
        <v>2013</v>
      </c>
      <c r="L28" s="12">
        <v>2014</v>
      </c>
      <c r="M28" s="12">
        <v>2015</v>
      </c>
      <c r="N28" s="12">
        <v>2016</v>
      </c>
      <c r="O28" s="12">
        <v>2017</v>
      </c>
      <c r="P28" s="12">
        <v>2018</v>
      </c>
      <c r="Q28" s="12">
        <v>2019</v>
      </c>
      <c r="R28" s="12">
        <v>2020</v>
      </c>
      <c r="S28" s="12" t="s">
        <v>5</v>
      </c>
      <c r="Z28" s="8"/>
      <c r="AA28"/>
    </row>
    <row r="29" spans="1:27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5"/>
      <c r="M29" s="15"/>
      <c r="N29" s="15"/>
      <c r="O29" s="15"/>
      <c r="Z29" s="8"/>
      <c r="AA29"/>
    </row>
    <row r="30" spans="1:27" ht="15" customHeight="1" x14ac:dyDescent="0.2">
      <c r="A30" s="16" t="s">
        <v>6</v>
      </c>
      <c r="B30" s="17">
        <f>++B31+B35+B36+B37+B38+B39</f>
        <v>1357292</v>
      </c>
      <c r="C30" s="17">
        <f>++C31+C35+C36+C37+C38+C39</f>
        <v>1579195</v>
      </c>
      <c r="D30" s="17">
        <f>++D31+D35+D36+D37+D38+D39</f>
        <v>1751043</v>
      </c>
      <c r="E30" s="17">
        <f>++E31+E35+E36+E37+E38+E39</f>
        <v>1885212</v>
      </c>
      <c r="F30" s="17">
        <f>++F31+F35+F36+F37+F38+F39</f>
        <v>1991241</v>
      </c>
      <c r="G30" s="17">
        <f>+G31+G35+G36+G37+G38+G39</f>
        <v>2023569</v>
      </c>
      <c r="H30" s="17">
        <f>+H31+H35+H36+H37+H38+H39</f>
        <v>2221017</v>
      </c>
      <c r="I30" s="17">
        <f>+I31+I35+I36+I37+I38+I39</f>
        <v>2407417</v>
      </c>
      <c r="J30" s="17">
        <f>+SUM(J31,J35:J39)</f>
        <v>2548403</v>
      </c>
      <c r="K30" s="17">
        <f t="shared" ref="K30:Q30" si="6">+SUM(K31,K35:K39)</f>
        <v>2744795</v>
      </c>
      <c r="L30" s="17">
        <f t="shared" si="6"/>
        <v>2882829</v>
      </c>
      <c r="M30" s="17">
        <f t="shared" si="6"/>
        <v>3121039</v>
      </c>
      <c r="N30" s="17">
        <f t="shared" si="6"/>
        <v>3354275</v>
      </c>
      <c r="O30" s="17">
        <f t="shared" si="6"/>
        <v>3480670</v>
      </c>
      <c r="P30" s="17">
        <f t="shared" si="6"/>
        <v>3691894</v>
      </c>
      <c r="Q30" s="17">
        <f t="shared" si="6"/>
        <v>3888676</v>
      </c>
      <c r="R30" s="17">
        <f>+SUM(R31,R35:R39)</f>
        <v>1060160</v>
      </c>
      <c r="S30" s="17">
        <f>+SUM(S31,S35:S39)</f>
        <v>536201</v>
      </c>
      <c r="W30" s="18"/>
      <c r="X30" s="18"/>
      <c r="Y30" s="18"/>
      <c r="Z30" s="8"/>
      <c r="AA30"/>
    </row>
    <row r="31" spans="1:27" ht="15" customHeight="1" x14ac:dyDescent="0.2">
      <c r="A31" s="20" t="s">
        <v>7</v>
      </c>
      <c r="B31" s="21">
        <f t="shared" ref="B31:I31" si="7">+B32+B33+B34</f>
        <v>1290078</v>
      </c>
      <c r="C31" s="21">
        <f t="shared" si="7"/>
        <v>1499691</v>
      </c>
      <c r="D31" s="21">
        <f t="shared" si="7"/>
        <v>1658031</v>
      </c>
      <c r="E31" s="21">
        <f t="shared" si="7"/>
        <v>1793783</v>
      </c>
      <c r="F31" s="21">
        <f t="shared" si="7"/>
        <v>1884454</v>
      </c>
      <c r="G31" s="21">
        <f t="shared" si="7"/>
        <v>1896315</v>
      </c>
      <c r="H31" s="21">
        <f t="shared" si="7"/>
        <v>2086756</v>
      </c>
      <c r="I31" s="21">
        <f t="shared" si="7"/>
        <v>2255763</v>
      </c>
      <c r="J31" s="21">
        <f>+SUM(J32:J34)</f>
        <v>2386771</v>
      </c>
      <c r="K31" s="21">
        <f t="shared" ref="K31:P31" si="8">+SUM(K32:K34)</f>
        <v>2582005</v>
      </c>
      <c r="L31" s="21">
        <f t="shared" si="8"/>
        <v>2723733</v>
      </c>
      <c r="M31" s="21">
        <f t="shared" si="8"/>
        <v>2954173</v>
      </c>
      <c r="N31" s="21">
        <f t="shared" si="8"/>
        <v>3162402</v>
      </c>
      <c r="O31" s="21">
        <f t="shared" si="8"/>
        <v>3259886</v>
      </c>
      <c r="P31" s="21">
        <f t="shared" si="8"/>
        <v>3462484</v>
      </c>
      <c r="Q31" s="21">
        <f>+SUM(Q32:Q34)</f>
        <v>3637466</v>
      </c>
      <c r="R31" s="21">
        <f>+SUM(R32:R34)</f>
        <v>982482</v>
      </c>
      <c r="S31" s="21">
        <f>+SUM(S32:S34)</f>
        <v>497684</v>
      </c>
      <c r="W31" s="18"/>
      <c r="X31" s="18"/>
      <c r="Y31" s="18"/>
      <c r="Z31" s="8"/>
      <c r="AA31"/>
    </row>
    <row r="32" spans="1:27" ht="15" customHeight="1" x14ac:dyDescent="0.2">
      <c r="A32" s="23" t="s">
        <v>8</v>
      </c>
      <c r="B32" s="21">
        <v>255381</v>
      </c>
      <c r="C32" s="21">
        <v>262572</v>
      </c>
      <c r="D32" s="21">
        <v>236343</v>
      </c>
      <c r="E32" s="21">
        <v>243809</v>
      </c>
      <c r="F32" s="21">
        <v>280071</v>
      </c>
      <c r="G32" s="21">
        <v>274994</v>
      </c>
      <c r="H32" s="21">
        <v>295677</v>
      </c>
      <c r="I32" s="21">
        <v>300090</v>
      </c>
      <c r="J32" s="21">
        <v>316436</v>
      </c>
      <c r="K32" s="21">
        <v>381562</v>
      </c>
      <c r="L32" s="21">
        <v>405471</v>
      </c>
      <c r="M32" s="21">
        <v>442828</v>
      </c>
      <c r="N32" s="21">
        <v>480116</v>
      </c>
      <c r="O32" s="21">
        <v>483053</v>
      </c>
      <c r="P32" s="21">
        <v>513635</v>
      </c>
      <c r="Q32" s="21">
        <v>556459</v>
      </c>
      <c r="R32" s="21">
        <v>175335</v>
      </c>
      <c r="S32" s="21">
        <v>298686</v>
      </c>
      <c r="T32" s="18"/>
      <c r="W32" s="18"/>
      <c r="X32" s="18"/>
      <c r="Y32" s="18"/>
      <c r="Z32" s="8"/>
      <c r="AA32"/>
    </row>
    <row r="33" spans="1:27" ht="15" customHeight="1" x14ac:dyDescent="0.2">
      <c r="A33" s="23" t="s">
        <v>9</v>
      </c>
      <c r="B33" s="21">
        <v>48346</v>
      </c>
      <c r="C33" s="21">
        <v>46532</v>
      </c>
      <c r="D33" s="21">
        <v>56302</v>
      </c>
      <c r="E33" s="21">
        <v>68443</v>
      </c>
      <c r="F33" s="21">
        <v>86147</v>
      </c>
      <c r="G33" s="21">
        <v>107273</v>
      </c>
      <c r="H33" s="21">
        <v>117936</v>
      </c>
      <c r="I33" s="21">
        <v>130177</v>
      </c>
      <c r="J33" s="21">
        <v>161021</v>
      </c>
      <c r="K33" s="21">
        <v>165736</v>
      </c>
      <c r="L33" s="21">
        <v>178558</v>
      </c>
      <c r="M33" s="21">
        <v>194202</v>
      </c>
      <c r="N33" s="21">
        <v>208820</v>
      </c>
      <c r="O33" s="21">
        <v>214259</v>
      </c>
      <c r="P33" s="21">
        <v>231764</v>
      </c>
      <c r="Q33" s="21">
        <v>253291</v>
      </c>
      <c r="R33" s="21">
        <v>70567</v>
      </c>
      <c r="S33" s="21">
        <v>78315</v>
      </c>
      <c r="T33" s="18"/>
      <c r="W33" s="18"/>
      <c r="X33" s="18"/>
      <c r="Y33" s="18"/>
    </row>
    <row r="34" spans="1:27" ht="15" customHeight="1" x14ac:dyDescent="0.2">
      <c r="A34" s="23" t="s">
        <v>10</v>
      </c>
      <c r="B34" s="21">
        <v>986351</v>
      </c>
      <c r="C34" s="21">
        <v>1190587</v>
      </c>
      <c r="D34" s="21">
        <v>1365386</v>
      </c>
      <c r="E34" s="21">
        <v>1481531</v>
      </c>
      <c r="F34" s="21">
        <v>1518236</v>
      </c>
      <c r="G34" s="21">
        <v>1514048</v>
      </c>
      <c r="H34" s="21">
        <v>1673143</v>
      </c>
      <c r="I34" s="21">
        <v>1825496</v>
      </c>
      <c r="J34" s="21">
        <v>1909314</v>
      </c>
      <c r="K34" s="21">
        <v>2034707</v>
      </c>
      <c r="L34" s="21">
        <v>2139704</v>
      </c>
      <c r="M34" s="21">
        <v>2317143</v>
      </c>
      <c r="N34" s="21">
        <v>2473466</v>
      </c>
      <c r="O34" s="21">
        <v>2562574</v>
      </c>
      <c r="P34" s="21">
        <v>2717085</v>
      </c>
      <c r="Q34" s="21">
        <v>2827716</v>
      </c>
      <c r="R34" s="21">
        <v>736580</v>
      </c>
      <c r="S34" s="21">
        <v>120683</v>
      </c>
      <c r="T34" s="18"/>
      <c r="W34" s="18"/>
      <c r="X34" s="18"/>
      <c r="Y34" s="18"/>
      <c r="Z34" s="8"/>
      <c r="AA34"/>
    </row>
    <row r="35" spans="1:27" ht="15" customHeight="1" x14ac:dyDescent="0.2">
      <c r="A35" s="20" t="s">
        <v>11</v>
      </c>
      <c r="B35" s="21">
        <v>61536</v>
      </c>
      <c r="C35" s="21">
        <v>75528</v>
      </c>
      <c r="D35" s="21">
        <v>88314</v>
      </c>
      <c r="E35" s="21">
        <v>87661</v>
      </c>
      <c r="F35" s="21">
        <v>103474</v>
      </c>
      <c r="G35" s="21">
        <v>124031</v>
      </c>
      <c r="H35" s="21">
        <v>130770</v>
      </c>
      <c r="I35" s="21">
        <v>149463</v>
      </c>
      <c r="J35" s="21">
        <v>158900</v>
      </c>
      <c r="K35" s="21">
        <v>160166</v>
      </c>
      <c r="L35" s="21">
        <v>156624</v>
      </c>
      <c r="M35" s="21">
        <v>165073</v>
      </c>
      <c r="N35" s="21">
        <v>190124</v>
      </c>
      <c r="O35" s="21">
        <v>218587</v>
      </c>
      <c r="P35" s="21">
        <v>227825</v>
      </c>
      <c r="Q35" s="21">
        <v>249674</v>
      </c>
      <c r="R35" s="21">
        <v>76673</v>
      </c>
      <c r="S35" s="21">
        <v>37825</v>
      </c>
      <c r="W35" s="18"/>
      <c r="X35" s="18"/>
      <c r="Y35" s="18"/>
      <c r="Z35" s="8"/>
      <c r="AA35"/>
    </row>
    <row r="36" spans="1:27" ht="15" customHeight="1" x14ac:dyDescent="0.2">
      <c r="A36" s="20" t="s">
        <v>12</v>
      </c>
      <c r="B36" s="21">
        <v>4070</v>
      </c>
      <c r="C36" s="21">
        <v>2500</v>
      </c>
      <c r="D36" s="21">
        <v>3025</v>
      </c>
      <c r="E36" s="21">
        <v>2786</v>
      </c>
      <c r="F36" s="21">
        <v>2579</v>
      </c>
      <c r="G36" s="21">
        <v>2190</v>
      </c>
      <c r="H36" s="21">
        <v>2791</v>
      </c>
      <c r="I36" s="21">
        <v>1637</v>
      </c>
      <c r="J36" s="21">
        <v>1534</v>
      </c>
      <c r="K36" s="21">
        <v>1094</v>
      </c>
      <c r="L36" s="21">
        <v>763</v>
      </c>
      <c r="M36" s="21">
        <v>746</v>
      </c>
      <c r="N36" s="21">
        <v>703</v>
      </c>
      <c r="O36" s="21">
        <v>611</v>
      </c>
      <c r="P36" s="21">
        <v>295</v>
      </c>
      <c r="Q36" s="21">
        <v>259</v>
      </c>
      <c r="R36" s="21">
        <v>66</v>
      </c>
      <c r="S36" s="21">
        <v>68</v>
      </c>
      <c r="W36" s="18"/>
      <c r="X36" s="18"/>
      <c r="Y36" s="18"/>
      <c r="Z36" s="8"/>
      <c r="AA36"/>
    </row>
    <row r="37" spans="1:27" ht="15" customHeight="1" x14ac:dyDescent="0.2">
      <c r="A37" s="20" t="s">
        <v>13</v>
      </c>
      <c r="B37" s="21">
        <v>167</v>
      </c>
      <c r="C37" s="21">
        <v>112</v>
      </c>
      <c r="D37" s="21">
        <v>326</v>
      </c>
      <c r="E37" s="21">
        <v>104</v>
      </c>
      <c r="F37" s="21">
        <v>82</v>
      </c>
      <c r="G37" s="21">
        <v>155</v>
      </c>
      <c r="H37" s="21">
        <v>165</v>
      </c>
      <c r="I37" s="21">
        <v>155</v>
      </c>
      <c r="J37" s="21">
        <v>128</v>
      </c>
      <c r="K37" s="21">
        <v>86</v>
      </c>
      <c r="L37" s="21">
        <v>72</v>
      </c>
      <c r="M37" s="21">
        <v>42</v>
      </c>
      <c r="N37" s="21">
        <v>30</v>
      </c>
      <c r="O37" s="21">
        <v>38</v>
      </c>
      <c r="P37" s="21">
        <v>185</v>
      </c>
      <c r="Q37" s="21">
        <v>181</v>
      </c>
      <c r="R37" s="21">
        <v>188</v>
      </c>
      <c r="S37" s="21">
        <v>188</v>
      </c>
      <c r="W37" s="18"/>
      <c r="X37" s="18"/>
      <c r="Y37" s="18"/>
    </row>
    <row r="38" spans="1:27" ht="15" customHeight="1" x14ac:dyDescent="0.2">
      <c r="A38" s="20" t="s">
        <v>14</v>
      </c>
      <c r="B38" s="21">
        <v>165</v>
      </c>
      <c r="C38" s="21">
        <v>99</v>
      </c>
      <c r="D38" s="21">
        <v>106</v>
      </c>
      <c r="E38" s="21">
        <v>108</v>
      </c>
      <c r="F38" s="21">
        <v>64</v>
      </c>
      <c r="G38" s="21">
        <v>173</v>
      </c>
      <c r="H38" s="21">
        <v>163</v>
      </c>
      <c r="I38" s="21">
        <v>135</v>
      </c>
      <c r="J38" s="21">
        <v>140</v>
      </c>
      <c r="K38" s="21">
        <v>88</v>
      </c>
      <c r="L38" s="21">
        <v>73</v>
      </c>
      <c r="M38" s="21">
        <v>53</v>
      </c>
      <c r="N38" s="21">
        <v>102</v>
      </c>
      <c r="O38" s="21">
        <v>186</v>
      </c>
      <c r="P38" s="21">
        <v>12</v>
      </c>
      <c r="Q38" s="21">
        <v>28</v>
      </c>
      <c r="R38" s="21">
        <v>85</v>
      </c>
      <c r="S38" s="21">
        <v>1</v>
      </c>
      <c r="W38" s="18"/>
      <c r="X38" s="18"/>
      <c r="Y38" s="18"/>
    </row>
    <row r="39" spans="1:27" ht="15" customHeight="1" x14ac:dyDescent="0.2">
      <c r="A39" s="20" t="s">
        <v>15</v>
      </c>
      <c r="B39" s="21">
        <v>1276</v>
      </c>
      <c r="C39" s="21">
        <v>1265</v>
      </c>
      <c r="D39" s="21">
        <v>1241</v>
      </c>
      <c r="E39" s="21">
        <v>770</v>
      </c>
      <c r="F39" s="21">
        <v>588</v>
      </c>
      <c r="G39" s="21">
        <v>705</v>
      </c>
      <c r="H39" s="21">
        <v>372</v>
      </c>
      <c r="I39" s="21">
        <v>264</v>
      </c>
      <c r="J39" s="21">
        <v>930</v>
      </c>
      <c r="K39" s="21">
        <v>1356</v>
      </c>
      <c r="L39" s="21">
        <v>1564</v>
      </c>
      <c r="M39" s="21">
        <v>952</v>
      </c>
      <c r="N39" s="21">
        <v>914</v>
      </c>
      <c r="O39" s="21">
        <v>1362</v>
      </c>
      <c r="P39" s="21">
        <v>1093</v>
      </c>
      <c r="Q39" s="21">
        <v>1068</v>
      </c>
      <c r="R39" s="21">
        <v>666</v>
      </c>
      <c r="S39" s="21">
        <v>435</v>
      </c>
      <c r="W39" s="18"/>
      <c r="X39" s="18"/>
      <c r="Y39" s="18"/>
      <c r="Z39" s="18"/>
      <c r="AA39" s="18"/>
    </row>
    <row r="40" spans="1:27" ht="5.0999999999999996" customHeight="1" x14ac:dyDescent="0.2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W40" s="18"/>
      <c r="X40" s="18"/>
      <c r="Y40" s="18"/>
      <c r="Z40" s="18"/>
      <c r="AA40" s="18"/>
    </row>
    <row r="41" spans="1:27" ht="19.5" customHeight="1" x14ac:dyDescent="0.2">
      <c r="A41" s="36" t="s">
        <v>16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7"/>
      <c r="O41" s="37"/>
      <c r="P41" s="37"/>
      <c r="Q41" s="37"/>
      <c r="R41" s="37"/>
      <c r="S41" s="31"/>
    </row>
    <row r="42" spans="1:27" ht="12" customHeight="1" x14ac:dyDescent="0.2">
      <c r="A42" s="38" t="s">
        <v>17</v>
      </c>
      <c r="B42" s="39"/>
      <c r="C42" s="40"/>
      <c r="D42" s="40"/>
      <c r="E42" s="40"/>
      <c r="F42" s="40"/>
      <c r="G42" s="41"/>
      <c r="H42" s="41"/>
      <c r="I42" s="41"/>
      <c r="J42" s="41"/>
      <c r="K42" s="41"/>
      <c r="N42" s="42"/>
      <c r="O42" s="42"/>
    </row>
    <row r="43" spans="1:27" x14ac:dyDescent="0.2">
      <c r="A43" s="43" t="s">
        <v>18</v>
      </c>
      <c r="B43" s="40"/>
      <c r="C43" s="40"/>
      <c r="D43" s="40"/>
      <c r="E43" s="40"/>
      <c r="F43" s="40"/>
      <c r="G43" s="41"/>
      <c r="H43" s="41"/>
      <c r="I43" s="41"/>
      <c r="J43" s="41"/>
      <c r="K43" s="41"/>
      <c r="N43" s="42"/>
      <c r="O43" s="42"/>
    </row>
    <row r="44" spans="1:27" x14ac:dyDescent="0.2">
      <c r="A44" s="43" t="s">
        <v>19</v>
      </c>
      <c r="B44" s="40"/>
      <c r="C44" s="40"/>
      <c r="D44" s="40"/>
      <c r="E44" s="40"/>
      <c r="F44" s="40"/>
      <c r="G44" s="41"/>
      <c r="H44" s="41"/>
      <c r="I44" s="41"/>
      <c r="J44" s="41"/>
      <c r="K44" s="41"/>
      <c r="N44" s="42"/>
      <c r="O44" s="42"/>
    </row>
    <row r="45" spans="1:27" x14ac:dyDescent="0.2">
      <c r="N45" s="42"/>
      <c r="O45" s="42"/>
    </row>
  </sheetData>
  <mergeCells count="6">
    <mergeCell ref="A19:S19"/>
    <mergeCell ref="A20:O20"/>
    <mergeCell ref="A21:O21"/>
    <mergeCell ref="A22:O22"/>
    <mergeCell ref="A40:S40"/>
    <mergeCell ref="A41:S41"/>
  </mergeCells>
  <printOptions horizontalCentered="1" verticalCentered="1"/>
  <pageMargins left="0" right="0" top="0.78740157480314965" bottom="0.78740157480314965" header="0" footer="0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3.44 - C 3.45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2022-10-17T21:09:14Z</dcterms:created>
  <dcterms:modified xsi:type="dcterms:W3CDTF">2022-10-17T21:09:15Z</dcterms:modified>
</cp:coreProperties>
</file>