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7 " sheetId="1" r:id="rId1"/>
    <sheet name="G 3.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4" i="2" l="1"/>
  <c r="T76" i="2"/>
  <c r="K78" i="2"/>
  <c r="Q61" i="2" s="1"/>
  <c r="M78" i="2"/>
  <c r="S61" i="2" s="1"/>
  <c r="R93" i="2"/>
  <c r="R95" i="2"/>
  <c r="R97" i="2"/>
  <c r="R99" i="2"/>
  <c r="R101" i="2"/>
  <c r="R103" i="2"/>
  <c r="R105" i="2"/>
  <c r="R107" i="2"/>
  <c r="R109" i="2"/>
  <c r="K110" i="2"/>
  <c r="Q94" i="2" s="1"/>
  <c r="M110" i="2"/>
  <c r="S93" i="2" s="1"/>
  <c r="Q125" i="2"/>
  <c r="R125" i="2"/>
  <c r="T125" i="2"/>
  <c r="T126" i="2"/>
  <c r="Q127" i="2"/>
  <c r="R127" i="2"/>
  <c r="T127" i="2"/>
  <c r="T128" i="2"/>
  <c r="Q129" i="2"/>
  <c r="R129" i="2"/>
  <c r="T129" i="2"/>
  <c r="S130" i="2"/>
  <c r="T130" i="2"/>
  <c r="Q131" i="2"/>
  <c r="R131" i="2"/>
  <c r="T131" i="2"/>
  <c r="S132" i="2"/>
  <c r="T132" i="2"/>
  <c r="Q133" i="2"/>
  <c r="R133" i="2"/>
  <c r="T133" i="2"/>
  <c r="S134" i="2"/>
  <c r="T134" i="2"/>
  <c r="Q135" i="2"/>
  <c r="R135" i="2"/>
  <c r="T135" i="2"/>
  <c r="S136" i="2"/>
  <c r="T136" i="2"/>
  <c r="Q137" i="2"/>
  <c r="R137" i="2"/>
  <c r="T137" i="2"/>
  <c r="S138" i="2"/>
  <c r="T138" i="2"/>
  <c r="Q139" i="2"/>
  <c r="R139" i="2"/>
  <c r="T139" i="2"/>
  <c r="S140" i="2"/>
  <c r="T140" i="2"/>
  <c r="Q141" i="2"/>
  <c r="R141" i="2"/>
  <c r="T141" i="2"/>
  <c r="K142" i="2"/>
  <c r="Q126" i="2" s="1"/>
  <c r="M142" i="2"/>
  <c r="S126" i="2" s="1"/>
  <c r="L145" i="2"/>
  <c r="T155" i="2"/>
  <c r="S156" i="2"/>
  <c r="T157" i="2"/>
  <c r="S158" i="2"/>
  <c r="T159" i="2"/>
  <c r="S160" i="2"/>
  <c r="T161" i="2"/>
  <c r="S162" i="2"/>
  <c r="T163" i="2"/>
  <c r="S164" i="2"/>
  <c r="T165" i="2"/>
  <c r="S166" i="2"/>
  <c r="T167" i="2"/>
  <c r="S168" i="2"/>
  <c r="K169" i="2"/>
  <c r="R153" i="2" s="1"/>
  <c r="M169" i="2"/>
  <c r="S153" i="2" s="1"/>
  <c r="Q163" i="2" l="1"/>
  <c r="Q159" i="2"/>
  <c r="Q157" i="2"/>
  <c r="Q155" i="2"/>
  <c r="Q153" i="2"/>
  <c r="T72" i="2"/>
  <c r="T70" i="2"/>
  <c r="T68" i="2"/>
  <c r="T66" i="2"/>
  <c r="T64" i="2"/>
  <c r="T62" i="2"/>
  <c r="T168" i="2"/>
  <c r="T166" i="2"/>
  <c r="T164" i="2"/>
  <c r="T162" i="2"/>
  <c r="T160" i="2"/>
  <c r="T158" i="2"/>
  <c r="T156" i="2"/>
  <c r="T154" i="2"/>
  <c r="T152" i="2"/>
  <c r="S141" i="2"/>
  <c r="S139" i="2"/>
  <c r="S137" i="2"/>
  <c r="S135" i="2"/>
  <c r="S133" i="2"/>
  <c r="S131" i="2"/>
  <c r="S129" i="2"/>
  <c r="S127" i="2"/>
  <c r="S125" i="2"/>
  <c r="Q109" i="2"/>
  <c r="Q107" i="2"/>
  <c r="Q105" i="2"/>
  <c r="Q103" i="2"/>
  <c r="Q101" i="2"/>
  <c r="Q99" i="2"/>
  <c r="Q97" i="2"/>
  <c r="Q95" i="2"/>
  <c r="Q93" i="2"/>
  <c r="S76" i="2"/>
  <c r="S74" i="2"/>
  <c r="S72" i="2"/>
  <c r="S70" i="2"/>
  <c r="S68" i="2"/>
  <c r="S66" i="2"/>
  <c r="S64" i="2"/>
  <c r="S62" i="2"/>
  <c r="S154" i="2"/>
  <c r="S152" i="2"/>
  <c r="T108" i="2"/>
  <c r="T106" i="2"/>
  <c r="T104" i="2"/>
  <c r="T102" i="2"/>
  <c r="T100" i="2"/>
  <c r="T98" i="2"/>
  <c r="T96" i="2"/>
  <c r="T94" i="2"/>
  <c r="R76" i="2"/>
  <c r="R74" i="2"/>
  <c r="R72" i="2"/>
  <c r="R70" i="2"/>
  <c r="R68" i="2"/>
  <c r="R66" i="2"/>
  <c r="R64" i="2"/>
  <c r="R62" i="2"/>
  <c r="Q167" i="2"/>
  <c r="R166" i="2"/>
  <c r="R164" i="2"/>
  <c r="R162" i="2"/>
  <c r="R160" i="2"/>
  <c r="R158" i="2"/>
  <c r="R156" i="2"/>
  <c r="R154" i="2"/>
  <c r="R152" i="2"/>
  <c r="S108" i="2"/>
  <c r="S106" i="2"/>
  <c r="S104" i="2"/>
  <c r="S102" i="2"/>
  <c r="S100" i="2"/>
  <c r="S98" i="2"/>
  <c r="S96" i="2"/>
  <c r="S94" i="2"/>
  <c r="Q76" i="2"/>
  <c r="Q74" i="2"/>
  <c r="Q72" i="2"/>
  <c r="Q70" i="2"/>
  <c r="Q68" i="2"/>
  <c r="Q66" i="2"/>
  <c r="Q64" i="2"/>
  <c r="Q62" i="2"/>
  <c r="Q161" i="2"/>
  <c r="Q164" i="2"/>
  <c r="Q162" i="2"/>
  <c r="Q160" i="2"/>
  <c r="Q158" i="2"/>
  <c r="Q156" i="2"/>
  <c r="Q154" i="2"/>
  <c r="Q152" i="2"/>
  <c r="R108" i="2"/>
  <c r="R106" i="2"/>
  <c r="R104" i="2"/>
  <c r="R102" i="2"/>
  <c r="R100" i="2"/>
  <c r="R98" i="2"/>
  <c r="R96" i="2"/>
  <c r="R94" i="2"/>
  <c r="T77" i="2"/>
  <c r="T75" i="2"/>
  <c r="T73" i="2"/>
  <c r="T71" i="2"/>
  <c r="T69" i="2"/>
  <c r="T67" i="2"/>
  <c r="T65" i="2"/>
  <c r="T63" i="2"/>
  <c r="T61" i="2"/>
  <c r="T153" i="2"/>
  <c r="S128" i="2"/>
  <c r="Q108" i="2"/>
  <c r="Q106" i="2"/>
  <c r="Q104" i="2"/>
  <c r="Q102" i="2"/>
  <c r="Q100" i="2"/>
  <c r="Q98" i="2"/>
  <c r="Q96" i="2"/>
  <c r="S77" i="2"/>
  <c r="S75" i="2"/>
  <c r="S73" i="2"/>
  <c r="S71" i="2"/>
  <c r="S69" i="2"/>
  <c r="S67" i="2"/>
  <c r="S65" i="2"/>
  <c r="S63" i="2"/>
  <c r="Q165" i="2"/>
  <c r="R168" i="2"/>
  <c r="Q168" i="2"/>
  <c r="S167" i="2"/>
  <c r="S165" i="2"/>
  <c r="S163" i="2"/>
  <c r="S161" i="2"/>
  <c r="S159" i="2"/>
  <c r="S157" i="2"/>
  <c r="S155" i="2"/>
  <c r="R140" i="2"/>
  <c r="R138" i="2"/>
  <c r="R136" i="2"/>
  <c r="R134" i="2"/>
  <c r="R132" i="2"/>
  <c r="R130" i="2"/>
  <c r="R128" i="2"/>
  <c r="R126" i="2"/>
  <c r="T109" i="2"/>
  <c r="T107" i="2"/>
  <c r="T105" i="2"/>
  <c r="T103" i="2"/>
  <c r="T101" i="2"/>
  <c r="T99" i="2"/>
  <c r="T97" i="2"/>
  <c r="T95" i="2"/>
  <c r="T93" i="2"/>
  <c r="R77" i="2"/>
  <c r="R75" i="2"/>
  <c r="R73" i="2"/>
  <c r="R71" i="2"/>
  <c r="R69" i="2"/>
  <c r="R67" i="2"/>
  <c r="R65" i="2"/>
  <c r="R63" i="2"/>
  <c r="R61" i="2"/>
  <c r="Q166" i="2"/>
  <c r="R167" i="2"/>
  <c r="R165" i="2"/>
  <c r="R163" i="2"/>
  <c r="R161" i="2"/>
  <c r="R159" i="2"/>
  <c r="R157" i="2"/>
  <c r="R155" i="2"/>
  <c r="Q140" i="2"/>
  <c r="Q138" i="2"/>
  <c r="Q136" i="2"/>
  <c r="Q134" i="2"/>
  <c r="Q132" i="2"/>
  <c r="Q130" i="2"/>
  <c r="Q128" i="2"/>
  <c r="S109" i="2"/>
  <c r="S107" i="2"/>
  <c r="S105" i="2"/>
  <c r="S103" i="2"/>
  <c r="S101" i="2"/>
  <c r="S99" i="2"/>
  <c r="S97" i="2"/>
  <c r="S95" i="2"/>
  <c r="Q77" i="2"/>
  <c r="Q75" i="2"/>
  <c r="Q73" i="2"/>
  <c r="Q71" i="2"/>
  <c r="Q69" i="2"/>
  <c r="Q67" i="2"/>
  <c r="Q65" i="2"/>
  <c r="Q63" i="2"/>
  <c r="I43" i="1"/>
  <c r="H43" i="1"/>
  <c r="I24" i="1"/>
  <c r="H24" i="1"/>
  <c r="I22" i="1"/>
  <c r="I21" i="1"/>
  <c r="I20" i="1"/>
  <c r="I19" i="1"/>
  <c r="I18" i="1"/>
  <c r="I17" i="1"/>
  <c r="I16" i="1"/>
  <c r="I15" i="1"/>
  <c r="I14" i="1"/>
  <c r="I13" i="1"/>
  <c r="I12" i="1"/>
  <c r="I11" i="1"/>
  <c r="I5" i="1" s="1"/>
  <c r="I10" i="1"/>
  <c r="I9" i="1"/>
  <c r="I8" i="1"/>
  <c r="I7" i="1"/>
  <c r="I6" i="1"/>
  <c r="H5" i="1"/>
</calcChain>
</file>

<file path=xl/sharedStrings.xml><?xml version="1.0" encoding="utf-8"?>
<sst xmlns="http://schemas.openxmlformats.org/spreadsheetml/2006/main" count="195" uniqueCount="64">
  <si>
    <t>3.7  POBLACIÓN CENSADA, SEGÚN SEXO Y GRUPO DE EDAD,
      1940, 1961, 1972, 1981, 1993, 2007 Y 2017</t>
  </si>
  <si>
    <t>Sexo/ Grupo de edad</t>
  </si>
  <si>
    <t>2005  a/</t>
  </si>
  <si>
    <t>2007 a/</t>
  </si>
  <si>
    <t>Total</t>
  </si>
  <si>
    <t xml:space="preserve"> 0 - 4</t>
  </si>
  <si>
    <t xml:space="preserve"> 5 - 9</t>
  </si>
  <si>
    <t xml:space="preserve"> 10 - 14 </t>
  </si>
  <si>
    <t xml:space="preserve"> 15 - 19 </t>
  </si>
  <si>
    <t xml:space="preserve"> 20 - 24 </t>
  </si>
  <si>
    <t xml:space="preserve"> 25 - 29 </t>
  </si>
  <si>
    <t xml:space="preserve"> 30 - 34 </t>
  </si>
  <si>
    <t xml:space="preserve"> 35 - 39 </t>
  </si>
  <si>
    <t xml:space="preserve"> 40 - 44 </t>
  </si>
  <si>
    <t xml:space="preserve"> 45 - 49 </t>
  </si>
  <si>
    <t xml:space="preserve"> 50 - 54 </t>
  </si>
  <si>
    <t xml:space="preserve"> 55 - 59 </t>
  </si>
  <si>
    <t xml:space="preserve"> 60 - 64 </t>
  </si>
  <si>
    <t xml:space="preserve"> 65 - 69 </t>
  </si>
  <si>
    <t xml:space="preserve"> 70 - 74 </t>
  </si>
  <si>
    <t xml:space="preserve"> 75 - 79 </t>
  </si>
  <si>
    <t xml:space="preserve"> 80 y más </t>
  </si>
  <si>
    <t>-</t>
  </si>
  <si>
    <t>NEP</t>
  </si>
  <si>
    <t>Hombre</t>
  </si>
  <si>
    <t>Mujer</t>
  </si>
  <si>
    <t>a/ No incluye la población del distrito de Carmen Alto, provincia Huamanga, departamento Ayacucho. Autoridades locales no permitieron la ejecución de los Censos.</t>
  </si>
  <si>
    <t>Fuente: Instituto Nacional de Estadística e Informática - Censos Nacionales de Población y Vivienda.</t>
  </si>
  <si>
    <t>Censo 2017</t>
  </si>
  <si>
    <t>Año 2017</t>
  </si>
  <si>
    <t>Censo 2007</t>
  </si>
  <si>
    <t>Año 2007</t>
  </si>
  <si>
    <t>Edad</t>
  </si>
  <si>
    <t>mujer 2017</t>
  </si>
  <si>
    <t>hombr 217</t>
  </si>
  <si>
    <t>mujer 2007</t>
  </si>
  <si>
    <t>hombr 2007</t>
  </si>
  <si>
    <t>mujer</t>
  </si>
  <si>
    <t>NO ESPECIFICADO</t>
  </si>
  <si>
    <t>% Censo 1961</t>
  </si>
  <si>
    <t>Censo 1961</t>
  </si>
  <si>
    <t>% Censo 1940</t>
  </si>
  <si>
    <t>Censo 1940</t>
  </si>
  <si>
    <t>mujer 61</t>
  </si>
  <si>
    <t>hombr 61</t>
  </si>
  <si>
    <t>mujer 40</t>
  </si>
  <si>
    <t>hombr 40</t>
  </si>
  <si>
    <t xml:space="preserve">La distibución no incluye no especificado  </t>
  </si>
  <si>
    <t>% Censo 1981</t>
  </si>
  <si>
    <t>Censo 1981</t>
  </si>
  <si>
    <t>% Censo 1972</t>
  </si>
  <si>
    <t>Censo 1972</t>
  </si>
  <si>
    <t>mujer 81</t>
  </si>
  <si>
    <t>hombr 81</t>
  </si>
  <si>
    <t>mujer 72</t>
  </si>
  <si>
    <t>hombr 72</t>
  </si>
  <si>
    <t xml:space="preserve"> 05 - 09</t>
  </si>
  <si>
    <t xml:space="preserve"> 0 - 04</t>
  </si>
  <si>
    <t>% Censo 2007</t>
  </si>
  <si>
    <t>% Censo 1993</t>
  </si>
  <si>
    <t>Censo 1993</t>
  </si>
  <si>
    <t>mujer 93</t>
  </si>
  <si>
    <t>hombr 93</t>
  </si>
  <si>
    <t>PIRÁMIDES DE POBLACIÓN DEL PERÚ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</si>
</sst>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#\ ##0"/>
    <numFmt numFmtId="165" formatCode="0.000"/>
    <numFmt numFmtId="166" formatCode="0.0"/>
  </numFmts>
  <fonts count="13" x14ac:knownFonts="1">
    <font>
      <sz val="10"/>
      <name val="Arial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b/>
      <sz val="7"/>
      <color indexed="63"/>
      <name val="Arial Narrow"/>
      <family val="2"/>
    </font>
    <font>
      <sz val="7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  <font>
      <sz val="8"/>
      <name val="Arial"/>
      <family val="2"/>
    </font>
    <font>
      <sz val="6"/>
      <color indexed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49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164" fontId="4" fillId="2" borderId="0" xfId="0" applyNumberFormat="1" applyFont="1" applyFill="1" applyAlignment="1" applyProtection="1">
      <alignment horizontal="right" vertical="center"/>
    </xf>
    <xf numFmtId="0" fontId="6" fillId="2" borderId="3" xfId="0" applyFont="1" applyFill="1" applyBorder="1" applyAlignment="1">
      <alignment horizontal="left" vertical="center" indent="1"/>
    </xf>
    <xf numFmtId="164" fontId="6" fillId="2" borderId="0" xfId="0" applyNumberFormat="1" applyFont="1" applyFill="1" applyAlignment="1" applyProtection="1">
      <alignment horizontal="right" vertical="center"/>
    </xf>
    <xf numFmtId="164" fontId="6" fillId="2" borderId="0" xfId="0" applyNumberFormat="1" applyFont="1" applyFill="1" applyBorder="1" applyAlignment="1" applyProtection="1">
      <alignment horizontal="right" vertical="center"/>
    </xf>
    <xf numFmtId="0" fontId="6" fillId="2" borderId="4" xfId="0" applyFont="1" applyFill="1" applyBorder="1" applyAlignment="1">
      <alignment horizontal="left" vertical="center" indent="1"/>
    </xf>
    <xf numFmtId="164" fontId="6" fillId="2" borderId="5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vertical="top"/>
    </xf>
    <xf numFmtId="0" fontId="2" fillId="0" borderId="0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49" fontId="8" fillId="2" borderId="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indent="1"/>
    </xf>
    <xf numFmtId="0" fontId="3" fillId="4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9" fillId="6" borderId="0" xfId="0" applyFont="1" applyFill="1"/>
    <xf numFmtId="0" fontId="9" fillId="0" borderId="0" xfId="0" applyFont="1"/>
    <xf numFmtId="164" fontId="3" fillId="3" borderId="0" xfId="0" applyNumberFormat="1" applyFont="1" applyFill="1" applyBorder="1" applyAlignment="1">
      <alignment vertical="center"/>
    </xf>
    <xf numFmtId="165" fontId="2" fillId="4" borderId="0" xfId="0" applyNumberFormat="1" applyFont="1" applyFill="1" applyBorder="1" applyAlignment="1">
      <alignment vertical="center"/>
    </xf>
    <xf numFmtId="165" fontId="2" fillId="5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165" fontId="2" fillId="7" borderId="0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right" vertical="center" indent="1"/>
    </xf>
    <xf numFmtId="164" fontId="6" fillId="3" borderId="0" xfId="0" applyNumberFormat="1" applyFont="1" applyFill="1" applyAlignment="1" applyProtection="1">
      <alignment horizontal="right" vertical="center"/>
    </xf>
    <xf numFmtId="0" fontId="1" fillId="0" borderId="0" xfId="0" applyFont="1" applyAlignment="1">
      <alignment vertical="center" wrapText="1"/>
    </xf>
    <xf numFmtId="0" fontId="10" fillId="2" borderId="0" xfId="0" applyFont="1" applyFill="1" applyAlignment="1">
      <alignment vertical="top"/>
    </xf>
    <xf numFmtId="0" fontId="10" fillId="2" borderId="0" xfId="0" applyFont="1" applyFill="1" applyBorder="1" applyAlignment="1">
      <alignment vertical="top"/>
    </xf>
    <xf numFmtId="166" fontId="10" fillId="2" borderId="0" xfId="0" applyNumberFormat="1" applyFont="1" applyFill="1" applyBorder="1" applyAlignment="1">
      <alignment vertical="top"/>
    </xf>
    <xf numFmtId="166" fontId="10" fillId="2" borderId="0" xfId="0" applyNumberFormat="1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POBLACIÓN CENSADA, SEGÚN SEXO Y GRUPOS QUINQUENALES DE EDAD, 1940 Y 1961</a:t>
            </a:r>
          </a:p>
        </c:rich>
      </c:tx>
      <c:layout>
        <c:manualLayout>
          <c:xMode val="edge"/>
          <c:yMode val="edge"/>
          <c:x val="0.20205515406464603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95917326488465"/>
          <c:y val="0.18055616779299519"/>
          <c:w val="0.75685058067105337"/>
          <c:h val="0.677085629223731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 3.2'!$Q$124</c:f>
              <c:strCache>
                <c:ptCount val="1"/>
                <c:pt idx="0">
                  <c:v>Censo 1940</c:v>
                </c:pt>
              </c:strCache>
            </c:strRef>
          </c:tx>
          <c:spPr>
            <a:solidFill>
              <a:srgbClr val="99CCFF"/>
            </a:solidFill>
            <a:ln w="3175">
              <a:solidFill>
                <a:srgbClr val="3366FF"/>
              </a:solidFill>
              <a:prstDash val="solid"/>
            </a:ln>
          </c:spPr>
          <c:invertIfNegative val="0"/>
          <c:cat>
            <c:strRef>
              <c:f>'G 3.2'!$P$125:$P$141</c:f>
              <c:strCache>
                <c:ptCount val="17"/>
                <c:pt idx="0">
                  <c:v> 0 - 4</c:v>
                </c:pt>
                <c:pt idx="1">
                  <c:v> 5 - 9</c:v>
                </c:pt>
                <c:pt idx="2">
                  <c:v> 10 - 14 </c:v>
                </c:pt>
                <c:pt idx="3">
                  <c:v> 15 - 19 </c:v>
                </c:pt>
                <c:pt idx="4">
                  <c:v> 20 - 24 </c:v>
                </c:pt>
                <c:pt idx="5">
                  <c:v> 25 - 29 </c:v>
                </c:pt>
                <c:pt idx="6">
                  <c:v> 30 - 34 </c:v>
                </c:pt>
                <c:pt idx="7">
                  <c:v> 35 - 39 </c:v>
                </c:pt>
                <c:pt idx="8">
                  <c:v> 40 - 44 </c:v>
                </c:pt>
                <c:pt idx="9">
                  <c:v> 45 - 49 </c:v>
                </c:pt>
                <c:pt idx="10">
                  <c:v> 50 - 54 </c:v>
                </c:pt>
                <c:pt idx="11">
                  <c:v> 55 - 59 </c:v>
                </c:pt>
                <c:pt idx="12">
                  <c:v> 60 - 64 </c:v>
                </c:pt>
                <c:pt idx="13">
                  <c:v> 65 - 69 </c:v>
                </c:pt>
                <c:pt idx="14">
                  <c:v> 70 - 74 </c:v>
                </c:pt>
                <c:pt idx="15">
                  <c:v> 75 - 79 </c:v>
                </c:pt>
                <c:pt idx="16">
                  <c:v> 80 y más </c:v>
                </c:pt>
              </c:strCache>
            </c:strRef>
          </c:cat>
          <c:val>
            <c:numRef>
              <c:f>'G 3.2'!$Q$125:$Q$141</c:f>
              <c:numCache>
                <c:formatCode>0.000</c:formatCode>
                <c:ptCount val="17"/>
                <c:pt idx="0">
                  <c:v>-7.8298458732738677E-2</c:v>
                </c:pt>
                <c:pt idx="1">
                  <c:v>-7.5390465061455886E-2</c:v>
                </c:pt>
                <c:pt idx="2">
                  <c:v>-6.1688395917690583E-2</c:v>
                </c:pt>
                <c:pt idx="3">
                  <c:v>-4.7700635369304883E-2</c:v>
                </c:pt>
                <c:pt idx="4">
                  <c:v>-4.2522579369600084E-2</c:v>
                </c:pt>
                <c:pt idx="5">
                  <c:v>-3.6516131090620893E-2</c:v>
                </c:pt>
                <c:pt idx="6">
                  <c:v>-3.0776199215049573E-2</c:v>
                </c:pt>
                <c:pt idx="7">
                  <c:v>-2.8785382912689131E-2</c:v>
                </c:pt>
                <c:pt idx="8">
                  <c:v>-2.2039166309619551E-2</c:v>
                </c:pt>
                <c:pt idx="9">
                  <c:v>-1.9021923471764488E-2</c:v>
                </c:pt>
                <c:pt idx="10">
                  <c:v>-1.367741557077775E-2</c:v>
                </c:pt>
                <c:pt idx="11">
                  <c:v>-1.0529976086034202E-2</c:v>
                </c:pt>
                <c:pt idx="12">
                  <c:v>-9.2616867201192644E-3</c:v>
                </c:pt>
                <c:pt idx="13">
                  <c:v>-5.8677115055002444E-3</c:v>
                </c:pt>
                <c:pt idx="14">
                  <c:v>-4.5008078476351182E-3</c:v>
                </c:pt>
                <c:pt idx="15">
                  <c:v>-2.799227908102437E-3</c:v>
                </c:pt>
                <c:pt idx="16">
                  <c:v>-4.8237213134327975E-3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8-4363-A91E-6B543E495CB1}"/>
            </c:ext>
          </c:extLst>
        </c:ser>
        <c:ser>
          <c:idx val="1"/>
          <c:order val="1"/>
          <c:tx>
            <c:strRef>
              <c:f>'G 3.2'!$R$124</c:f>
              <c:strCache>
                <c:ptCount val="1"/>
                <c:pt idx="0">
                  <c:v>% Censo 1940</c:v>
                </c:pt>
              </c:strCache>
            </c:strRef>
          </c:tx>
          <c:spPr>
            <a:solidFill>
              <a:srgbClr val="99CCFF"/>
            </a:solidFill>
            <a:ln w="3175">
              <a:solidFill>
                <a:srgbClr val="3366FF"/>
              </a:solidFill>
              <a:prstDash val="solid"/>
            </a:ln>
          </c:spPr>
          <c:invertIfNegative val="0"/>
          <c:cat>
            <c:strRef>
              <c:f>'G 3.2'!$P$125:$P$141</c:f>
              <c:strCache>
                <c:ptCount val="17"/>
                <c:pt idx="0">
                  <c:v> 0 - 4</c:v>
                </c:pt>
                <c:pt idx="1">
                  <c:v> 5 - 9</c:v>
                </c:pt>
                <c:pt idx="2">
                  <c:v> 10 - 14 </c:v>
                </c:pt>
                <c:pt idx="3">
                  <c:v> 15 - 19 </c:v>
                </c:pt>
                <c:pt idx="4">
                  <c:v> 20 - 24 </c:v>
                </c:pt>
                <c:pt idx="5">
                  <c:v> 25 - 29 </c:v>
                </c:pt>
                <c:pt idx="6">
                  <c:v> 30 - 34 </c:v>
                </c:pt>
                <c:pt idx="7">
                  <c:v> 35 - 39 </c:v>
                </c:pt>
                <c:pt idx="8">
                  <c:v> 40 - 44 </c:v>
                </c:pt>
                <c:pt idx="9">
                  <c:v> 45 - 49 </c:v>
                </c:pt>
                <c:pt idx="10">
                  <c:v> 50 - 54 </c:v>
                </c:pt>
                <c:pt idx="11">
                  <c:v> 55 - 59 </c:v>
                </c:pt>
                <c:pt idx="12">
                  <c:v> 60 - 64 </c:v>
                </c:pt>
                <c:pt idx="13">
                  <c:v> 65 - 69 </c:v>
                </c:pt>
                <c:pt idx="14">
                  <c:v> 70 - 74 </c:v>
                </c:pt>
                <c:pt idx="15">
                  <c:v> 75 - 79 </c:v>
                </c:pt>
                <c:pt idx="16">
                  <c:v> 80 y más </c:v>
                </c:pt>
              </c:strCache>
            </c:strRef>
          </c:cat>
          <c:val>
            <c:numRef>
              <c:f>'G 3.2'!$R$125:$R$141</c:f>
              <c:numCache>
                <c:formatCode>0.000</c:formatCode>
                <c:ptCount val="17"/>
                <c:pt idx="0">
                  <c:v>7.6548699588478694E-2</c:v>
                </c:pt>
                <c:pt idx="1">
                  <c:v>7.3354531109183579E-2</c:v>
                </c:pt>
                <c:pt idx="2">
                  <c:v>5.5629578937920851E-2</c:v>
                </c:pt>
                <c:pt idx="3">
                  <c:v>4.7184199412278159E-2</c:v>
                </c:pt>
                <c:pt idx="4">
                  <c:v>4.3073659236380554E-2</c:v>
                </c:pt>
                <c:pt idx="5">
                  <c:v>4.1020483896463372E-2</c:v>
                </c:pt>
                <c:pt idx="6">
                  <c:v>3.1313904921320461E-2</c:v>
                </c:pt>
                <c:pt idx="7">
                  <c:v>3.1273621305327737E-2</c:v>
                </c:pt>
                <c:pt idx="8">
                  <c:v>2.2709324545274516E-2</c:v>
                </c:pt>
                <c:pt idx="9">
                  <c:v>1.9996948113252391E-2</c:v>
                </c:pt>
                <c:pt idx="10">
                  <c:v>1.5221889407938805E-2</c:v>
                </c:pt>
                <c:pt idx="11">
                  <c:v>1.1846928060068349E-2</c:v>
                </c:pt>
                <c:pt idx="12">
                  <c:v>1.1781668602160136E-2</c:v>
                </c:pt>
                <c:pt idx="13">
                  <c:v>7.489046481975418E-3</c:v>
                </c:pt>
                <c:pt idx="14">
                  <c:v>6.5146663783433988E-3</c:v>
                </c:pt>
                <c:pt idx="15">
                  <c:v>3.8770563376037724E-3</c:v>
                </c:pt>
                <c:pt idx="16">
                  <c:v>6.9639092638942622E-3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8-4363-A91E-6B543E495CB1}"/>
            </c:ext>
          </c:extLst>
        </c:ser>
        <c:ser>
          <c:idx val="2"/>
          <c:order val="2"/>
          <c:tx>
            <c:strRef>
              <c:f>'G 3.2'!$S$124</c:f>
              <c:strCache>
                <c:ptCount val="1"/>
                <c:pt idx="0">
                  <c:v>Censo 1961</c:v>
                </c:pt>
              </c:strCache>
            </c:strRef>
          </c:tx>
          <c:spPr>
            <a:noFill/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'G 3.2'!$P$125:$P$141</c:f>
              <c:strCache>
                <c:ptCount val="17"/>
                <c:pt idx="0">
                  <c:v> 0 - 4</c:v>
                </c:pt>
                <c:pt idx="1">
                  <c:v> 5 - 9</c:v>
                </c:pt>
                <c:pt idx="2">
                  <c:v> 10 - 14 </c:v>
                </c:pt>
                <c:pt idx="3">
                  <c:v> 15 - 19 </c:v>
                </c:pt>
                <c:pt idx="4">
                  <c:v> 20 - 24 </c:v>
                </c:pt>
                <c:pt idx="5">
                  <c:v> 25 - 29 </c:v>
                </c:pt>
                <c:pt idx="6">
                  <c:v> 30 - 34 </c:v>
                </c:pt>
                <c:pt idx="7">
                  <c:v> 35 - 39 </c:v>
                </c:pt>
                <c:pt idx="8">
                  <c:v> 40 - 44 </c:v>
                </c:pt>
                <c:pt idx="9">
                  <c:v> 45 - 49 </c:v>
                </c:pt>
                <c:pt idx="10">
                  <c:v> 50 - 54 </c:v>
                </c:pt>
                <c:pt idx="11">
                  <c:v> 55 - 59 </c:v>
                </c:pt>
                <c:pt idx="12">
                  <c:v> 60 - 64 </c:v>
                </c:pt>
                <c:pt idx="13">
                  <c:v> 65 - 69 </c:v>
                </c:pt>
                <c:pt idx="14">
                  <c:v> 70 - 74 </c:v>
                </c:pt>
                <c:pt idx="15">
                  <c:v> 75 - 79 </c:v>
                </c:pt>
                <c:pt idx="16">
                  <c:v> 80 y más </c:v>
                </c:pt>
              </c:strCache>
            </c:strRef>
          </c:cat>
          <c:val>
            <c:numRef>
              <c:f>'G 3.2'!$S$125:$S$141</c:f>
              <c:numCache>
                <c:formatCode>0.000</c:formatCode>
                <c:ptCount val="17"/>
                <c:pt idx="0">
                  <c:v>-8.485393046910765E-2</c:v>
                </c:pt>
                <c:pt idx="1">
                  <c:v>-7.461605046457917E-2</c:v>
                </c:pt>
                <c:pt idx="2">
                  <c:v>-6.0059845944512677E-2</c:v>
                </c:pt>
                <c:pt idx="3">
                  <c:v>-4.9887812839680877E-2</c:v>
                </c:pt>
                <c:pt idx="4">
                  <c:v>-4.2473270147914154E-2</c:v>
                </c:pt>
                <c:pt idx="5">
                  <c:v>-3.6342136047168197E-2</c:v>
                </c:pt>
                <c:pt idx="6">
                  <c:v>-3.1463506931143637E-2</c:v>
                </c:pt>
                <c:pt idx="7">
                  <c:v>-2.6314622748265789E-2</c:v>
                </c:pt>
                <c:pt idx="8">
                  <c:v>-2.1112010726985118E-2</c:v>
                </c:pt>
                <c:pt idx="9">
                  <c:v>-1.7907427944353713E-2</c:v>
                </c:pt>
                <c:pt idx="10">
                  <c:v>-1.4440164508177689E-2</c:v>
                </c:pt>
                <c:pt idx="11">
                  <c:v>-1.1118430799705547E-2</c:v>
                </c:pt>
                <c:pt idx="12">
                  <c:v>-9.9740884370319322E-3</c:v>
                </c:pt>
                <c:pt idx="13">
                  <c:v>-6.0108524174043053E-3</c:v>
                </c:pt>
                <c:pt idx="14">
                  <c:v>-4.2582341699558979E-3</c:v>
                </c:pt>
                <c:pt idx="15">
                  <c:v>-2.6535694624701457E-3</c:v>
                </c:pt>
                <c:pt idx="16">
                  <c:v>-3.7037871157613745E-3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8-4363-A91E-6B543E495CB1}"/>
            </c:ext>
          </c:extLst>
        </c:ser>
        <c:ser>
          <c:idx val="3"/>
          <c:order val="3"/>
          <c:tx>
            <c:strRef>
              <c:f>'G 3.2'!$T$124</c:f>
              <c:strCache>
                <c:ptCount val="1"/>
                <c:pt idx="0">
                  <c:v>% Censo 1961</c:v>
                </c:pt>
              </c:strCache>
            </c:strRef>
          </c:tx>
          <c:spPr>
            <a:noFill/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'G 3.2'!$P$125:$P$141</c:f>
              <c:strCache>
                <c:ptCount val="17"/>
                <c:pt idx="0">
                  <c:v> 0 - 4</c:v>
                </c:pt>
                <c:pt idx="1">
                  <c:v> 5 - 9</c:v>
                </c:pt>
                <c:pt idx="2">
                  <c:v> 10 - 14 </c:v>
                </c:pt>
                <c:pt idx="3">
                  <c:v> 15 - 19 </c:v>
                </c:pt>
                <c:pt idx="4">
                  <c:v> 20 - 24 </c:v>
                </c:pt>
                <c:pt idx="5">
                  <c:v> 25 - 29 </c:v>
                </c:pt>
                <c:pt idx="6">
                  <c:v> 30 - 34 </c:v>
                </c:pt>
                <c:pt idx="7">
                  <c:v> 35 - 39 </c:v>
                </c:pt>
                <c:pt idx="8">
                  <c:v> 40 - 44 </c:v>
                </c:pt>
                <c:pt idx="9">
                  <c:v> 45 - 49 </c:v>
                </c:pt>
                <c:pt idx="10">
                  <c:v> 50 - 54 </c:v>
                </c:pt>
                <c:pt idx="11">
                  <c:v> 55 - 59 </c:v>
                </c:pt>
                <c:pt idx="12">
                  <c:v> 60 - 64 </c:v>
                </c:pt>
                <c:pt idx="13">
                  <c:v> 65 - 69 </c:v>
                </c:pt>
                <c:pt idx="14">
                  <c:v> 70 - 74 </c:v>
                </c:pt>
                <c:pt idx="15">
                  <c:v> 75 - 79 </c:v>
                </c:pt>
                <c:pt idx="16">
                  <c:v> 80 y más </c:v>
                </c:pt>
              </c:strCache>
            </c:strRef>
          </c:cat>
          <c:val>
            <c:numRef>
              <c:f>'G 3.2'!$T$125:$T$141</c:f>
              <c:numCache>
                <c:formatCode>0.000</c:formatCode>
                <c:ptCount val="17"/>
                <c:pt idx="0">
                  <c:v>8.3957119933361316E-2</c:v>
                </c:pt>
                <c:pt idx="1">
                  <c:v>7.3475141835938812E-2</c:v>
                </c:pt>
                <c:pt idx="2">
                  <c:v>5.6302835951235725E-2</c:v>
                </c:pt>
                <c:pt idx="3">
                  <c:v>4.8449886217163278E-2</c:v>
                </c:pt>
                <c:pt idx="4">
                  <c:v>4.3187284842477955E-2</c:v>
                </c:pt>
                <c:pt idx="5">
                  <c:v>3.8520335330386311E-2</c:v>
                </c:pt>
                <c:pt idx="6">
                  <c:v>3.1152955985488232E-2</c:v>
                </c:pt>
                <c:pt idx="7">
                  <c:v>2.8216608426161135E-2</c:v>
                </c:pt>
                <c:pt idx="8">
                  <c:v>2.1337930227938333E-2</c:v>
                </c:pt>
                <c:pt idx="9">
                  <c:v>1.8917349718842829E-2</c:v>
                </c:pt>
                <c:pt idx="10">
                  <c:v>1.5036018355126267E-2</c:v>
                </c:pt>
                <c:pt idx="11">
                  <c:v>1.1649548660909372E-2</c:v>
                </c:pt>
                <c:pt idx="12">
                  <c:v>1.1333342153316831E-2</c:v>
                </c:pt>
                <c:pt idx="13">
                  <c:v>7.089448872558678E-3</c:v>
                </c:pt>
                <c:pt idx="14">
                  <c:v>5.5486112212206383E-3</c:v>
                </c:pt>
                <c:pt idx="15">
                  <c:v>3.2799229470082936E-3</c:v>
                </c:pt>
                <c:pt idx="16">
                  <c:v>5.355918146648115E-3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8-4363-A91E-6B543E49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6113280"/>
        <c:axId val="205690496"/>
      </c:barChart>
      <c:catAx>
        <c:axId val="2061132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5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ES"/>
                  <a:t>Grupo de edad</a:t>
                </a:r>
              </a:p>
            </c:rich>
          </c:tx>
          <c:layout>
            <c:manualLayout>
              <c:xMode val="edge"/>
              <c:yMode val="edge"/>
              <c:x val="1.7123287671232876E-2"/>
              <c:y val="8.68059200933216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20569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690496"/>
        <c:scaling>
          <c:orientation val="minMax"/>
          <c:max val="0.1"/>
          <c:min val="-0.1"/>
        </c:scaling>
        <c:delete val="0"/>
        <c:axPos val="b"/>
        <c:numFmt formatCode="0%;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206113280"/>
        <c:crosses val="autoZero"/>
        <c:crossBetween val="between"/>
        <c:majorUnit val="2.0000000000000004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5684967461259123"/>
          <c:y val="0.90972513852435111"/>
          <c:w val="0.55137094164599287"/>
          <c:h val="7.638925342665503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POBLACIÓN CENSADA, SEGÚN SEXO Y GRUPOS QUINQUENALES DE EDAD, 1972 Y 1981</a:t>
            </a:r>
          </a:p>
        </c:rich>
      </c:tx>
      <c:layout>
        <c:manualLayout>
          <c:xMode val="edge"/>
          <c:yMode val="edge"/>
          <c:x val="0.18120840599623031"/>
          <c:y val="3.13588850174216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00695883847859"/>
          <c:y val="0.17770034843205576"/>
          <c:w val="0.77516905537085679"/>
          <c:h val="0.682926829268292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 3.2'!$Q$92</c:f>
              <c:strCache>
                <c:ptCount val="1"/>
                <c:pt idx="0">
                  <c:v>Censo 1972</c:v>
                </c:pt>
              </c:strCache>
            </c:strRef>
          </c:tx>
          <c:spPr>
            <a:solidFill>
              <a:srgbClr val="99CCFF"/>
            </a:solidFill>
            <a:ln w="3175">
              <a:solidFill>
                <a:srgbClr val="3366FF"/>
              </a:solidFill>
              <a:prstDash val="solid"/>
            </a:ln>
          </c:spPr>
          <c:invertIfNegative val="0"/>
          <c:cat>
            <c:strRef>
              <c:f>'G 3.2'!$P$93:$P$109</c:f>
              <c:strCache>
                <c:ptCount val="17"/>
                <c:pt idx="0">
                  <c:v> 0 - 4</c:v>
                </c:pt>
                <c:pt idx="1">
                  <c:v> 5 - 9</c:v>
                </c:pt>
                <c:pt idx="2">
                  <c:v> 10 - 14 </c:v>
                </c:pt>
                <c:pt idx="3">
                  <c:v> 15 - 19 </c:v>
                </c:pt>
                <c:pt idx="4">
                  <c:v> 20 - 24 </c:v>
                </c:pt>
                <c:pt idx="5">
                  <c:v> 25 - 29 </c:v>
                </c:pt>
                <c:pt idx="6">
                  <c:v> 30 - 34 </c:v>
                </c:pt>
                <c:pt idx="7">
                  <c:v> 35 - 39 </c:v>
                </c:pt>
                <c:pt idx="8">
                  <c:v> 40 - 44 </c:v>
                </c:pt>
                <c:pt idx="9">
                  <c:v> 45 - 49 </c:v>
                </c:pt>
                <c:pt idx="10">
                  <c:v> 50 - 54 </c:v>
                </c:pt>
                <c:pt idx="11">
                  <c:v> 55 - 59 </c:v>
                </c:pt>
                <c:pt idx="12">
                  <c:v> 60 - 64 </c:v>
                </c:pt>
                <c:pt idx="13">
                  <c:v> 65 - 69 </c:v>
                </c:pt>
                <c:pt idx="14">
                  <c:v> 70 - 74 </c:v>
                </c:pt>
                <c:pt idx="15">
                  <c:v> 75 - 79 </c:v>
                </c:pt>
                <c:pt idx="16">
                  <c:v> 80 y más </c:v>
                </c:pt>
              </c:strCache>
            </c:strRef>
          </c:cat>
          <c:val>
            <c:numRef>
              <c:f>'G 3.2'!$Q$93:$Q$109</c:f>
              <c:numCache>
                <c:formatCode>0.000</c:formatCode>
                <c:ptCount val="17"/>
                <c:pt idx="0">
                  <c:v>-8.1994012647532644E-2</c:v>
                </c:pt>
                <c:pt idx="1">
                  <c:v>-7.5688676916494974E-2</c:v>
                </c:pt>
                <c:pt idx="2">
                  <c:v>-6.5463176005882986E-2</c:v>
                </c:pt>
                <c:pt idx="3">
                  <c:v>-5.29325925073343E-2</c:v>
                </c:pt>
                <c:pt idx="4">
                  <c:v>-4.2336259159320641E-2</c:v>
                </c:pt>
                <c:pt idx="5">
                  <c:v>-3.3904077269340929E-2</c:v>
                </c:pt>
                <c:pt idx="6">
                  <c:v>-2.889413844188941E-2</c:v>
                </c:pt>
                <c:pt idx="7">
                  <c:v>-2.6336800974378884E-2</c:v>
                </c:pt>
                <c:pt idx="8">
                  <c:v>-2.2739208202428619E-2</c:v>
                </c:pt>
                <c:pt idx="9">
                  <c:v>-1.7893368279911132E-2</c:v>
                </c:pt>
                <c:pt idx="10">
                  <c:v>-1.4460762634301853E-2</c:v>
                </c:pt>
                <c:pt idx="11">
                  <c:v>-1.1052509058933121E-2</c:v>
                </c:pt>
                <c:pt idx="12">
                  <c:v>-9.8688800157215196E-3</c:v>
                </c:pt>
                <c:pt idx="13">
                  <c:v>-6.5720982269250258E-3</c:v>
                </c:pt>
                <c:pt idx="14">
                  <c:v>-4.9135668047974321E-3</c:v>
                </c:pt>
                <c:pt idx="15">
                  <c:v>-2.5868708292916174E-3</c:v>
                </c:pt>
                <c:pt idx="16">
                  <c:v>-3.5716122957969733E-3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D-4398-930D-8B75875C5360}"/>
            </c:ext>
          </c:extLst>
        </c:ser>
        <c:ser>
          <c:idx val="1"/>
          <c:order val="1"/>
          <c:tx>
            <c:strRef>
              <c:f>'G 3.2'!$R$92</c:f>
              <c:strCache>
                <c:ptCount val="1"/>
                <c:pt idx="0">
                  <c:v>% Censo 1972</c:v>
                </c:pt>
              </c:strCache>
            </c:strRef>
          </c:tx>
          <c:spPr>
            <a:solidFill>
              <a:srgbClr val="99CCFF"/>
            </a:solidFill>
            <a:ln w="3175">
              <a:solidFill>
                <a:srgbClr val="3366FF"/>
              </a:solidFill>
              <a:prstDash val="solid"/>
            </a:ln>
          </c:spPr>
          <c:invertIfNegative val="0"/>
          <c:cat>
            <c:strRef>
              <c:f>'G 3.2'!$P$93:$P$109</c:f>
              <c:strCache>
                <c:ptCount val="17"/>
                <c:pt idx="0">
                  <c:v> 0 - 4</c:v>
                </c:pt>
                <c:pt idx="1">
                  <c:v> 5 - 9</c:v>
                </c:pt>
                <c:pt idx="2">
                  <c:v> 10 - 14 </c:v>
                </c:pt>
                <c:pt idx="3">
                  <c:v> 15 - 19 </c:v>
                </c:pt>
                <c:pt idx="4">
                  <c:v> 20 - 24 </c:v>
                </c:pt>
                <c:pt idx="5">
                  <c:v> 25 - 29 </c:v>
                </c:pt>
                <c:pt idx="6">
                  <c:v> 30 - 34 </c:v>
                </c:pt>
                <c:pt idx="7">
                  <c:v> 35 - 39 </c:v>
                </c:pt>
                <c:pt idx="8">
                  <c:v> 40 - 44 </c:v>
                </c:pt>
                <c:pt idx="9">
                  <c:v> 45 - 49 </c:v>
                </c:pt>
                <c:pt idx="10">
                  <c:v> 50 - 54 </c:v>
                </c:pt>
                <c:pt idx="11">
                  <c:v> 55 - 59 </c:v>
                </c:pt>
                <c:pt idx="12">
                  <c:v> 60 - 64 </c:v>
                </c:pt>
                <c:pt idx="13">
                  <c:v> 65 - 69 </c:v>
                </c:pt>
                <c:pt idx="14">
                  <c:v> 70 - 74 </c:v>
                </c:pt>
                <c:pt idx="15">
                  <c:v> 75 - 79 </c:v>
                </c:pt>
                <c:pt idx="16">
                  <c:v> 80 y más </c:v>
                </c:pt>
              </c:strCache>
            </c:strRef>
          </c:cat>
          <c:val>
            <c:numRef>
              <c:f>'G 3.2'!$R$93:$R$109</c:f>
              <c:numCache>
                <c:formatCode>0.000</c:formatCode>
                <c:ptCount val="17"/>
                <c:pt idx="0">
                  <c:v>8.0921633335541546E-2</c:v>
                </c:pt>
                <c:pt idx="1">
                  <c:v>7.4031403808027224E-2</c:v>
                </c:pt>
                <c:pt idx="2">
                  <c:v>6.1368179246040662E-2</c:v>
                </c:pt>
                <c:pt idx="3">
                  <c:v>5.1678571917621909E-2</c:v>
                </c:pt>
                <c:pt idx="4">
                  <c:v>4.2828555874122744E-2</c:v>
                </c:pt>
                <c:pt idx="5">
                  <c:v>3.4899773466532003E-2</c:v>
                </c:pt>
                <c:pt idx="6">
                  <c:v>2.8227898368226249E-2</c:v>
                </c:pt>
                <c:pt idx="7">
                  <c:v>2.7629385176843033E-2</c:v>
                </c:pt>
                <c:pt idx="8">
                  <c:v>2.2041880379522205E-2</c:v>
                </c:pt>
                <c:pt idx="9">
                  <c:v>1.822504495695642E-2</c:v>
                </c:pt>
                <c:pt idx="10">
                  <c:v>1.4304139592876316E-2</c:v>
                </c:pt>
                <c:pt idx="11">
                  <c:v>1.1151175653555162E-2</c:v>
                </c:pt>
                <c:pt idx="12">
                  <c:v>1.04543659598028E-2</c:v>
                </c:pt>
                <c:pt idx="13">
                  <c:v>7.2552145073202399E-3</c:v>
                </c:pt>
                <c:pt idx="14">
                  <c:v>5.7166669935814901E-3</c:v>
                </c:pt>
                <c:pt idx="15">
                  <c:v>3.1750954560443283E-3</c:v>
                </c:pt>
                <c:pt idx="16">
                  <c:v>4.8824050371035991E-3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AD-4398-930D-8B75875C5360}"/>
            </c:ext>
          </c:extLst>
        </c:ser>
        <c:ser>
          <c:idx val="2"/>
          <c:order val="2"/>
          <c:tx>
            <c:strRef>
              <c:f>'G 3.2'!$S$92</c:f>
              <c:strCache>
                <c:ptCount val="1"/>
                <c:pt idx="0">
                  <c:v>Censo 1981</c:v>
                </c:pt>
              </c:strCache>
            </c:strRef>
          </c:tx>
          <c:spPr>
            <a:noFill/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'G 3.2'!$P$93:$P$109</c:f>
              <c:strCache>
                <c:ptCount val="17"/>
                <c:pt idx="0">
                  <c:v> 0 - 4</c:v>
                </c:pt>
                <c:pt idx="1">
                  <c:v> 5 - 9</c:v>
                </c:pt>
                <c:pt idx="2">
                  <c:v> 10 - 14 </c:v>
                </c:pt>
                <c:pt idx="3">
                  <c:v> 15 - 19 </c:v>
                </c:pt>
                <c:pt idx="4">
                  <c:v> 20 - 24 </c:v>
                </c:pt>
                <c:pt idx="5">
                  <c:v> 25 - 29 </c:v>
                </c:pt>
                <c:pt idx="6">
                  <c:v> 30 - 34 </c:v>
                </c:pt>
                <c:pt idx="7">
                  <c:v> 35 - 39 </c:v>
                </c:pt>
                <c:pt idx="8">
                  <c:v> 40 - 44 </c:v>
                </c:pt>
                <c:pt idx="9">
                  <c:v> 45 - 49 </c:v>
                </c:pt>
                <c:pt idx="10">
                  <c:v> 50 - 54 </c:v>
                </c:pt>
                <c:pt idx="11">
                  <c:v> 55 - 59 </c:v>
                </c:pt>
                <c:pt idx="12">
                  <c:v> 60 - 64 </c:v>
                </c:pt>
                <c:pt idx="13">
                  <c:v> 65 - 69 </c:v>
                </c:pt>
                <c:pt idx="14">
                  <c:v> 70 - 74 </c:v>
                </c:pt>
                <c:pt idx="15">
                  <c:v> 75 - 79 </c:v>
                </c:pt>
                <c:pt idx="16">
                  <c:v> 80 y más </c:v>
                </c:pt>
              </c:strCache>
            </c:strRef>
          </c:cat>
          <c:val>
            <c:numRef>
              <c:f>'G 3.2'!$S$93:$S$109</c:f>
              <c:numCache>
                <c:formatCode>0.000</c:formatCode>
                <c:ptCount val="17"/>
                <c:pt idx="0">
                  <c:v>-7.2309780355549858E-2</c:v>
                </c:pt>
                <c:pt idx="1">
                  <c:v>-7.1252222113105335E-2</c:v>
                </c:pt>
                <c:pt idx="2">
                  <c:v>-6.5146916739046448E-2</c:v>
                </c:pt>
                <c:pt idx="3">
                  <c:v>-5.4861421881882082E-2</c:v>
                </c:pt>
                <c:pt idx="4">
                  <c:v>-4.6446941848998044E-2</c:v>
                </c:pt>
                <c:pt idx="5">
                  <c:v>-3.6680817231895403E-2</c:v>
                </c:pt>
                <c:pt idx="6">
                  <c:v>-2.994993887167521E-2</c:v>
                </c:pt>
                <c:pt idx="7">
                  <c:v>-2.5315476845037491E-2</c:v>
                </c:pt>
                <c:pt idx="8">
                  <c:v>-2.1958623268986389E-2</c:v>
                </c:pt>
                <c:pt idx="9">
                  <c:v>-1.8779185908318684E-2</c:v>
                </c:pt>
                <c:pt idx="10">
                  <c:v>-1.5758111778684296E-2</c:v>
                </c:pt>
                <c:pt idx="11">
                  <c:v>-1.1890061928079688E-2</c:v>
                </c:pt>
                <c:pt idx="12">
                  <c:v>-9.7673595327549614E-3</c:v>
                </c:pt>
                <c:pt idx="13">
                  <c:v>-6.7147068457255156E-3</c:v>
                </c:pt>
                <c:pt idx="14">
                  <c:v>-5.0578616788619487E-3</c:v>
                </c:pt>
                <c:pt idx="15">
                  <c:v>-3.3700260096758581E-3</c:v>
                </c:pt>
                <c:pt idx="16">
                  <c:v>-3.9914826103294226E-3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AD-4398-930D-8B75875C5360}"/>
            </c:ext>
          </c:extLst>
        </c:ser>
        <c:ser>
          <c:idx val="3"/>
          <c:order val="3"/>
          <c:tx>
            <c:strRef>
              <c:f>'G 3.2'!$T$92</c:f>
              <c:strCache>
                <c:ptCount val="1"/>
                <c:pt idx="0">
                  <c:v>% Censo 1981</c:v>
                </c:pt>
              </c:strCache>
            </c:strRef>
          </c:tx>
          <c:spPr>
            <a:noFill/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'G 3.2'!$P$93:$P$109</c:f>
              <c:strCache>
                <c:ptCount val="17"/>
                <c:pt idx="0">
                  <c:v> 0 - 4</c:v>
                </c:pt>
                <c:pt idx="1">
                  <c:v> 5 - 9</c:v>
                </c:pt>
                <c:pt idx="2">
                  <c:v> 10 - 14 </c:v>
                </c:pt>
                <c:pt idx="3">
                  <c:v> 15 - 19 </c:v>
                </c:pt>
                <c:pt idx="4">
                  <c:v> 20 - 24 </c:v>
                </c:pt>
                <c:pt idx="5">
                  <c:v> 25 - 29 </c:v>
                </c:pt>
                <c:pt idx="6">
                  <c:v> 30 - 34 </c:v>
                </c:pt>
                <c:pt idx="7">
                  <c:v> 35 - 39 </c:v>
                </c:pt>
                <c:pt idx="8">
                  <c:v> 40 - 44 </c:v>
                </c:pt>
                <c:pt idx="9">
                  <c:v> 45 - 49 </c:v>
                </c:pt>
                <c:pt idx="10">
                  <c:v> 50 - 54 </c:v>
                </c:pt>
                <c:pt idx="11">
                  <c:v> 55 - 59 </c:v>
                </c:pt>
                <c:pt idx="12">
                  <c:v> 60 - 64 </c:v>
                </c:pt>
                <c:pt idx="13">
                  <c:v> 65 - 69 </c:v>
                </c:pt>
                <c:pt idx="14">
                  <c:v> 70 - 74 </c:v>
                </c:pt>
                <c:pt idx="15">
                  <c:v> 75 - 79 </c:v>
                </c:pt>
                <c:pt idx="16">
                  <c:v> 80 y más </c:v>
                </c:pt>
              </c:strCache>
            </c:strRef>
          </c:cat>
          <c:val>
            <c:numRef>
              <c:f>'G 3.2'!$T$93:$T$109</c:f>
              <c:numCache>
                <c:formatCode>0.000</c:formatCode>
                <c:ptCount val="17"/>
                <c:pt idx="0">
                  <c:v>7.0842171311027616E-2</c:v>
                </c:pt>
                <c:pt idx="1">
                  <c:v>7.0013778130349466E-2</c:v>
                </c:pt>
                <c:pt idx="2">
                  <c:v>6.2815572403986775E-2</c:v>
                </c:pt>
                <c:pt idx="3">
                  <c:v>5.4792678243902895E-2</c:v>
                </c:pt>
                <c:pt idx="4">
                  <c:v>4.7734488430310473E-2</c:v>
                </c:pt>
                <c:pt idx="5">
                  <c:v>3.8448746001960576E-2</c:v>
                </c:pt>
                <c:pt idx="6">
                  <c:v>3.0058023394006896E-2</c:v>
                </c:pt>
                <c:pt idx="7">
                  <c:v>2.6667180234763346E-2</c:v>
                </c:pt>
                <c:pt idx="8">
                  <c:v>2.1554511823141262E-2</c:v>
                </c:pt>
                <c:pt idx="9">
                  <c:v>1.9057571179656119E-2</c:v>
                </c:pt>
                <c:pt idx="10">
                  <c:v>1.555476233460216E-2</c:v>
                </c:pt>
                <c:pt idx="11">
                  <c:v>1.1604267162828334E-2</c:v>
                </c:pt>
                <c:pt idx="12">
                  <c:v>1.0005992281189117E-2</c:v>
                </c:pt>
                <c:pt idx="13">
                  <c:v>7.2163178225967215E-3</c:v>
                </c:pt>
                <c:pt idx="14">
                  <c:v>5.5431835302239725E-3</c:v>
                </c:pt>
                <c:pt idx="15">
                  <c:v>3.7469105056626762E-3</c:v>
                </c:pt>
                <c:pt idx="16">
                  <c:v>5.0929097611849541E-3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AD-4398-930D-8B75875C5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6274560"/>
        <c:axId val="207127680"/>
      </c:barChart>
      <c:catAx>
        <c:axId val="20627456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3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ES"/>
                  <a:t>Grupo de edad</a:t>
                </a:r>
              </a:p>
            </c:rich>
          </c:tx>
          <c:layout>
            <c:manualLayout>
              <c:xMode val="edge"/>
              <c:yMode val="edge"/>
              <c:x val="1.6778523489932886E-2"/>
              <c:y val="0.111498257839721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20712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127680"/>
        <c:scaling>
          <c:orientation val="minMax"/>
          <c:max val="0.1"/>
          <c:min val="-0.1"/>
        </c:scaling>
        <c:delete val="0"/>
        <c:axPos val="b"/>
        <c:numFmt formatCode="0%;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206274560"/>
        <c:crosses val="autoZero"/>
        <c:crossBetween val="between"/>
        <c:majorUnit val="2.0000000000000004E-2"/>
        <c:minorUnit val="2E-3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4832249995596187"/>
          <c:y val="0.91289198606271782"/>
          <c:w val="0.56375944617661045"/>
          <c:h val="6.96864111498257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POBLACIÓN CENSADA, SEGÚN SEXO Y GRUPOS QUINQUENALES DE EDAD, 1993 Y 2007</a:t>
            </a:r>
          </a:p>
        </c:rich>
      </c:tx>
      <c:layout>
        <c:manualLayout>
          <c:xMode val="edge"/>
          <c:yMode val="edge"/>
          <c:x val="0.16382252559726962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99658703071673"/>
          <c:y val="0.15957502069142249"/>
          <c:w val="0.75426621160409557"/>
          <c:h val="0.68439953318765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 3.2'!$Q$60</c:f>
              <c:strCache>
                <c:ptCount val="1"/>
                <c:pt idx="0">
                  <c:v>Censo 1993</c:v>
                </c:pt>
              </c:strCache>
            </c:strRef>
          </c:tx>
          <c:spPr>
            <a:solidFill>
              <a:srgbClr val="99CCFF"/>
            </a:solidFill>
            <a:ln w="3175">
              <a:solidFill>
                <a:srgbClr val="3366FF"/>
              </a:solidFill>
              <a:prstDash val="solid"/>
            </a:ln>
          </c:spPr>
          <c:invertIfNegative val="0"/>
          <c:cat>
            <c:strRef>
              <c:f>'G 3.2'!$P$61:$P$77</c:f>
              <c:strCache>
                <c:ptCount val="17"/>
                <c:pt idx="0">
                  <c:v> 0 - 04</c:v>
                </c:pt>
                <c:pt idx="1">
                  <c:v> 05 - 09</c:v>
                </c:pt>
                <c:pt idx="2">
                  <c:v> 10 - 14 </c:v>
                </c:pt>
                <c:pt idx="3">
                  <c:v> 15 - 19 </c:v>
                </c:pt>
                <c:pt idx="4">
                  <c:v> 20 - 24 </c:v>
                </c:pt>
                <c:pt idx="5">
                  <c:v> 25 - 29 </c:v>
                </c:pt>
                <c:pt idx="6">
                  <c:v> 30 - 34 </c:v>
                </c:pt>
                <c:pt idx="7">
                  <c:v> 35 - 39 </c:v>
                </c:pt>
                <c:pt idx="8">
                  <c:v> 40 - 44 </c:v>
                </c:pt>
                <c:pt idx="9">
                  <c:v> 45 - 49 </c:v>
                </c:pt>
                <c:pt idx="10">
                  <c:v> 50 - 54 </c:v>
                </c:pt>
                <c:pt idx="11">
                  <c:v> 55 - 59 </c:v>
                </c:pt>
                <c:pt idx="12">
                  <c:v> 60 - 64 </c:v>
                </c:pt>
                <c:pt idx="13">
                  <c:v> 65 - 69 </c:v>
                </c:pt>
                <c:pt idx="14">
                  <c:v> 70 - 74 </c:v>
                </c:pt>
                <c:pt idx="15">
                  <c:v> 75 - 79 </c:v>
                </c:pt>
                <c:pt idx="16">
                  <c:v> 80 y más </c:v>
                </c:pt>
              </c:strCache>
            </c:strRef>
          </c:cat>
          <c:val>
            <c:numRef>
              <c:f>'G 3.2'!$Q$61:$Q$77</c:f>
              <c:numCache>
                <c:formatCode>0.000</c:formatCode>
                <c:ptCount val="17"/>
                <c:pt idx="0">
                  <c:v>-6.3034631697710244E-2</c:v>
                </c:pt>
                <c:pt idx="1">
                  <c:v>-6.3487953478254797E-2</c:v>
                </c:pt>
                <c:pt idx="2">
                  <c:v>-6.1210504765071824E-2</c:v>
                </c:pt>
                <c:pt idx="3">
                  <c:v>-5.380265086430934E-2</c:v>
                </c:pt>
                <c:pt idx="4">
                  <c:v>-4.6983865826549606E-2</c:v>
                </c:pt>
                <c:pt idx="5">
                  <c:v>-3.9545034559492778E-2</c:v>
                </c:pt>
                <c:pt idx="6">
                  <c:v>-3.4510509536402625E-2</c:v>
                </c:pt>
                <c:pt idx="7">
                  <c:v>-2.8251131286160292E-2</c:v>
                </c:pt>
                <c:pt idx="8">
                  <c:v>-2.3832570555373835E-2</c:v>
                </c:pt>
                <c:pt idx="9">
                  <c:v>-1.9263613123808414E-2</c:v>
                </c:pt>
                <c:pt idx="10">
                  <c:v>-1.624529284632378E-2</c:v>
                </c:pt>
                <c:pt idx="11">
                  <c:v>-1.2948765885311358E-2</c:v>
                </c:pt>
                <c:pt idx="12">
                  <c:v>-1.1713254267120868E-2</c:v>
                </c:pt>
                <c:pt idx="13">
                  <c:v>-8.0530267199967198E-3</c:v>
                </c:pt>
                <c:pt idx="14">
                  <c:v>-6.0096090611018796E-3</c:v>
                </c:pt>
                <c:pt idx="15">
                  <c:v>-3.7872211424742962E-3</c:v>
                </c:pt>
                <c:pt idx="16">
                  <c:v>-4.2451691182780246E-3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7-4CE5-9A86-EA141261222E}"/>
            </c:ext>
          </c:extLst>
        </c:ser>
        <c:ser>
          <c:idx val="1"/>
          <c:order val="1"/>
          <c:tx>
            <c:strRef>
              <c:f>'G 3.2'!$R$60</c:f>
              <c:strCache>
                <c:ptCount val="1"/>
                <c:pt idx="0">
                  <c:v>% Censo 1993</c:v>
                </c:pt>
              </c:strCache>
            </c:strRef>
          </c:tx>
          <c:spPr>
            <a:solidFill>
              <a:srgbClr val="99CCFF"/>
            </a:solidFill>
            <a:ln w="3175">
              <a:solidFill>
                <a:srgbClr val="3366FF"/>
              </a:solidFill>
              <a:prstDash val="solid"/>
            </a:ln>
          </c:spPr>
          <c:invertIfNegative val="0"/>
          <c:cat>
            <c:strRef>
              <c:f>'G 3.2'!$P$61:$P$77</c:f>
              <c:strCache>
                <c:ptCount val="17"/>
                <c:pt idx="0">
                  <c:v> 0 - 04</c:v>
                </c:pt>
                <c:pt idx="1">
                  <c:v> 05 - 09</c:v>
                </c:pt>
                <c:pt idx="2">
                  <c:v> 10 - 14 </c:v>
                </c:pt>
                <c:pt idx="3">
                  <c:v> 15 - 19 </c:v>
                </c:pt>
                <c:pt idx="4">
                  <c:v> 20 - 24 </c:v>
                </c:pt>
                <c:pt idx="5">
                  <c:v> 25 - 29 </c:v>
                </c:pt>
                <c:pt idx="6">
                  <c:v> 30 - 34 </c:v>
                </c:pt>
                <c:pt idx="7">
                  <c:v> 35 - 39 </c:v>
                </c:pt>
                <c:pt idx="8">
                  <c:v> 40 - 44 </c:v>
                </c:pt>
                <c:pt idx="9">
                  <c:v> 45 - 49 </c:v>
                </c:pt>
                <c:pt idx="10">
                  <c:v> 50 - 54 </c:v>
                </c:pt>
                <c:pt idx="11">
                  <c:v> 55 - 59 </c:v>
                </c:pt>
                <c:pt idx="12">
                  <c:v> 60 - 64 </c:v>
                </c:pt>
                <c:pt idx="13">
                  <c:v> 65 - 69 </c:v>
                </c:pt>
                <c:pt idx="14">
                  <c:v> 70 - 74 </c:v>
                </c:pt>
                <c:pt idx="15">
                  <c:v> 75 - 79 </c:v>
                </c:pt>
                <c:pt idx="16">
                  <c:v> 80 y más </c:v>
                </c:pt>
              </c:strCache>
            </c:strRef>
          </c:cat>
          <c:val>
            <c:numRef>
              <c:f>'G 3.2'!$R$61:$R$77</c:f>
              <c:numCache>
                <c:formatCode>0.000</c:formatCode>
                <c:ptCount val="17"/>
                <c:pt idx="0">
                  <c:v>6.1226469674201561E-2</c:v>
                </c:pt>
                <c:pt idx="1">
                  <c:v>6.1811774084199293E-2</c:v>
                </c:pt>
                <c:pt idx="2">
                  <c:v>5.9114566183528602E-2</c:v>
                </c:pt>
                <c:pt idx="3">
                  <c:v>5.3877531730710443E-2</c:v>
                </c:pt>
                <c:pt idx="4">
                  <c:v>4.9355652639135543E-2</c:v>
                </c:pt>
                <c:pt idx="5">
                  <c:v>4.2001725661541388E-2</c:v>
                </c:pt>
                <c:pt idx="6">
                  <c:v>3.5742120637021646E-2</c:v>
                </c:pt>
                <c:pt idx="7">
                  <c:v>3.0427574736184411E-2</c:v>
                </c:pt>
                <c:pt idx="8">
                  <c:v>2.4108917689826852E-2</c:v>
                </c:pt>
                <c:pt idx="9">
                  <c:v>1.985145740571315E-2</c:v>
                </c:pt>
                <c:pt idx="10">
                  <c:v>1.6282393118108217E-2</c:v>
                </c:pt>
                <c:pt idx="11">
                  <c:v>1.3069591220315927E-2</c:v>
                </c:pt>
                <c:pt idx="12">
                  <c:v>1.1760967575088137E-2</c:v>
                </c:pt>
                <c:pt idx="13">
                  <c:v>8.4243922766849381E-3</c:v>
                </c:pt>
                <c:pt idx="14">
                  <c:v>6.2835523882143413E-3</c:v>
                </c:pt>
                <c:pt idx="15">
                  <c:v>4.1712407038420459E-3</c:v>
                </c:pt>
                <c:pt idx="16">
                  <c:v>5.5652675419428097E-3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7-4CE5-9A86-EA141261222E}"/>
            </c:ext>
          </c:extLst>
        </c:ser>
        <c:ser>
          <c:idx val="2"/>
          <c:order val="2"/>
          <c:tx>
            <c:strRef>
              <c:f>'G 3.2'!$S$60</c:f>
              <c:strCache>
                <c:ptCount val="1"/>
                <c:pt idx="0">
                  <c:v>Censo 2007</c:v>
                </c:pt>
              </c:strCache>
            </c:strRef>
          </c:tx>
          <c:spPr>
            <a:noFill/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'G 3.2'!$P$61:$P$77</c:f>
              <c:strCache>
                <c:ptCount val="17"/>
                <c:pt idx="0">
                  <c:v> 0 - 04</c:v>
                </c:pt>
                <c:pt idx="1">
                  <c:v> 05 - 09</c:v>
                </c:pt>
                <c:pt idx="2">
                  <c:v> 10 - 14 </c:v>
                </c:pt>
                <c:pt idx="3">
                  <c:v> 15 - 19 </c:v>
                </c:pt>
                <c:pt idx="4">
                  <c:v> 20 - 24 </c:v>
                </c:pt>
                <c:pt idx="5">
                  <c:v> 25 - 29 </c:v>
                </c:pt>
                <c:pt idx="6">
                  <c:v> 30 - 34 </c:v>
                </c:pt>
                <c:pt idx="7">
                  <c:v> 35 - 39 </c:v>
                </c:pt>
                <c:pt idx="8">
                  <c:v> 40 - 44 </c:v>
                </c:pt>
                <c:pt idx="9">
                  <c:v> 45 - 49 </c:v>
                </c:pt>
                <c:pt idx="10">
                  <c:v> 50 - 54 </c:v>
                </c:pt>
                <c:pt idx="11">
                  <c:v> 55 - 59 </c:v>
                </c:pt>
                <c:pt idx="12">
                  <c:v> 60 - 64 </c:v>
                </c:pt>
                <c:pt idx="13">
                  <c:v> 65 - 69 </c:v>
                </c:pt>
                <c:pt idx="14">
                  <c:v> 70 - 74 </c:v>
                </c:pt>
                <c:pt idx="15">
                  <c:v> 75 - 79 </c:v>
                </c:pt>
                <c:pt idx="16">
                  <c:v> 80 y más </c:v>
                </c:pt>
              </c:strCache>
            </c:strRef>
          </c:cat>
          <c:val>
            <c:numRef>
              <c:f>'G 3.2'!$S$61:$S$77</c:f>
              <c:numCache>
                <c:formatCode>0.000</c:formatCode>
                <c:ptCount val="17"/>
                <c:pt idx="0">
                  <c:v>-5.0679995740575981E-2</c:v>
                </c:pt>
                <c:pt idx="1">
                  <c:v>-4.9868786319879899E-2</c:v>
                </c:pt>
                <c:pt idx="2">
                  <c:v>-5.484190828178899E-2</c:v>
                </c:pt>
                <c:pt idx="3">
                  <c:v>-5.0100909607368731E-2</c:v>
                </c:pt>
                <c:pt idx="4">
                  <c:v>-4.5809820803229748E-2</c:v>
                </c:pt>
                <c:pt idx="5">
                  <c:v>-4.1136200992866051E-2</c:v>
                </c:pt>
                <c:pt idx="6">
                  <c:v>-3.7051298079169764E-2</c:v>
                </c:pt>
                <c:pt idx="7">
                  <c:v>-3.3053217957273485E-2</c:v>
                </c:pt>
                <c:pt idx="8">
                  <c:v>-2.9470573950090829E-2</c:v>
                </c:pt>
                <c:pt idx="9">
                  <c:v>-2.4508213636745185E-2</c:v>
                </c:pt>
                <c:pt idx="10">
                  <c:v>-2.0466539718125794E-2</c:v>
                </c:pt>
                <c:pt idx="11">
                  <c:v>-1.6006146469976806E-2</c:v>
                </c:pt>
                <c:pt idx="12">
                  <c:v>-1.3138878491028634E-2</c:v>
                </c:pt>
                <c:pt idx="13">
                  <c:v>-1.0381707648909205E-2</c:v>
                </c:pt>
                <c:pt idx="14">
                  <c:v>-8.0428548545085302E-3</c:v>
                </c:pt>
                <c:pt idx="15">
                  <c:v>-6.1082022841179558E-3</c:v>
                </c:pt>
                <c:pt idx="16">
                  <c:v>-6.2908949485441807E-3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7-4CE5-9A86-EA141261222E}"/>
            </c:ext>
          </c:extLst>
        </c:ser>
        <c:ser>
          <c:idx val="3"/>
          <c:order val="3"/>
          <c:tx>
            <c:strRef>
              <c:f>'G 3.2'!$T$60</c:f>
              <c:strCache>
                <c:ptCount val="1"/>
                <c:pt idx="0">
                  <c:v>% Censo 2007</c:v>
                </c:pt>
              </c:strCache>
            </c:strRef>
          </c:tx>
          <c:spPr>
            <a:noFill/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'G 3.2'!$P$61:$P$77</c:f>
              <c:strCache>
                <c:ptCount val="17"/>
                <c:pt idx="0">
                  <c:v> 0 - 04</c:v>
                </c:pt>
                <c:pt idx="1">
                  <c:v> 05 - 09</c:v>
                </c:pt>
                <c:pt idx="2">
                  <c:v> 10 - 14 </c:v>
                </c:pt>
                <c:pt idx="3">
                  <c:v> 15 - 19 </c:v>
                </c:pt>
                <c:pt idx="4">
                  <c:v> 20 - 24 </c:v>
                </c:pt>
                <c:pt idx="5">
                  <c:v> 25 - 29 </c:v>
                </c:pt>
                <c:pt idx="6">
                  <c:v> 30 - 34 </c:v>
                </c:pt>
                <c:pt idx="7">
                  <c:v> 35 - 39 </c:v>
                </c:pt>
                <c:pt idx="8">
                  <c:v> 40 - 44 </c:v>
                </c:pt>
                <c:pt idx="9">
                  <c:v> 45 - 49 </c:v>
                </c:pt>
                <c:pt idx="10">
                  <c:v> 50 - 54 </c:v>
                </c:pt>
                <c:pt idx="11">
                  <c:v> 55 - 59 </c:v>
                </c:pt>
                <c:pt idx="12">
                  <c:v> 60 - 64 </c:v>
                </c:pt>
                <c:pt idx="13">
                  <c:v> 65 - 69 </c:v>
                </c:pt>
                <c:pt idx="14">
                  <c:v> 70 - 74 </c:v>
                </c:pt>
                <c:pt idx="15">
                  <c:v> 75 - 79 </c:v>
                </c:pt>
                <c:pt idx="16">
                  <c:v> 80 y más </c:v>
                </c:pt>
              </c:strCache>
            </c:strRef>
          </c:cat>
          <c:val>
            <c:numRef>
              <c:f>'G 3.2'!$T$61:$T$77</c:f>
              <c:numCache>
                <c:formatCode>0.000</c:formatCode>
                <c:ptCount val="17"/>
                <c:pt idx="0">
                  <c:v>4.8714590391409185E-2</c:v>
                </c:pt>
                <c:pt idx="1">
                  <c:v>4.804134895331294E-2</c:v>
                </c:pt>
                <c:pt idx="2">
                  <c:v>5.2737549985577566E-2</c:v>
                </c:pt>
                <c:pt idx="3">
                  <c:v>4.9518576739510135E-2</c:v>
                </c:pt>
                <c:pt idx="4">
                  <c:v>4.6541685865873303E-2</c:v>
                </c:pt>
                <c:pt idx="5">
                  <c:v>4.2471411498190385E-2</c:v>
                </c:pt>
                <c:pt idx="6">
                  <c:v>3.8633771140300997E-2</c:v>
                </c:pt>
                <c:pt idx="7">
                  <c:v>3.5232251150465833E-2</c:v>
                </c:pt>
                <c:pt idx="8">
                  <c:v>3.0432008688699688E-2</c:v>
                </c:pt>
                <c:pt idx="9">
                  <c:v>2.5520136923190686E-2</c:v>
                </c:pt>
                <c:pt idx="10">
                  <c:v>2.1582212592755834E-2</c:v>
                </c:pt>
                <c:pt idx="11">
                  <c:v>1.6539377036254389E-2</c:v>
                </c:pt>
                <c:pt idx="12">
                  <c:v>1.3526516720300412E-2</c:v>
                </c:pt>
                <c:pt idx="13">
                  <c:v>1.075132467685779E-2</c:v>
                </c:pt>
                <c:pt idx="14">
                  <c:v>8.4825867588603117E-3</c:v>
                </c:pt>
                <c:pt idx="15">
                  <c:v>6.4409378656338501E-3</c:v>
                </c:pt>
                <c:pt idx="16">
                  <c:v>7.8775632286069274E-3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A7-4CE5-9A86-EA1412612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6278144"/>
        <c:axId val="207131136"/>
      </c:barChart>
      <c:catAx>
        <c:axId val="2062781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4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ES"/>
                  <a:t>Grupo de edad</a:t>
                </a:r>
              </a:p>
            </c:rich>
          </c:tx>
          <c:layout>
            <c:manualLayout>
              <c:xMode val="edge"/>
              <c:yMode val="edge"/>
              <c:x val="1.7064846416382253E-2"/>
              <c:y val="9.929115243573276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20713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131136"/>
        <c:scaling>
          <c:orientation val="minMax"/>
          <c:max val="0.1"/>
          <c:min val="-0.1"/>
        </c:scaling>
        <c:delete val="0"/>
        <c:axPos val="b"/>
        <c:numFmt formatCode="0%;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206278144"/>
        <c:crosses val="autoZero"/>
        <c:crossBetween val="between"/>
        <c:majorUnit val="2.0000000000000004E-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50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50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0.16040955631399317"/>
          <c:y val="0.91489696766627571"/>
          <c:w val="0.70648464163822533"/>
          <c:h val="7.4468457400271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POBLACIÓN CENSADA, SEGÚN SEXO Y GRUPOS QUINQUENALES DE EDAD, 2007 Y 2017</a:t>
            </a:r>
          </a:p>
        </c:rich>
      </c:tx>
      <c:layout>
        <c:manualLayout>
          <c:xMode val="edge"/>
          <c:yMode val="edge"/>
          <c:x val="0.15384615384615385"/>
          <c:y val="2.83687943262411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6020066889632"/>
          <c:y val="0.170213355404184"/>
          <c:w val="0.73913043478260865"/>
          <c:h val="0.670215086903974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 3.2'!$Q$151</c:f>
              <c:strCache>
                <c:ptCount val="1"/>
                <c:pt idx="0">
                  <c:v>Año 2007</c:v>
                </c:pt>
              </c:strCache>
            </c:strRef>
          </c:tx>
          <c:spPr>
            <a:solidFill>
              <a:srgbClr val="99CCFF"/>
            </a:solidFill>
            <a:ln w="3175">
              <a:solidFill>
                <a:srgbClr val="3366FF"/>
              </a:solidFill>
              <a:prstDash val="solid"/>
            </a:ln>
          </c:spPr>
          <c:invertIfNegative val="0"/>
          <c:cat>
            <c:strRef>
              <c:f>'G 3.2'!$P$152:$P$168</c:f>
              <c:strCache>
                <c:ptCount val="17"/>
                <c:pt idx="0">
                  <c:v> 0 - 4</c:v>
                </c:pt>
                <c:pt idx="1">
                  <c:v> 5 - 9</c:v>
                </c:pt>
                <c:pt idx="2">
                  <c:v> 10 - 14 </c:v>
                </c:pt>
                <c:pt idx="3">
                  <c:v> 15 - 19 </c:v>
                </c:pt>
                <c:pt idx="4">
                  <c:v> 20 - 24 </c:v>
                </c:pt>
                <c:pt idx="5">
                  <c:v> 25 - 29 </c:v>
                </c:pt>
                <c:pt idx="6">
                  <c:v> 30 - 34 </c:v>
                </c:pt>
                <c:pt idx="7">
                  <c:v> 35 - 39 </c:v>
                </c:pt>
                <c:pt idx="8">
                  <c:v> 40 - 44 </c:v>
                </c:pt>
                <c:pt idx="9">
                  <c:v> 45 - 49 </c:v>
                </c:pt>
                <c:pt idx="10">
                  <c:v> 50 - 54 </c:v>
                </c:pt>
                <c:pt idx="11">
                  <c:v> 55 - 59 </c:v>
                </c:pt>
                <c:pt idx="12">
                  <c:v> 60 - 64 </c:v>
                </c:pt>
                <c:pt idx="13">
                  <c:v> 65 - 69 </c:v>
                </c:pt>
                <c:pt idx="14">
                  <c:v> 70 - 74 </c:v>
                </c:pt>
                <c:pt idx="15">
                  <c:v> 75 - 79 </c:v>
                </c:pt>
                <c:pt idx="16">
                  <c:v> 80 y más </c:v>
                </c:pt>
              </c:strCache>
            </c:strRef>
          </c:cat>
          <c:val>
            <c:numRef>
              <c:f>'G 3.2'!$Q$152:$Q$168</c:f>
              <c:numCache>
                <c:formatCode>0.000</c:formatCode>
                <c:ptCount val="17"/>
                <c:pt idx="0">
                  <c:v>-5.0679995740575981E-2</c:v>
                </c:pt>
                <c:pt idx="1">
                  <c:v>-4.9868786319879899E-2</c:v>
                </c:pt>
                <c:pt idx="2">
                  <c:v>-5.484190828178899E-2</c:v>
                </c:pt>
                <c:pt idx="3">
                  <c:v>-5.0100909607368731E-2</c:v>
                </c:pt>
                <c:pt idx="4">
                  <c:v>-4.5809820803229748E-2</c:v>
                </c:pt>
                <c:pt idx="5">
                  <c:v>-4.1136200992866051E-2</c:v>
                </c:pt>
                <c:pt idx="6">
                  <c:v>-3.7051298079169764E-2</c:v>
                </c:pt>
                <c:pt idx="7">
                  <c:v>-3.3053217957273485E-2</c:v>
                </c:pt>
                <c:pt idx="8">
                  <c:v>-2.9470573950090829E-2</c:v>
                </c:pt>
                <c:pt idx="9">
                  <c:v>-2.4508213636745185E-2</c:v>
                </c:pt>
                <c:pt idx="10">
                  <c:v>-2.0466539718125794E-2</c:v>
                </c:pt>
                <c:pt idx="11">
                  <c:v>-1.6006146469976806E-2</c:v>
                </c:pt>
                <c:pt idx="12">
                  <c:v>-1.3138878491028634E-2</c:v>
                </c:pt>
                <c:pt idx="13">
                  <c:v>-1.0381707648909205E-2</c:v>
                </c:pt>
                <c:pt idx="14">
                  <c:v>-8.0428548545085302E-3</c:v>
                </c:pt>
                <c:pt idx="15">
                  <c:v>-6.1082022841179558E-3</c:v>
                </c:pt>
                <c:pt idx="16">
                  <c:v>-6.2908949485441807E-3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3-4EE6-BFC3-4896867F371D}"/>
            </c:ext>
          </c:extLst>
        </c:ser>
        <c:ser>
          <c:idx val="1"/>
          <c:order val="1"/>
          <c:tx>
            <c:strRef>
              <c:f>'G 3.2'!$R$151</c:f>
              <c:strCache>
                <c:ptCount val="1"/>
                <c:pt idx="0">
                  <c:v>Censo 2007</c:v>
                </c:pt>
              </c:strCache>
            </c:strRef>
          </c:tx>
          <c:spPr>
            <a:solidFill>
              <a:srgbClr val="99CCFF"/>
            </a:solidFill>
            <a:ln w="3175">
              <a:solidFill>
                <a:srgbClr val="3366FF"/>
              </a:solidFill>
              <a:prstDash val="solid"/>
            </a:ln>
          </c:spPr>
          <c:invertIfNegative val="0"/>
          <c:cat>
            <c:strRef>
              <c:f>'G 3.2'!$P$152:$P$168</c:f>
              <c:strCache>
                <c:ptCount val="17"/>
                <c:pt idx="0">
                  <c:v> 0 - 4</c:v>
                </c:pt>
                <c:pt idx="1">
                  <c:v> 5 - 9</c:v>
                </c:pt>
                <c:pt idx="2">
                  <c:v> 10 - 14 </c:v>
                </c:pt>
                <c:pt idx="3">
                  <c:v> 15 - 19 </c:v>
                </c:pt>
                <c:pt idx="4">
                  <c:v> 20 - 24 </c:v>
                </c:pt>
                <c:pt idx="5">
                  <c:v> 25 - 29 </c:v>
                </c:pt>
                <c:pt idx="6">
                  <c:v> 30 - 34 </c:v>
                </c:pt>
                <c:pt idx="7">
                  <c:v> 35 - 39 </c:v>
                </c:pt>
                <c:pt idx="8">
                  <c:v> 40 - 44 </c:v>
                </c:pt>
                <c:pt idx="9">
                  <c:v> 45 - 49 </c:v>
                </c:pt>
                <c:pt idx="10">
                  <c:v> 50 - 54 </c:v>
                </c:pt>
                <c:pt idx="11">
                  <c:v> 55 - 59 </c:v>
                </c:pt>
                <c:pt idx="12">
                  <c:v> 60 - 64 </c:v>
                </c:pt>
                <c:pt idx="13">
                  <c:v> 65 - 69 </c:v>
                </c:pt>
                <c:pt idx="14">
                  <c:v> 70 - 74 </c:v>
                </c:pt>
                <c:pt idx="15">
                  <c:v> 75 - 79 </c:v>
                </c:pt>
                <c:pt idx="16">
                  <c:v> 80 y más </c:v>
                </c:pt>
              </c:strCache>
            </c:strRef>
          </c:cat>
          <c:val>
            <c:numRef>
              <c:f>'G 3.2'!$R$152:$R$168</c:f>
              <c:numCache>
                <c:formatCode>0.000</c:formatCode>
                <c:ptCount val="17"/>
                <c:pt idx="0">
                  <c:v>4.8714590391409185E-2</c:v>
                </c:pt>
                <c:pt idx="1">
                  <c:v>4.804134895331294E-2</c:v>
                </c:pt>
                <c:pt idx="2">
                  <c:v>5.2737549985577566E-2</c:v>
                </c:pt>
                <c:pt idx="3">
                  <c:v>4.9518576739510135E-2</c:v>
                </c:pt>
                <c:pt idx="4">
                  <c:v>4.6541685865873303E-2</c:v>
                </c:pt>
                <c:pt idx="5">
                  <c:v>4.2471411498190385E-2</c:v>
                </c:pt>
                <c:pt idx="6">
                  <c:v>3.8633771140300997E-2</c:v>
                </c:pt>
                <c:pt idx="7">
                  <c:v>3.5232251150465833E-2</c:v>
                </c:pt>
                <c:pt idx="8">
                  <c:v>3.0432008688699688E-2</c:v>
                </c:pt>
                <c:pt idx="9">
                  <c:v>2.5520136923190686E-2</c:v>
                </c:pt>
                <c:pt idx="10">
                  <c:v>2.1582212592755834E-2</c:v>
                </c:pt>
                <c:pt idx="11">
                  <c:v>1.6539377036254389E-2</c:v>
                </c:pt>
                <c:pt idx="12">
                  <c:v>1.3526516720300412E-2</c:v>
                </c:pt>
                <c:pt idx="13">
                  <c:v>1.075132467685779E-2</c:v>
                </c:pt>
                <c:pt idx="14">
                  <c:v>8.4825867588603117E-3</c:v>
                </c:pt>
                <c:pt idx="15">
                  <c:v>6.4409378656338501E-3</c:v>
                </c:pt>
                <c:pt idx="16">
                  <c:v>7.8775632286069274E-3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3-4EE6-BFC3-4896867F371D}"/>
            </c:ext>
          </c:extLst>
        </c:ser>
        <c:ser>
          <c:idx val="2"/>
          <c:order val="2"/>
          <c:tx>
            <c:strRef>
              <c:f>'G 3.2'!$S$151</c:f>
              <c:strCache>
                <c:ptCount val="1"/>
                <c:pt idx="0">
                  <c:v>Año 2017</c:v>
                </c:pt>
              </c:strCache>
            </c:strRef>
          </c:tx>
          <c:spPr>
            <a:noFill/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'G 3.2'!$P$152:$P$168</c:f>
              <c:strCache>
                <c:ptCount val="17"/>
                <c:pt idx="0">
                  <c:v> 0 - 4</c:v>
                </c:pt>
                <c:pt idx="1">
                  <c:v> 5 - 9</c:v>
                </c:pt>
                <c:pt idx="2">
                  <c:v> 10 - 14 </c:v>
                </c:pt>
                <c:pt idx="3">
                  <c:v> 15 - 19 </c:v>
                </c:pt>
                <c:pt idx="4">
                  <c:v> 20 - 24 </c:v>
                </c:pt>
                <c:pt idx="5">
                  <c:v> 25 - 29 </c:v>
                </c:pt>
                <c:pt idx="6">
                  <c:v> 30 - 34 </c:v>
                </c:pt>
                <c:pt idx="7">
                  <c:v> 35 - 39 </c:v>
                </c:pt>
                <c:pt idx="8">
                  <c:v> 40 - 44 </c:v>
                </c:pt>
                <c:pt idx="9">
                  <c:v> 45 - 49 </c:v>
                </c:pt>
                <c:pt idx="10">
                  <c:v> 50 - 54 </c:v>
                </c:pt>
                <c:pt idx="11">
                  <c:v> 55 - 59 </c:v>
                </c:pt>
                <c:pt idx="12">
                  <c:v> 60 - 64 </c:v>
                </c:pt>
                <c:pt idx="13">
                  <c:v> 65 - 69 </c:v>
                </c:pt>
                <c:pt idx="14">
                  <c:v> 70 - 74 </c:v>
                </c:pt>
                <c:pt idx="15">
                  <c:v> 75 - 79 </c:v>
                </c:pt>
                <c:pt idx="16">
                  <c:v> 80 y más </c:v>
                </c:pt>
              </c:strCache>
            </c:strRef>
          </c:cat>
          <c:val>
            <c:numRef>
              <c:f>'G 3.2'!$S$152:$S$168</c:f>
              <c:numCache>
                <c:formatCode>0.000</c:formatCode>
                <c:ptCount val="17"/>
                <c:pt idx="0">
                  <c:v>-4.3198114865609025E-2</c:v>
                </c:pt>
                <c:pt idx="1">
                  <c:v>-4.5736175392973442E-2</c:v>
                </c:pt>
                <c:pt idx="2">
                  <c:v>-4.5058478891278723E-2</c:v>
                </c:pt>
                <c:pt idx="3">
                  <c:v>-4.1440092813653476E-2</c:v>
                </c:pt>
                <c:pt idx="4">
                  <c:v>-4.1941524239902384E-2</c:v>
                </c:pt>
                <c:pt idx="5">
                  <c:v>-3.9488788397639848E-2</c:v>
                </c:pt>
                <c:pt idx="6">
                  <c:v>-3.7311051939351469E-2</c:v>
                </c:pt>
                <c:pt idx="7">
                  <c:v>-3.5152749224658296E-2</c:v>
                </c:pt>
                <c:pt idx="8">
                  <c:v>-3.2270190706627254E-2</c:v>
                </c:pt>
                <c:pt idx="9">
                  <c:v>-2.8096190155811655E-2</c:v>
                </c:pt>
                <c:pt idx="10">
                  <c:v>-2.4715331392636361E-2</c:v>
                </c:pt>
                <c:pt idx="11">
                  <c:v>-2.0953557641164196E-2</c:v>
                </c:pt>
                <c:pt idx="12">
                  <c:v>-1.7001020084348572E-2</c:v>
                </c:pt>
                <c:pt idx="13">
                  <c:v>-1.3260211632446714E-2</c:v>
                </c:pt>
                <c:pt idx="14">
                  <c:v>-1.0262378001356209E-2</c:v>
                </c:pt>
                <c:pt idx="15">
                  <c:v>-7.3087552860803618E-3</c:v>
                </c:pt>
                <c:pt idx="16">
                  <c:v>-8.6307944037897644E-3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3-4EE6-BFC3-4896867F371D}"/>
            </c:ext>
          </c:extLst>
        </c:ser>
        <c:ser>
          <c:idx val="3"/>
          <c:order val="3"/>
          <c:tx>
            <c:strRef>
              <c:f>'G 3.2'!$T$151</c:f>
              <c:strCache>
                <c:ptCount val="1"/>
                <c:pt idx="0">
                  <c:v>Censo 2017</c:v>
                </c:pt>
              </c:strCache>
            </c:strRef>
          </c:tx>
          <c:spPr>
            <a:noFill/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'G 3.2'!$P$152:$P$168</c:f>
              <c:strCache>
                <c:ptCount val="17"/>
                <c:pt idx="0">
                  <c:v> 0 - 4</c:v>
                </c:pt>
                <c:pt idx="1">
                  <c:v> 5 - 9</c:v>
                </c:pt>
                <c:pt idx="2">
                  <c:v> 10 - 14 </c:v>
                </c:pt>
                <c:pt idx="3">
                  <c:v> 15 - 19 </c:v>
                </c:pt>
                <c:pt idx="4">
                  <c:v> 20 - 24 </c:v>
                </c:pt>
                <c:pt idx="5">
                  <c:v> 25 - 29 </c:v>
                </c:pt>
                <c:pt idx="6">
                  <c:v> 30 - 34 </c:v>
                </c:pt>
                <c:pt idx="7">
                  <c:v> 35 - 39 </c:v>
                </c:pt>
                <c:pt idx="8">
                  <c:v> 40 - 44 </c:v>
                </c:pt>
                <c:pt idx="9">
                  <c:v> 45 - 49 </c:v>
                </c:pt>
                <c:pt idx="10">
                  <c:v> 50 - 54 </c:v>
                </c:pt>
                <c:pt idx="11">
                  <c:v> 55 - 59 </c:v>
                </c:pt>
                <c:pt idx="12">
                  <c:v> 60 - 64 </c:v>
                </c:pt>
                <c:pt idx="13">
                  <c:v> 65 - 69 </c:v>
                </c:pt>
                <c:pt idx="14">
                  <c:v> 70 - 74 </c:v>
                </c:pt>
                <c:pt idx="15">
                  <c:v> 75 - 79 </c:v>
                </c:pt>
                <c:pt idx="16">
                  <c:v> 80 y más </c:v>
                </c:pt>
              </c:strCache>
            </c:strRef>
          </c:cat>
          <c:val>
            <c:numRef>
              <c:f>'G 3.2'!$T$152:$T$168</c:f>
              <c:numCache>
                <c:formatCode>0.000</c:formatCode>
                <c:ptCount val="17"/>
                <c:pt idx="0">
                  <c:v>4.1650664742941601E-2</c:v>
                </c:pt>
                <c:pt idx="1">
                  <c:v>4.4290794967402361E-2</c:v>
                </c:pt>
                <c:pt idx="2">
                  <c:v>4.3878602202636154E-2</c:v>
                </c:pt>
                <c:pt idx="3">
                  <c:v>4.1031371575764169E-2</c:v>
                </c:pt>
                <c:pt idx="4">
                  <c:v>4.3498606147924349E-2</c:v>
                </c:pt>
                <c:pt idx="5">
                  <c:v>4.1757261038808814E-2</c:v>
                </c:pt>
                <c:pt idx="6">
                  <c:v>3.9526805020399645E-2</c:v>
                </c:pt>
                <c:pt idx="7">
                  <c:v>3.7101637185688978E-2</c:v>
                </c:pt>
                <c:pt idx="8">
                  <c:v>3.4193893080511788E-2</c:v>
                </c:pt>
                <c:pt idx="9">
                  <c:v>3.0026325064791623E-2</c:v>
                </c:pt>
                <c:pt idx="10">
                  <c:v>2.6441020596228614E-2</c:v>
                </c:pt>
                <c:pt idx="11">
                  <c:v>2.224537405429822E-2</c:v>
                </c:pt>
                <c:pt idx="12">
                  <c:v>1.8338272658077338E-2</c:v>
                </c:pt>
                <c:pt idx="13">
                  <c:v>1.4231013913199031E-2</c:v>
                </c:pt>
                <c:pt idx="14">
                  <c:v>1.097560660167333E-2</c:v>
                </c:pt>
                <c:pt idx="15">
                  <c:v>8.118437878251783E-3</c:v>
                </c:pt>
                <c:pt idx="16">
                  <c:v>1.0868908202074447E-2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13-4EE6-BFC3-4896867F3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7878144"/>
        <c:axId val="207904768"/>
      </c:barChart>
      <c:catAx>
        <c:axId val="2078781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4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ES"/>
                  <a:t>Grupo de edad</a:t>
                </a:r>
              </a:p>
            </c:rich>
          </c:tx>
          <c:layout>
            <c:manualLayout>
              <c:xMode val="edge"/>
              <c:yMode val="edge"/>
              <c:x val="1.6722408026755852E-2"/>
              <c:y val="0.10992945030807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20790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904768"/>
        <c:scaling>
          <c:orientation val="minMax"/>
          <c:max val="0.1"/>
          <c:min val="-0.1"/>
        </c:scaling>
        <c:delete val="0"/>
        <c:axPos val="b"/>
        <c:numFmt formatCode="0%;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207878144"/>
        <c:crosses val="autoZero"/>
        <c:crossBetween val="between"/>
        <c:majorUnit val="2.0000000000000004E-2"/>
        <c:minorUnit val="2E-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5418060200668896"/>
          <c:y val="0.90425829750004649"/>
          <c:w val="0.59866220735785958"/>
          <c:h val="8.51067552726122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163285</xdr:rowOff>
    </xdr:from>
    <xdr:to>
      <xdr:col>5</xdr:col>
      <xdr:colOff>42450</xdr:colOff>
      <xdr:row>18</xdr:row>
      <xdr:rowOff>119828</xdr:rowOff>
    </xdr:to>
    <xdr:graphicFrame macro="">
      <xdr:nvGraphicFramePr>
        <xdr:cNvPr id="2" name="Chart 116">
          <a:extLst>
            <a:ext uri="{FF2B5EF4-FFF2-40B4-BE49-F238E27FC236}">
              <a16:creationId xmlns:a16="http://schemas.microsoft.com/office/drawing/2014/main" id="{00000000-0008-0000-0600-0000B4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89806</xdr:colOff>
      <xdr:row>1</xdr:row>
      <xdr:rowOff>156482</xdr:rowOff>
    </xdr:from>
    <xdr:to>
      <xdr:col>9</xdr:col>
      <xdr:colOff>343167</xdr:colOff>
      <xdr:row>18</xdr:row>
      <xdr:rowOff>113025</xdr:rowOff>
    </xdr:to>
    <xdr:graphicFrame macro="">
      <xdr:nvGraphicFramePr>
        <xdr:cNvPr id="3" name="Chart 117">
          <a:extLst>
            <a:ext uri="{FF2B5EF4-FFF2-40B4-BE49-F238E27FC236}">
              <a16:creationId xmlns:a16="http://schemas.microsoft.com/office/drawing/2014/main" id="{00000000-0008-0000-0600-0000B5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4082</xdr:rowOff>
    </xdr:from>
    <xdr:to>
      <xdr:col>5</xdr:col>
      <xdr:colOff>42450</xdr:colOff>
      <xdr:row>36</xdr:row>
      <xdr:rowOff>123910</xdr:rowOff>
    </xdr:to>
    <xdr:graphicFrame macro="">
      <xdr:nvGraphicFramePr>
        <xdr:cNvPr id="4" name="Chart 118">
          <a:extLst>
            <a:ext uri="{FF2B5EF4-FFF2-40B4-BE49-F238E27FC236}">
              <a16:creationId xmlns:a16="http://schemas.microsoft.com/office/drawing/2014/main" id="{00000000-0008-0000-0600-0000B6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81676</xdr:colOff>
      <xdr:row>20</xdr:row>
      <xdr:rowOff>9210</xdr:rowOff>
    </xdr:from>
    <xdr:to>
      <xdr:col>9</xdr:col>
      <xdr:colOff>333374</xdr:colOff>
      <xdr:row>36</xdr:row>
      <xdr:rowOff>129267</xdr:rowOff>
    </xdr:to>
    <xdr:graphicFrame macro="">
      <xdr:nvGraphicFramePr>
        <xdr:cNvPr id="5" name="Chart 119">
          <a:extLst>
            <a:ext uri="{FF2B5EF4-FFF2-40B4-BE49-F238E27FC236}">
              <a16:creationId xmlns:a16="http://schemas.microsoft.com/office/drawing/2014/main" id="{00000000-0008-0000-0600-0000B7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0.34361</cdr:x>
      <cdr:y>0.2915</cdr:y>
    </cdr:from>
    <cdr:to>
      <cdr:x>0.40574</cdr:x>
      <cdr:y>0.38264</cdr:y>
    </cdr:to>
    <cdr:pic>
      <cdr:nvPicPr>
        <cdr:cNvPr id="16" name="il_fi" descr="http://static.flickr.com/118/260370212_7546dca071_o.gif">
          <a:extLst xmlns:a="http://schemas.openxmlformats.org/drawingml/2006/main">
            <a:ext uri="{FF2B5EF4-FFF2-40B4-BE49-F238E27FC236}">
              <a16:creationId xmlns:a16="http://schemas.microsoft.com/office/drawing/2014/main" id="{D20E7007-D2EC-4E69-B43A-79C95005C1D0}"/>
            </a:ext>
          </a:extLst>
        </cdr:cNvPr>
        <cdr:cNvPicPr preferRelativeResize="0"/>
      </cdr:nvPicPr>
      <cdr:blipFill rotWithShape="1">
        <a:blip xmlns:a="http://schemas.openxmlformats.org/drawingml/2006/main"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55480"/>
        <a:stretch xmlns:a="http://schemas.openxmlformats.org/drawingml/2006/main"/>
      </cdr:blipFill>
      <cdr:spPr bwMode="auto">
        <a:xfrm xmlns:a="http://schemas.openxmlformats.org/drawingml/2006/main">
          <a:off x="955675" y="805997"/>
          <a:ext cx="172800" cy="2520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</cdr:pic>
  </cdr:relSizeAnchor>
  <cdr:relSizeAnchor xmlns:cdr="http://schemas.openxmlformats.org/drawingml/2006/chartDrawing">
    <cdr:from>
      <cdr:x>0.67629</cdr:x>
      <cdr:y>0.29642</cdr:y>
    </cdr:from>
    <cdr:to>
      <cdr:x>0.74101</cdr:x>
      <cdr:y>0.38756</cdr:y>
    </cdr:to>
    <cdr:pic>
      <cdr:nvPicPr>
        <cdr:cNvPr id="17" name="il_fi" descr="http://static.flickr.com/118/260370212_7546dca071_o.gif">
          <a:extLst xmlns:a="http://schemas.openxmlformats.org/drawingml/2006/main">
            <a:ext uri="{FF2B5EF4-FFF2-40B4-BE49-F238E27FC236}">
              <a16:creationId xmlns:a16="http://schemas.microsoft.com/office/drawing/2014/main" id="{C90FC4FC-96F2-4617-85CC-863BDFEE6DF7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r="44520"/>
        <a:stretch xmlns:a="http://schemas.openxmlformats.org/drawingml/2006/main"/>
      </cdr:blipFill>
      <cdr:spPr bwMode="auto">
        <a:xfrm xmlns:a="http://schemas.openxmlformats.org/drawingml/2006/main">
          <a:off x="1880962" y="819604"/>
          <a:ext cx="180000" cy="2520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0.34858</cdr:x>
      <cdr:y>0.29992</cdr:y>
    </cdr:from>
    <cdr:to>
      <cdr:x>0.40949</cdr:x>
      <cdr:y>0.39133</cdr:y>
    </cdr:to>
    <cdr:pic>
      <cdr:nvPicPr>
        <cdr:cNvPr id="16" name="il_fi" descr="http://static.flickr.com/118/260370212_7546dca071_o.gif">
          <a:extLst xmlns:a="http://schemas.openxmlformats.org/drawingml/2006/main">
            <a:ext uri="{FF2B5EF4-FFF2-40B4-BE49-F238E27FC236}">
              <a16:creationId xmlns:a16="http://schemas.microsoft.com/office/drawing/2014/main" id="{F94D0285-D441-4437-8838-4A351A604128}"/>
            </a:ext>
          </a:extLst>
        </cdr:cNvPr>
        <cdr:cNvPicPr preferRelativeResize="0"/>
      </cdr:nvPicPr>
      <cdr:blipFill rotWithShape="1">
        <a:blip xmlns:a="http://schemas.openxmlformats.org/drawingml/2006/main"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55480"/>
        <a:stretch xmlns:a="http://schemas.openxmlformats.org/drawingml/2006/main"/>
      </cdr:blipFill>
      <cdr:spPr bwMode="auto">
        <a:xfrm xmlns:a="http://schemas.openxmlformats.org/drawingml/2006/main">
          <a:off x="1044077" y="819501"/>
          <a:ext cx="182437" cy="24976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</cdr:pic>
  </cdr:relSizeAnchor>
  <cdr:relSizeAnchor xmlns:cdr="http://schemas.openxmlformats.org/drawingml/2006/chartDrawing">
    <cdr:from>
      <cdr:x>0.69416</cdr:x>
      <cdr:y>0.29977</cdr:y>
    </cdr:from>
    <cdr:to>
      <cdr:x>0.75761</cdr:x>
      <cdr:y>0.39118</cdr:y>
    </cdr:to>
    <cdr:pic>
      <cdr:nvPicPr>
        <cdr:cNvPr id="17" name="il_fi" descr="http://static.flickr.com/118/260370212_7546dca071_o.gif">
          <a:extLst xmlns:a="http://schemas.openxmlformats.org/drawingml/2006/main">
            <a:ext uri="{FF2B5EF4-FFF2-40B4-BE49-F238E27FC236}">
              <a16:creationId xmlns:a16="http://schemas.microsoft.com/office/drawing/2014/main" id="{F8B4F22B-6C37-4751-BF90-2D77922257E9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r="44520"/>
        <a:stretch xmlns:a="http://schemas.openxmlformats.org/drawingml/2006/main"/>
      </cdr:blipFill>
      <cdr:spPr bwMode="auto">
        <a:xfrm xmlns:a="http://schemas.openxmlformats.org/drawingml/2006/main">
          <a:off x="1969407" y="826407"/>
          <a:ext cx="180000" cy="2520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0.31806</cdr:x>
      <cdr:y>0.22982</cdr:y>
    </cdr:from>
    <cdr:to>
      <cdr:x>0.37997</cdr:x>
      <cdr:y>0.32288</cdr:y>
    </cdr:to>
    <cdr:pic>
      <cdr:nvPicPr>
        <cdr:cNvPr id="16" name="il_fi" descr="http://static.flickr.com/118/260370212_7546dca071_o.gif">
          <a:extLst xmlns:a="http://schemas.openxmlformats.org/drawingml/2006/main">
            <a:ext uri="{FF2B5EF4-FFF2-40B4-BE49-F238E27FC236}">
              <a16:creationId xmlns:a16="http://schemas.microsoft.com/office/drawing/2014/main" id="{D0BE9B60-43AB-47EE-BE80-CF06EAEBA85D}"/>
            </a:ext>
          </a:extLst>
        </cdr:cNvPr>
        <cdr:cNvPicPr preferRelativeResize="0"/>
      </cdr:nvPicPr>
      <cdr:blipFill rotWithShape="1">
        <a:blip xmlns:a="http://schemas.openxmlformats.org/drawingml/2006/main"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55480"/>
        <a:stretch xmlns:a="http://schemas.openxmlformats.org/drawingml/2006/main"/>
      </cdr:blipFill>
      <cdr:spPr bwMode="auto">
        <a:xfrm xmlns:a="http://schemas.openxmlformats.org/drawingml/2006/main">
          <a:off x="887639" y="622299"/>
          <a:ext cx="172800" cy="2520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</cdr:pic>
  </cdr:relSizeAnchor>
  <cdr:relSizeAnchor xmlns:cdr="http://schemas.openxmlformats.org/drawingml/2006/chartDrawing">
    <cdr:from>
      <cdr:x>0.73702</cdr:x>
      <cdr:y>0.22775</cdr:y>
    </cdr:from>
    <cdr:to>
      <cdr:x>0.80023</cdr:x>
      <cdr:y>0.32083</cdr:y>
    </cdr:to>
    <cdr:pic>
      <cdr:nvPicPr>
        <cdr:cNvPr id="3" name="il_fi" descr="http://static.flickr.com/118/260370212_7546dca071_o.gif">
          <a:extLst xmlns:a="http://schemas.openxmlformats.org/drawingml/2006/main">
            <a:ext uri="{FF2B5EF4-FFF2-40B4-BE49-F238E27FC236}">
              <a16:creationId xmlns:a16="http://schemas.microsoft.com/office/drawing/2014/main" id="{9E55FA3A-5D6D-46DA-8141-F278769CCE65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r="44520"/>
        <a:stretch xmlns:a="http://schemas.openxmlformats.org/drawingml/2006/main"/>
      </cdr:blipFill>
      <cdr:spPr bwMode="auto">
        <a:xfrm xmlns:a="http://schemas.openxmlformats.org/drawingml/2006/main">
          <a:off x="2207533" y="622300"/>
          <a:ext cx="189312" cy="254326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0.33572</cdr:x>
      <cdr:y>0.24238</cdr:y>
    </cdr:from>
    <cdr:to>
      <cdr:x>0.39643</cdr:x>
      <cdr:y>0.33544</cdr:y>
    </cdr:to>
    <cdr:pic>
      <cdr:nvPicPr>
        <cdr:cNvPr id="16" name="il_fi" descr="http://static.flickr.com/118/260370212_7546dca071_o.gif">
          <a:extLst xmlns:a="http://schemas.openxmlformats.org/drawingml/2006/main">
            <a:ext uri="{FF2B5EF4-FFF2-40B4-BE49-F238E27FC236}">
              <a16:creationId xmlns:a16="http://schemas.microsoft.com/office/drawing/2014/main" id="{4BFFD6A6-45F8-46B9-B1E2-1A8DAA2FF3D4}"/>
            </a:ext>
          </a:extLst>
        </cdr:cNvPr>
        <cdr:cNvPicPr preferRelativeResize="0"/>
      </cdr:nvPicPr>
      <cdr:blipFill rotWithShape="1">
        <a:blip xmlns:a="http://schemas.openxmlformats.org/drawingml/2006/main"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55480"/>
        <a:stretch xmlns:a="http://schemas.openxmlformats.org/drawingml/2006/main"/>
      </cdr:blipFill>
      <cdr:spPr bwMode="auto">
        <a:xfrm xmlns:a="http://schemas.openxmlformats.org/drawingml/2006/main">
          <a:off x="955675" y="656318"/>
          <a:ext cx="172800" cy="2520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</cdr:pic>
  </cdr:relSizeAnchor>
  <cdr:relSizeAnchor xmlns:cdr="http://schemas.openxmlformats.org/drawingml/2006/chartDrawing">
    <cdr:from>
      <cdr:x>0.74203</cdr:x>
      <cdr:y>0.24482</cdr:y>
    </cdr:from>
    <cdr:to>
      <cdr:x>0.80527</cdr:x>
      <cdr:y>0.33789</cdr:y>
    </cdr:to>
    <cdr:pic>
      <cdr:nvPicPr>
        <cdr:cNvPr id="17" name="il_fi" descr="http://static.flickr.com/118/260370212_7546dca071_o.gif">
          <a:extLst xmlns:a="http://schemas.openxmlformats.org/drawingml/2006/main">
            <a:ext uri="{FF2B5EF4-FFF2-40B4-BE49-F238E27FC236}">
              <a16:creationId xmlns:a16="http://schemas.microsoft.com/office/drawing/2014/main" id="{E3F4275D-FDC2-43BA-850A-65FDFA573468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r="44520"/>
        <a:stretch xmlns:a="http://schemas.openxmlformats.org/drawingml/2006/main"/>
      </cdr:blipFill>
      <cdr:spPr bwMode="auto">
        <a:xfrm xmlns:a="http://schemas.openxmlformats.org/drawingml/2006/main">
          <a:off x="2221294" y="669000"/>
          <a:ext cx="189312" cy="254326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5" tint="-0.249977111117893"/>
  </sheetPr>
  <dimension ref="A1:I122"/>
  <sheetViews>
    <sheetView showGridLines="0" tabSelected="1" zoomScale="120" zoomScaleNormal="120" workbookViewId="0">
      <selection sqref="A1:I1"/>
    </sheetView>
  </sheetViews>
  <sheetFormatPr baseColWidth="10" defaultColWidth="11.42578125" defaultRowHeight="12.75" x14ac:dyDescent="0.2"/>
  <cols>
    <col min="1" max="1" width="12.7109375" style="1" customWidth="1"/>
    <col min="2" max="2" width="9.7109375" style="1" customWidth="1"/>
    <col min="3" max="3" width="8" style="1" customWidth="1"/>
    <col min="4" max="4" width="8.85546875" style="1" customWidth="1"/>
    <col min="5" max="5" width="8" style="1" customWidth="1"/>
    <col min="6" max="6" width="8.7109375" style="1" customWidth="1"/>
    <col min="7" max="7" width="3.28515625" style="1" hidden="1" customWidth="1"/>
    <col min="8" max="9" width="8.5703125" style="1" customWidth="1"/>
    <col min="10" max="16384" width="11.42578125" style="1"/>
  </cols>
  <sheetData>
    <row r="1" spans="1:9" ht="24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ht="6.75" customHeight="1" x14ac:dyDescent="0.2">
      <c r="A2" s="2"/>
      <c r="B2" s="3"/>
      <c r="C2" s="3"/>
      <c r="D2" s="3"/>
      <c r="E2" s="3"/>
      <c r="F2" s="3"/>
      <c r="G2" s="3"/>
      <c r="H2" s="3"/>
      <c r="I2" s="3"/>
    </row>
    <row r="3" spans="1:9" ht="17.25" customHeight="1" x14ac:dyDescent="0.2">
      <c r="A3" s="4" t="s">
        <v>1</v>
      </c>
      <c r="B3" s="5">
        <v>1940</v>
      </c>
      <c r="C3" s="6">
        <v>1961</v>
      </c>
      <c r="D3" s="6">
        <v>1972</v>
      </c>
      <c r="E3" s="6">
        <v>1981</v>
      </c>
      <c r="F3" s="6">
        <v>1993</v>
      </c>
      <c r="G3" s="6" t="s">
        <v>2</v>
      </c>
      <c r="H3" s="6" t="s">
        <v>3</v>
      </c>
      <c r="I3" s="6">
        <v>2017</v>
      </c>
    </row>
    <row r="4" spans="1:9" ht="8.1" customHeight="1" x14ac:dyDescent="0.2">
      <c r="A4" s="7"/>
      <c r="B4" s="8"/>
      <c r="C4" s="9"/>
      <c r="D4" s="10"/>
      <c r="E4" s="9"/>
      <c r="F4" s="9"/>
      <c r="G4" s="11"/>
      <c r="H4" s="11"/>
      <c r="I4" s="11"/>
    </row>
    <row r="5" spans="1:9" ht="11.1" customHeight="1" x14ac:dyDescent="0.2">
      <c r="A5" s="7" t="s">
        <v>4</v>
      </c>
      <c r="B5" s="12">
        <v>6207967</v>
      </c>
      <c r="C5" s="12">
        <v>9906746</v>
      </c>
      <c r="D5" s="12">
        <v>13538208</v>
      </c>
      <c r="E5" s="12">
        <v>17005210</v>
      </c>
      <c r="F5" s="12">
        <v>22048356</v>
      </c>
      <c r="G5" s="12">
        <v>26152265</v>
      </c>
      <c r="H5" s="12">
        <f>SUM(H6:H22)</f>
        <v>27412157</v>
      </c>
      <c r="I5" s="12">
        <f>SUM(I6:I22)</f>
        <v>29381884</v>
      </c>
    </row>
    <row r="6" spans="1:9" ht="11.1" customHeight="1" x14ac:dyDescent="0.2">
      <c r="A6" s="13" t="s">
        <v>5</v>
      </c>
      <c r="B6" s="14">
        <v>960981</v>
      </c>
      <c r="C6" s="14">
        <v>1671526</v>
      </c>
      <c r="D6" s="14">
        <v>2201014</v>
      </c>
      <c r="E6" s="14">
        <v>2434329</v>
      </c>
      <c r="F6" s="14">
        <v>2739753</v>
      </c>
      <c r="G6" s="14">
        <v>2472049</v>
      </c>
      <c r="H6" s="14">
        <v>2724620</v>
      </c>
      <c r="I6" s="14">
        <f>+I25+I44</f>
        <v>2494300</v>
      </c>
    </row>
    <row r="7" spans="1:9" ht="11.1" customHeight="1" x14ac:dyDescent="0.2">
      <c r="A7" s="13" t="s">
        <v>6</v>
      </c>
      <c r="B7" s="14">
        <v>923111</v>
      </c>
      <c r="C7" s="14">
        <v>1466363</v>
      </c>
      <c r="D7" s="14">
        <v>2022740</v>
      </c>
      <c r="E7" s="14">
        <v>2402258</v>
      </c>
      <c r="F7" s="14">
        <v>2762653</v>
      </c>
      <c r="G7" s="14">
        <v>2762560</v>
      </c>
      <c r="H7" s="14">
        <v>2683928</v>
      </c>
      <c r="I7" s="14">
        <f t="shared" ref="I7:I22" si="0">+I26+I45</f>
        <v>2646324</v>
      </c>
    </row>
    <row r="8" spans="1:9" ht="11.1" customHeight="1" x14ac:dyDescent="0.2">
      <c r="A8" s="13" t="s">
        <v>7</v>
      </c>
      <c r="B8" s="14">
        <v>728075</v>
      </c>
      <c r="C8" s="14">
        <v>1152195</v>
      </c>
      <c r="D8" s="14">
        <v>1713510</v>
      </c>
      <c r="E8" s="14">
        <v>2176029</v>
      </c>
      <c r="F8" s="14">
        <v>2652970</v>
      </c>
      <c r="G8" s="14">
        <v>2889331</v>
      </c>
      <c r="H8" s="14">
        <v>2948985</v>
      </c>
      <c r="I8" s="14">
        <f t="shared" si="0"/>
        <v>2613427</v>
      </c>
    </row>
    <row r="9" spans="1:9" ht="11.1" customHeight="1" x14ac:dyDescent="0.2">
      <c r="A9" s="13" t="s">
        <v>8</v>
      </c>
      <c r="B9" s="14">
        <v>588855</v>
      </c>
      <c r="C9" s="14">
        <v>973716</v>
      </c>
      <c r="D9" s="14">
        <v>1413312</v>
      </c>
      <c r="E9" s="14">
        <v>1864691</v>
      </c>
      <c r="F9" s="14">
        <v>2374171</v>
      </c>
      <c r="G9" s="14">
        <v>2647138</v>
      </c>
      <c r="H9" s="14">
        <v>2730785</v>
      </c>
      <c r="I9" s="14">
        <f t="shared" si="0"/>
        <v>2422478</v>
      </c>
    </row>
    <row r="10" spans="1:9" ht="11.1" customHeight="1" x14ac:dyDescent="0.2">
      <c r="A10" s="13" t="s">
        <v>9</v>
      </c>
      <c r="B10" s="14">
        <v>531210</v>
      </c>
      <c r="C10" s="14">
        <v>848190</v>
      </c>
      <c r="D10" s="14">
        <v>1150589</v>
      </c>
      <c r="E10" s="14">
        <v>1601575</v>
      </c>
      <c r="F10" s="14">
        <v>2124128</v>
      </c>
      <c r="G10" s="14">
        <v>2500008</v>
      </c>
      <c r="H10" s="14">
        <v>2531554</v>
      </c>
      <c r="I10" s="14">
        <f t="shared" si="0"/>
        <v>2508736</v>
      </c>
    </row>
    <row r="11" spans="1:9" ht="11.1" customHeight="1" x14ac:dyDescent="0.2">
      <c r="A11" s="13" t="s">
        <v>10</v>
      </c>
      <c r="B11" s="14">
        <v>481192</v>
      </c>
      <c r="C11" s="14">
        <v>741270</v>
      </c>
      <c r="D11" s="14">
        <v>929550</v>
      </c>
      <c r="E11" s="14">
        <v>1277594</v>
      </c>
      <c r="F11" s="14">
        <v>1797972</v>
      </c>
      <c r="G11" s="14">
        <v>2180629</v>
      </c>
      <c r="H11" s="14">
        <v>2291865</v>
      </c>
      <c r="I11" s="14">
        <f t="shared" si="0"/>
        <v>2386320</v>
      </c>
    </row>
    <row r="12" spans="1:9" ht="11.1" customHeight="1" x14ac:dyDescent="0.2">
      <c r="A12" s="13" t="s">
        <v>11</v>
      </c>
      <c r="B12" s="14">
        <v>385331</v>
      </c>
      <c r="C12" s="14">
        <v>620013</v>
      </c>
      <c r="D12" s="14">
        <v>771727</v>
      </c>
      <c r="E12" s="14">
        <v>1020448</v>
      </c>
      <c r="F12" s="14">
        <v>1548955</v>
      </c>
      <c r="G12" s="14">
        <v>1918842</v>
      </c>
      <c r="H12" s="14">
        <v>2074691</v>
      </c>
      <c r="I12" s="14">
        <f t="shared" si="0"/>
        <v>2257102</v>
      </c>
    </row>
    <row r="13" spans="1:9" ht="11.1" customHeight="1" x14ac:dyDescent="0.2">
      <c r="A13" s="13" t="s">
        <v>12</v>
      </c>
      <c r="B13" s="14">
        <v>372726</v>
      </c>
      <c r="C13" s="14">
        <v>539955</v>
      </c>
      <c r="D13" s="14">
        <v>729091</v>
      </c>
      <c r="E13" s="14">
        <v>883976</v>
      </c>
      <c r="F13" s="14">
        <v>1293769</v>
      </c>
      <c r="G13" s="14">
        <v>1814390</v>
      </c>
      <c r="H13" s="14">
        <v>1871852</v>
      </c>
      <c r="I13" s="14">
        <f t="shared" si="0"/>
        <v>2122675</v>
      </c>
    </row>
    <row r="14" spans="1:9" ht="11.1" customHeight="1" x14ac:dyDescent="0.2">
      <c r="A14" s="13" t="s">
        <v>13</v>
      </c>
      <c r="B14" s="14">
        <v>277709</v>
      </c>
      <c r="C14" s="14">
        <v>420329</v>
      </c>
      <c r="D14" s="14">
        <v>604999</v>
      </c>
      <c r="E14" s="14">
        <v>739950</v>
      </c>
      <c r="F14" s="14">
        <v>1057031</v>
      </c>
      <c r="G14" s="14">
        <v>1503497</v>
      </c>
      <c r="H14" s="14">
        <v>1642059</v>
      </c>
      <c r="I14" s="14">
        <f t="shared" si="0"/>
        <v>1952661</v>
      </c>
    </row>
    <row r="15" spans="1:9" ht="11.1" customHeight="1" x14ac:dyDescent="0.2">
      <c r="A15" s="13" t="s">
        <v>14</v>
      </c>
      <c r="B15" s="14">
        <v>242151</v>
      </c>
      <c r="C15" s="14">
        <v>364630</v>
      </c>
      <c r="D15" s="14">
        <v>487965</v>
      </c>
      <c r="E15" s="14">
        <v>643422</v>
      </c>
      <c r="F15" s="14">
        <v>862423</v>
      </c>
      <c r="G15" s="14">
        <v>1272823</v>
      </c>
      <c r="H15" s="14">
        <v>1371385</v>
      </c>
      <c r="I15" s="14">
        <f t="shared" si="0"/>
        <v>1707717</v>
      </c>
    </row>
    <row r="16" spans="1:9" ht="11.1" customHeight="1" x14ac:dyDescent="0.2">
      <c r="A16" s="13" t="s">
        <v>15</v>
      </c>
      <c r="B16" s="14">
        <v>179349</v>
      </c>
      <c r="C16" s="14">
        <v>291866</v>
      </c>
      <c r="D16" s="14">
        <v>388618</v>
      </c>
      <c r="E16" s="14">
        <v>532482</v>
      </c>
      <c r="F16" s="14">
        <v>717182</v>
      </c>
      <c r="G16" s="14">
        <v>1079349</v>
      </c>
      <c r="H16" s="14">
        <v>1152647</v>
      </c>
      <c r="I16" s="14">
        <f t="shared" si="0"/>
        <v>1503225</v>
      </c>
    </row>
    <row r="17" spans="1:9" ht="11.1" customHeight="1" x14ac:dyDescent="0.2">
      <c r="A17" s="13" t="s">
        <v>16</v>
      </c>
      <c r="B17" s="14">
        <v>138871</v>
      </c>
      <c r="C17" s="14">
        <v>225443</v>
      </c>
      <c r="D17" s="14">
        <v>299975</v>
      </c>
      <c r="E17" s="14">
        <v>399526</v>
      </c>
      <c r="F17" s="14">
        <v>573662</v>
      </c>
      <c r="G17" s="14">
        <v>811393</v>
      </c>
      <c r="H17" s="14">
        <v>892143</v>
      </c>
      <c r="I17" s="14">
        <f t="shared" si="0"/>
        <v>1269343</v>
      </c>
    </row>
    <row r="18" spans="1:9" ht="11.1" customHeight="1" x14ac:dyDescent="0.2">
      <c r="A18" s="13" t="s">
        <v>17</v>
      </c>
      <c r="B18" s="14">
        <v>130595</v>
      </c>
      <c r="C18" s="14">
        <v>210981</v>
      </c>
      <c r="D18" s="14">
        <v>274570</v>
      </c>
      <c r="E18" s="14">
        <v>336250</v>
      </c>
      <c r="F18" s="14">
        <v>517568</v>
      </c>
      <c r="G18" s="14">
        <v>672988</v>
      </c>
      <c r="H18" s="14">
        <v>730956</v>
      </c>
      <c r="I18" s="14">
        <f t="shared" si="0"/>
        <v>1038505</v>
      </c>
    </row>
    <row r="19" spans="1:9" ht="11.1" customHeight="1" x14ac:dyDescent="0.2">
      <c r="A19" s="13" t="s">
        <v>18</v>
      </c>
      <c r="B19" s="14">
        <v>82892</v>
      </c>
      <c r="C19" s="14">
        <v>129716</v>
      </c>
      <c r="D19" s="14">
        <v>186809</v>
      </c>
      <c r="E19" s="14">
        <v>236900</v>
      </c>
      <c r="F19" s="14">
        <v>363300</v>
      </c>
      <c r="G19" s="14">
        <v>542612</v>
      </c>
      <c r="H19" s="14">
        <v>579302</v>
      </c>
      <c r="I19" s="14">
        <f t="shared" si="0"/>
        <v>807902</v>
      </c>
    </row>
    <row r="20" spans="1:9" ht="11.1" customHeight="1" x14ac:dyDescent="0.2">
      <c r="A20" s="13" t="s">
        <v>19</v>
      </c>
      <c r="B20" s="14">
        <v>68362</v>
      </c>
      <c r="C20" s="14">
        <v>97105</v>
      </c>
      <c r="D20" s="14">
        <v>143616</v>
      </c>
      <c r="E20" s="14">
        <v>180273</v>
      </c>
      <c r="F20" s="14">
        <v>271044</v>
      </c>
      <c r="G20" s="14">
        <v>423161</v>
      </c>
      <c r="H20" s="14">
        <v>452998</v>
      </c>
      <c r="I20" s="14">
        <f t="shared" si="0"/>
        <v>624512</v>
      </c>
    </row>
    <row r="21" spans="1:9" ht="11.1" customHeight="1" x14ac:dyDescent="0.2">
      <c r="A21" s="13" t="s">
        <v>20</v>
      </c>
      <c r="B21" s="14">
        <v>41433</v>
      </c>
      <c r="C21" s="14">
        <v>148459</v>
      </c>
      <c r="D21" s="14">
        <v>77845</v>
      </c>
      <c r="E21" s="14">
        <v>121025</v>
      </c>
      <c r="F21" s="14">
        <v>175471</v>
      </c>
      <c r="G21" s="14">
        <v>316094</v>
      </c>
      <c r="H21" s="14">
        <v>343999</v>
      </c>
      <c r="I21" s="14">
        <f t="shared" si="0"/>
        <v>453554</v>
      </c>
    </row>
    <row r="22" spans="1:9" ht="11.1" customHeight="1" x14ac:dyDescent="0.2">
      <c r="A22" s="13" t="s">
        <v>21</v>
      </c>
      <c r="B22" s="14">
        <v>73154</v>
      </c>
      <c r="C22" s="14" t="s">
        <v>22</v>
      </c>
      <c r="D22" s="14">
        <v>114215</v>
      </c>
      <c r="E22" s="14">
        <v>154482</v>
      </c>
      <c r="F22" s="14">
        <v>216304</v>
      </c>
      <c r="G22" s="14">
        <v>345401</v>
      </c>
      <c r="H22" s="14">
        <v>388388</v>
      </c>
      <c r="I22" s="14">
        <f t="shared" si="0"/>
        <v>573103</v>
      </c>
    </row>
    <row r="23" spans="1:9" ht="11.1" customHeight="1" x14ac:dyDescent="0.2">
      <c r="A23" s="13" t="s">
        <v>23</v>
      </c>
      <c r="B23" s="14">
        <v>1970</v>
      </c>
      <c r="C23" s="14">
        <v>4989</v>
      </c>
      <c r="D23" s="14">
        <v>28063</v>
      </c>
      <c r="E23" s="14" t="s">
        <v>22</v>
      </c>
      <c r="F23" s="14" t="s">
        <v>22</v>
      </c>
      <c r="G23" s="14" t="s">
        <v>22</v>
      </c>
      <c r="H23" s="14" t="s">
        <v>22</v>
      </c>
      <c r="I23" s="14" t="s">
        <v>22</v>
      </c>
    </row>
    <row r="24" spans="1:9" ht="11.1" customHeight="1" x14ac:dyDescent="0.2">
      <c r="A24" s="7" t="s">
        <v>24</v>
      </c>
      <c r="B24" s="12">
        <v>3067868</v>
      </c>
      <c r="C24" s="12">
        <v>4925518</v>
      </c>
      <c r="D24" s="12">
        <v>6784530</v>
      </c>
      <c r="E24" s="12">
        <v>8489867</v>
      </c>
      <c r="F24" s="12">
        <v>10956375</v>
      </c>
      <c r="G24" s="12">
        <v>13061026</v>
      </c>
      <c r="H24" s="12">
        <f>SUM(H25:H41)</f>
        <v>13622640</v>
      </c>
      <c r="I24" s="12">
        <f>SUM(I25:I41)</f>
        <v>14450757</v>
      </c>
    </row>
    <row r="25" spans="1:9" ht="11.1" customHeight="1" x14ac:dyDescent="0.2">
      <c r="A25" s="13" t="s">
        <v>5</v>
      </c>
      <c r="B25" s="14">
        <v>485920</v>
      </c>
      <c r="C25" s="14">
        <v>840203</v>
      </c>
      <c r="D25" s="14">
        <v>1107751</v>
      </c>
      <c r="E25" s="14">
        <v>1229643</v>
      </c>
      <c r="F25" s="14">
        <v>1389810</v>
      </c>
      <c r="G25" s="14">
        <v>1256566</v>
      </c>
      <c r="H25" s="14">
        <v>1389248</v>
      </c>
      <c r="I25" s="14">
        <v>1269889</v>
      </c>
    </row>
    <row r="26" spans="1:9" ht="11.1" customHeight="1" x14ac:dyDescent="0.2">
      <c r="A26" s="13" t="s">
        <v>6</v>
      </c>
      <c r="B26" s="14">
        <v>467873</v>
      </c>
      <c r="C26" s="14">
        <v>738830</v>
      </c>
      <c r="D26" s="14">
        <v>1022565</v>
      </c>
      <c r="E26" s="14">
        <v>1211659</v>
      </c>
      <c r="F26" s="14">
        <v>1399805</v>
      </c>
      <c r="G26" s="14">
        <v>1403316</v>
      </c>
      <c r="H26" s="14">
        <v>1367011</v>
      </c>
      <c r="I26" s="14">
        <v>1344405</v>
      </c>
    </row>
    <row r="27" spans="1:9" ht="11.1" customHeight="1" x14ac:dyDescent="0.2">
      <c r="A27" s="13" t="s">
        <v>7</v>
      </c>
      <c r="B27" s="14">
        <v>382838</v>
      </c>
      <c r="C27" s="14">
        <v>594698</v>
      </c>
      <c r="D27" s="14">
        <v>884417</v>
      </c>
      <c r="E27" s="14">
        <v>1107837</v>
      </c>
      <c r="F27" s="14">
        <v>1349591</v>
      </c>
      <c r="G27" s="14">
        <v>1476327</v>
      </c>
      <c r="H27" s="14">
        <v>1503335</v>
      </c>
      <c r="I27" s="14">
        <v>1324118</v>
      </c>
    </row>
    <row r="28" spans="1:9" ht="11.1" customHeight="1" x14ac:dyDescent="0.2">
      <c r="A28" s="13" t="s">
        <v>8</v>
      </c>
      <c r="B28" s="14">
        <v>296030</v>
      </c>
      <c r="C28" s="14">
        <v>493977</v>
      </c>
      <c r="D28" s="14">
        <v>715127</v>
      </c>
      <c r="E28" s="14">
        <v>932930</v>
      </c>
      <c r="F28" s="14">
        <v>1186260</v>
      </c>
      <c r="G28" s="14">
        <v>1333164</v>
      </c>
      <c r="H28" s="14">
        <v>1373374</v>
      </c>
      <c r="I28" s="14">
        <v>1217519</v>
      </c>
    </row>
    <row r="29" spans="1:9" ht="11.1" customHeight="1" x14ac:dyDescent="0.2">
      <c r="A29" s="13" t="s">
        <v>9</v>
      </c>
      <c r="B29" s="14">
        <v>263895</v>
      </c>
      <c r="C29" s="14">
        <v>420560</v>
      </c>
      <c r="D29" s="14">
        <v>571969</v>
      </c>
      <c r="E29" s="14">
        <v>789840</v>
      </c>
      <c r="F29" s="14">
        <v>1035917</v>
      </c>
      <c r="G29" s="14">
        <v>1247083</v>
      </c>
      <c r="H29" s="14">
        <v>1255746</v>
      </c>
      <c r="I29" s="14">
        <v>1232042</v>
      </c>
    </row>
    <row r="30" spans="1:9" ht="11.1" customHeight="1" x14ac:dyDescent="0.2">
      <c r="A30" s="13" t="s">
        <v>10</v>
      </c>
      <c r="B30" s="14">
        <v>226619</v>
      </c>
      <c r="C30" s="14">
        <v>359851</v>
      </c>
      <c r="D30" s="14">
        <v>458049</v>
      </c>
      <c r="E30" s="14">
        <v>623765</v>
      </c>
      <c r="F30" s="14">
        <v>871903</v>
      </c>
      <c r="G30" s="14">
        <v>1074853</v>
      </c>
      <c r="H30" s="14">
        <v>1127632</v>
      </c>
      <c r="I30" s="14">
        <v>1159949</v>
      </c>
    </row>
    <row r="31" spans="1:9" ht="11.1" customHeight="1" x14ac:dyDescent="0.2">
      <c r="A31" s="13" t="s">
        <v>11</v>
      </c>
      <c r="B31" s="14">
        <v>190997</v>
      </c>
      <c r="C31" s="14">
        <v>311544</v>
      </c>
      <c r="D31" s="14">
        <v>390364</v>
      </c>
      <c r="E31" s="14">
        <v>509305</v>
      </c>
      <c r="F31" s="14">
        <v>760900</v>
      </c>
      <c r="G31" s="14">
        <v>946529</v>
      </c>
      <c r="H31" s="14">
        <v>1015656</v>
      </c>
      <c r="I31" s="14">
        <v>1096153</v>
      </c>
    </row>
    <row r="32" spans="1:9" ht="11.1" customHeight="1" x14ac:dyDescent="0.2">
      <c r="A32" s="13" t="s">
        <v>12</v>
      </c>
      <c r="B32" s="14">
        <v>178642</v>
      </c>
      <c r="C32" s="14">
        <v>260561</v>
      </c>
      <c r="D32" s="14">
        <v>355814</v>
      </c>
      <c r="E32" s="14">
        <v>430495</v>
      </c>
      <c r="F32" s="14">
        <v>622891</v>
      </c>
      <c r="G32" s="14">
        <v>883449</v>
      </c>
      <c r="H32" s="14">
        <v>906060</v>
      </c>
      <c r="I32" s="14">
        <v>1032733</v>
      </c>
    </row>
    <row r="33" spans="1:9" ht="11.1" customHeight="1" x14ac:dyDescent="0.2">
      <c r="A33" s="13" t="s">
        <v>13</v>
      </c>
      <c r="B33" s="14">
        <v>136775</v>
      </c>
      <c r="C33" s="14">
        <v>209046</v>
      </c>
      <c r="D33" s="14">
        <v>307210</v>
      </c>
      <c r="E33" s="14">
        <v>373411</v>
      </c>
      <c r="F33" s="14">
        <v>525469</v>
      </c>
      <c r="G33" s="14">
        <v>748496</v>
      </c>
      <c r="H33" s="14">
        <v>807852</v>
      </c>
      <c r="I33" s="14">
        <v>948082</v>
      </c>
    </row>
    <row r="34" spans="1:9" ht="11.1" customHeight="1" x14ac:dyDescent="0.2">
      <c r="A34" s="13" t="s">
        <v>14</v>
      </c>
      <c r="B34" s="14">
        <v>118050</v>
      </c>
      <c r="C34" s="14">
        <v>177315</v>
      </c>
      <c r="D34" s="14">
        <v>241742</v>
      </c>
      <c r="E34" s="14">
        <v>319344</v>
      </c>
      <c r="F34" s="14">
        <v>424731</v>
      </c>
      <c r="G34" s="14">
        <v>629120</v>
      </c>
      <c r="H34" s="14">
        <v>671823</v>
      </c>
      <c r="I34" s="14">
        <v>825424</v>
      </c>
    </row>
    <row r="35" spans="1:9" ht="11.1" customHeight="1" x14ac:dyDescent="0.2">
      <c r="A35" s="13" t="s">
        <v>15</v>
      </c>
      <c r="B35" s="14">
        <v>84882</v>
      </c>
      <c r="C35" s="14">
        <v>142983</v>
      </c>
      <c r="D35" s="14">
        <v>195367</v>
      </c>
      <c r="E35" s="14">
        <v>267970</v>
      </c>
      <c r="F35" s="14">
        <v>358182</v>
      </c>
      <c r="G35" s="14">
        <v>534119</v>
      </c>
      <c r="H35" s="14">
        <v>561032</v>
      </c>
      <c r="I35" s="14">
        <v>726124</v>
      </c>
    </row>
    <row r="36" spans="1:9" ht="11.1" customHeight="1" x14ac:dyDescent="0.2">
      <c r="A36" s="13" t="s">
        <v>16</v>
      </c>
      <c r="B36" s="14">
        <v>65349</v>
      </c>
      <c r="C36" s="14">
        <v>110092</v>
      </c>
      <c r="D36" s="14">
        <v>149321</v>
      </c>
      <c r="E36" s="14">
        <v>202193</v>
      </c>
      <c r="F36" s="14">
        <v>285499</v>
      </c>
      <c r="G36" s="14">
        <v>404439</v>
      </c>
      <c r="H36" s="14">
        <v>438763</v>
      </c>
      <c r="I36" s="14">
        <v>615604</v>
      </c>
    </row>
    <row r="37" spans="1:9" ht="11.1" customHeight="1" x14ac:dyDescent="0.2">
      <c r="A37" s="13" t="s">
        <v>17</v>
      </c>
      <c r="B37" s="14">
        <v>57478</v>
      </c>
      <c r="C37" s="14">
        <v>98761</v>
      </c>
      <c r="D37" s="14">
        <v>133330</v>
      </c>
      <c r="E37" s="14">
        <v>166096</v>
      </c>
      <c r="F37" s="14">
        <v>258258</v>
      </c>
      <c r="G37" s="14">
        <v>334163</v>
      </c>
      <c r="H37" s="14">
        <v>360165</v>
      </c>
      <c r="I37" s="14">
        <v>499454</v>
      </c>
    </row>
    <row r="38" spans="1:9" ht="11.1" customHeight="1" x14ac:dyDescent="0.2">
      <c r="A38" s="13" t="s">
        <v>18</v>
      </c>
      <c r="B38" s="14">
        <v>36415</v>
      </c>
      <c r="C38" s="14">
        <v>59518</v>
      </c>
      <c r="D38" s="14">
        <v>88790</v>
      </c>
      <c r="E38" s="14">
        <v>114185</v>
      </c>
      <c r="F38" s="14">
        <v>177556</v>
      </c>
      <c r="G38" s="14">
        <v>267957</v>
      </c>
      <c r="H38" s="14">
        <v>284585</v>
      </c>
      <c r="I38" s="14">
        <v>389580</v>
      </c>
    </row>
    <row r="39" spans="1:9" ht="11.1" customHeight="1" x14ac:dyDescent="0.2">
      <c r="A39" s="13" t="s">
        <v>19</v>
      </c>
      <c r="B39" s="14">
        <v>27932</v>
      </c>
      <c r="C39" s="14">
        <v>42164</v>
      </c>
      <c r="D39" s="14">
        <v>66383</v>
      </c>
      <c r="E39" s="14">
        <v>86010</v>
      </c>
      <c r="F39" s="14">
        <v>132502</v>
      </c>
      <c r="G39" s="14">
        <v>208888</v>
      </c>
      <c r="H39" s="14">
        <v>220472</v>
      </c>
      <c r="I39" s="14">
        <v>301536</v>
      </c>
    </row>
    <row r="40" spans="1:9" ht="11.1" customHeight="1" x14ac:dyDescent="0.2">
      <c r="A40" s="13" t="s">
        <v>20</v>
      </c>
      <c r="B40" s="14">
        <v>17372</v>
      </c>
      <c r="C40" s="14">
        <v>62949</v>
      </c>
      <c r="D40" s="14">
        <v>34949</v>
      </c>
      <c r="E40" s="14">
        <v>57308</v>
      </c>
      <c r="F40" s="14">
        <v>83502</v>
      </c>
      <c r="G40" s="14">
        <v>155765</v>
      </c>
      <c r="H40" s="14">
        <v>167439</v>
      </c>
      <c r="I40" s="14">
        <v>214771</v>
      </c>
    </row>
    <row r="41" spans="1:9" ht="11.1" customHeight="1" x14ac:dyDescent="0.2">
      <c r="A41" s="13" t="s">
        <v>21</v>
      </c>
      <c r="B41" s="14">
        <v>29936</v>
      </c>
      <c r="C41" s="14" t="s">
        <v>22</v>
      </c>
      <c r="D41" s="14">
        <v>48253</v>
      </c>
      <c r="E41" s="14">
        <v>67876</v>
      </c>
      <c r="F41" s="14">
        <v>93599</v>
      </c>
      <c r="G41" s="14">
        <v>156792</v>
      </c>
      <c r="H41" s="14">
        <v>172447</v>
      </c>
      <c r="I41" s="14">
        <v>253374</v>
      </c>
    </row>
    <row r="42" spans="1:9" ht="11.1" customHeight="1" x14ac:dyDescent="0.2">
      <c r="A42" s="13" t="s">
        <v>23</v>
      </c>
      <c r="B42" s="14">
        <v>865</v>
      </c>
      <c r="C42" s="14">
        <v>2466</v>
      </c>
      <c r="D42" s="14">
        <v>13129</v>
      </c>
      <c r="E42" s="14" t="s">
        <v>22</v>
      </c>
      <c r="F42" s="14" t="s">
        <v>22</v>
      </c>
      <c r="G42" s="14" t="s">
        <v>22</v>
      </c>
      <c r="H42" s="14" t="s">
        <v>22</v>
      </c>
      <c r="I42" s="14" t="s">
        <v>22</v>
      </c>
    </row>
    <row r="43" spans="1:9" ht="11.1" customHeight="1" x14ac:dyDescent="0.2">
      <c r="A43" s="7" t="s">
        <v>25</v>
      </c>
      <c r="B43" s="12">
        <v>3140099</v>
      </c>
      <c r="C43" s="12">
        <v>4981228</v>
      </c>
      <c r="D43" s="12">
        <v>6753678</v>
      </c>
      <c r="E43" s="12">
        <v>8515343</v>
      </c>
      <c r="F43" s="12">
        <v>11091981</v>
      </c>
      <c r="G43" s="12">
        <v>13091239</v>
      </c>
      <c r="H43" s="12">
        <f>SUM(H44:H60)</f>
        <v>13789517</v>
      </c>
      <c r="I43" s="12">
        <f>SUM(I44:I60)</f>
        <v>14931127</v>
      </c>
    </row>
    <row r="44" spans="1:9" ht="11.1" customHeight="1" x14ac:dyDescent="0.2">
      <c r="A44" s="13" t="s">
        <v>5</v>
      </c>
      <c r="B44" s="14">
        <v>475061</v>
      </c>
      <c r="C44" s="14">
        <v>831323</v>
      </c>
      <c r="D44" s="14">
        <v>1093263</v>
      </c>
      <c r="E44" s="14">
        <v>1204686</v>
      </c>
      <c r="F44" s="14">
        <v>1349943</v>
      </c>
      <c r="G44" s="14">
        <v>1215483</v>
      </c>
      <c r="H44" s="14">
        <v>1335372</v>
      </c>
      <c r="I44" s="14">
        <v>1224411</v>
      </c>
    </row>
    <row r="45" spans="1:9" ht="11.1" customHeight="1" x14ac:dyDescent="0.2">
      <c r="A45" s="13" t="s">
        <v>6</v>
      </c>
      <c r="B45" s="14">
        <v>455238</v>
      </c>
      <c r="C45" s="14">
        <v>727533</v>
      </c>
      <c r="D45" s="14">
        <v>1000175</v>
      </c>
      <c r="E45" s="14">
        <v>1190599</v>
      </c>
      <c r="F45" s="14">
        <v>1362848</v>
      </c>
      <c r="G45" s="14">
        <v>1359244</v>
      </c>
      <c r="H45" s="14">
        <v>1316917</v>
      </c>
      <c r="I45" s="14">
        <v>1301919</v>
      </c>
    </row>
    <row r="46" spans="1:9" ht="11.1" customHeight="1" x14ac:dyDescent="0.2">
      <c r="A46" s="13" t="s">
        <v>7</v>
      </c>
      <c r="B46" s="14">
        <v>345237</v>
      </c>
      <c r="C46" s="14">
        <v>557497</v>
      </c>
      <c r="D46" s="14">
        <v>829093</v>
      </c>
      <c r="E46" s="14">
        <v>1068192</v>
      </c>
      <c r="F46" s="14">
        <v>1303379</v>
      </c>
      <c r="G46" s="14">
        <v>1413004</v>
      </c>
      <c r="H46" s="14">
        <v>1445650</v>
      </c>
      <c r="I46" s="14">
        <v>1289309</v>
      </c>
    </row>
    <row r="47" spans="1:9" ht="11.1" customHeight="1" x14ac:dyDescent="0.2">
      <c r="A47" s="13" t="s">
        <v>8</v>
      </c>
      <c r="B47" s="14">
        <v>292825</v>
      </c>
      <c r="C47" s="14">
        <v>479739</v>
      </c>
      <c r="D47" s="14">
        <v>698185</v>
      </c>
      <c r="E47" s="14">
        <v>931761</v>
      </c>
      <c r="F47" s="14">
        <v>1187911</v>
      </c>
      <c r="G47" s="14">
        <v>1313974</v>
      </c>
      <c r="H47" s="14">
        <v>1357411</v>
      </c>
      <c r="I47" s="14">
        <v>1204959</v>
      </c>
    </row>
    <row r="48" spans="1:9" ht="11.1" customHeight="1" x14ac:dyDescent="0.2">
      <c r="A48" s="13" t="s">
        <v>9</v>
      </c>
      <c r="B48" s="14">
        <v>267315</v>
      </c>
      <c r="C48" s="14">
        <v>427630</v>
      </c>
      <c r="D48" s="14">
        <v>578620</v>
      </c>
      <c r="E48" s="14">
        <v>811735</v>
      </c>
      <c r="F48" s="14">
        <v>1088211</v>
      </c>
      <c r="G48" s="14">
        <v>1252925</v>
      </c>
      <c r="H48" s="14">
        <v>1275808</v>
      </c>
      <c r="I48" s="14">
        <v>1276694</v>
      </c>
    </row>
    <row r="49" spans="1:9" ht="11.1" customHeight="1" x14ac:dyDescent="0.2">
      <c r="A49" s="13" t="s">
        <v>10</v>
      </c>
      <c r="B49" s="14">
        <v>254573</v>
      </c>
      <c r="C49" s="14">
        <v>381419</v>
      </c>
      <c r="D49" s="14">
        <v>471501</v>
      </c>
      <c r="E49" s="14">
        <v>653829</v>
      </c>
      <c r="F49" s="14">
        <v>926069</v>
      </c>
      <c r="G49" s="14">
        <v>1105776</v>
      </c>
      <c r="H49" s="14">
        <v>1164233</v>
      </c>
      <c r="I49" s="14">
        <v>1226371</v>
      </c>
    </row>
    <row r="50" spans="1:9" ht="11.1" customHeight="1" x14ac:dyDescent="0.2">
      <c r="A50" s="13" t="s">
        <v>11</v>
      </c>
      <c r="B50" s="14">
        <v>194334</v>
      </c>
      <c r="C50" s="14">
        <v>308469</v>
      </c>
      <c r="D50" s="14">
        <v>381363</v>
      </c>
      <c r="E50" s="14">
        <v>511143</v>
      </c>
      <c r="F50" s="14">
        <v>788055</v>
      </c>
      <c r="G50" s="14">
        <v>972313</v>
      </c>
      <c r="H50" s="14">
        <v>1059035</v>
      </c>
      <c r="I50" s="14">
        <v>1160949</v>
      </c>
    </row>
    <row r="51" spans="1:9" ht="11.1" customHeight="1" x14ac:dyDescent="0.2">
      <c r="A51" s="13" t="s">
        <v>12</v>
      </c>
      <c r="B51" s="14">
        <v>194084</v>
      </c>
      <c r="C51" s="14">
        <v>279394</v>
      </c>
      <c r="D51" s="14">
        <v>373277</v>
      </c>
      <c r="E51" s="14">
        <v>453481</v>
      </c>
      <c r="F51" s="14">
        <v>670878</v>
      </c>
      <c r="G51" s="14">
        <v>930941</v>
      </c>
      <c r="H51" s="14">
        <v>965792</v>
      </c>
      <c r="I51" s="14">
        <v>1089942</v>
      </c>
    </row>
    <row r="52" spans="1:9" ht="11.1" customHeight="1" x14ac:dyDescent="0.2">
      <c r="A52" s="13" t="s">
        <v>13</v>
      </c>
      <c r="B52" s="14">
        <v>140934</v>
      </c>
      <c r="C52" s="14">
        <v>211283</v>
      </c>
      <c r="D52" s="14">
        <v>297789</v>
      </c>
      <c r="E52" s="14">
        <v>366539</v>
      </c>
      <c r="F52" s="14">
        <v>531562</v>
      </c>
      <c r="G52" s="14">
        <v>755001</v>
      </c>
      <c r="H52" s="14">
        <v>834207</v>
      </c>
      <c r="I52" s="14">
        <v>1004579</v>
      </c>
    </row>
    <row r="53" spans="1:9" ht="11.1" customHeight="1" x14ac:dyDescent="0.2">
      <c r="A53" s="13" t="s">
        <v>14</v>
      </c>
      <c r="B53" s="14">
        <v>124101</v>
      </c>
      <c r="C53" s="14">
        <v>187315</v>
      </c>
      <c r="D53" s="14">
        <v>246223</v>
      </c>
      <c r="E53" s="14">
        <v>324078</v>
      </c>
      <c r="F53" s="14">
        <v>437692</v>
      </c>
      <c r="G53" s="14">
        <v>643703</v>
      </c>
      <c r="H53" s="14">
        <v>699562</v>
      </c>
      <c r="I53" s="14">
        <v>882293</v>
      </c>
    </row>
    <row r="54" spans="1:9" ht="11.1" customHeight="1" x14ac:dyDescent="0.2">
      <c r="A54" s="13" t="s">
        <v>15</v>
      </c>
      <c r="B54" s="14">
        <v>94467</v>
      </c>
      <c r="C54" s="14">
        <v>148883</v>
      </c>
      <c r="D54" s="14">
        <v>193251</v>
      </c>
      <c r="E54" s="14">
        <v>264512</v>
      </c>
      <c r="F54" s="14">
        <v>359000</v>
      </c>
      <c r="G54" s="14">
        <v>545230</v>
      </c>
      <c r="H54" s="14">
        <v>591615</v>
      </c>
      <c r="I54" s="14">
        <v>777101</v>
      </c>
    </row>
    <row r="55" spans="1:9" ht="11.1" customHeight="1" x14ac:dyDescent="0.2">
      <c r="A55" s="13" t="s">
        <v>16</v>
      </c>
      <c r="B55" s="14">
        <v>73522</v>
      </c>
      <c r="C55" s="14">
        <v>115351</v>
      </c>
      <c r="D55" s="14">
        <v>150654</v>
      </c>
      <c r="E55" s="14">
        <v>197333</v>
      </c>
      <c r="F55" s="14">
        <v>288163</v>
      </c>
      <c r="G55" s="14">
        <v>406954</v>
      </c>
      <c r="H55" s="14">
        <v>453380</v>
      </c>
      <c r="I55" s="14">
        <v>653739</v>
      </c>
    </row>
    <row r="56" spans="1:9" ht="11.1" customHeight="1" x14ac:dyDescent="0.2">
      <c r="A56" s="13" t="s">
        <v>17</v>
      </c>
      <c r="B56" s="14">
        <v>73117</v>
      </c>
      <c r="C56" s="14">
        <v>112220</v>
      </c>
      <c r="D56" s="14">
        <v>141240</v>
      </c>
      <c r="E56" s="14">
        <v>170154</v>
      </c>
      <c r="F56" s="14">
        <v>259310</v>
      </c>
      <c r="G56" s="14">
        <v>338825</v>
      </c>
      <c r="H56" s="14">
        <v>370791</v>
      </c>
      <c r="I56" s="14">
        <v>539051</v>
      </c>
    </row>
    <row r="57" spans="1:9" ht="11.1" customHeight="1" x14ac:dyDescent="0.2">
      <c r="A57" s="13" t="s">
        <v>18</v>
      </c>
      <c r="B57" s="14">
        <v>46477</v>
      </c>
      <c r="C57" s="14">
        <v>70198</v>
      </c>
      <c r="D57" s="14">
        <v>98019</v>
      </c>
      <c r="E57" s="14">
        <v>122715</v>
      </c>
      <c r="F57" s="14">
        <v>185744</v>
      </c>
      <c r="G57" s="14">
        <v>274655</v>
      </c>
      <c r="H57" s="14">
        <v>294717</v>
      </c>
      <c r="I57" s="14">
        <v>418322</v>
      </c>
    </row>
    <row r="58" spans="1:9" ht="11.1" customHeight="1" x14ac:dyDescent="0.2">
      <c r="A58" s="13" t="s">
        <v>19</v>
      </c>
      <c r="B58" s="14">
        <v>40430</v>
      </c>
      <c r="C58" s="14">
        <v>54941</v>
      </c>
      <c r="D58" s="14">
        <v>77233</v>
      </c>
      <c r="E58" s="14">
        <v>94263</v>
      </c>
      <c r="F58" s="14">
        <v>138542</v>
      </c>
      <c r="G58" s="14">
        <v>214273</v>
      </c>
      <c r="H58" s="14">
        <v>232526</v>
      </c>
      <c r="I58" s="14">
        <v>322976</v>
      </c>
    </row>
    <row r="59" spans="1:9" ht="11.1" customHeight="1" x14ac:dyDescent="0.2">
      <c r="A59" s="13" t="s">
        <v>20</v>
      </c>
      <c r="B59" s="14">
        <v>24061</v>
      </c>
      <c r="C59" s="14">
        <v>85510</v>
      </c>
      <c r="D59" s="14">
        <v>42896</v>
      </c>
      <c r="E59" s="14">
        <v>63717</v>
      </c>
      <c r="F59" s="14">
        <v>91969</v>
      </c>
      <c r="G59" s="14">
        <v>160329</v>
      </c>
      <c r="H59" s="14">
        <v>176560</v>
      </c>
      <c r="I59" s="14">
        <v>238783</v>
      </c>
    </row>
    <row r="60" spans="1:9" ht="11.1" customHeight="1" x14ac:dyDescent="0.2">
      <c r="A60" s="13" t="s">
        <v>21</v>
      </c>
      <c r="B60" s="14">
        <v>43218</v>
      </c>
      <c r="C60" s="14" t="s">
        <v>22</v>
      </c>
      <c r="D60" s="14">
        <v>65962</v>
      </c>
      <c r="E60" s="14">
        <v>86606</v>
      </c>
      <c r="F60" s="14">
        <v>122705</v>
      </c>
      <c r="G60" s="14">
        <v>188609</v>
      </c>
      <c r="H60" s="14">
        <v>215941</v>
      </c>
      <c r="I60" s="14">
        <v>319729</v>
      </c>
    </row>
    <row r="61" spans="1:9" ht="11.1" customHeight="1" x14ac:dyDescent="0.2">
      <c r="A61" s="13" t="s">
        <v>23</v>
      </c>
      <c r="B61" s="15">
        <v>1105</v>
      </c>
      <c r="C61" s="15">
        <v>2523</v>
      </c>
      <c r="D61" s="15">
        <v>14934</v>
      </c>
      <c r="E61" s="15" t="s">
        <v>22</v>
      </c>
      <c r="F61" s="15" t="s">
        <v>22</v>
      </c>
      <c r="G61" s="15" t="s">
        <v>22</v>
      </c>
      <c r="H61" s="15" t="s">
        <v>22</v>
      </c>
      <c r="I61" s="15" t="s">
        <v>22</v>
      </c>
    </row>
    <row r="62" spans="1:9" ht="5.0999999999999996" customHeight="1" x14ac:dyDescent="0.2">
      <c r="A62" s="16"/>
      <c r="B62" s="17"/>
      <c r="C62" s="17"/>
      <c r="D62" s="17"/>
      <c r="E62" s="17"/>
      <c r="F62" s="17"/>
      <c r="G62" s="17"/>
      <c r="H62" s="17"/>
      <c r="I62" s="17"/>
    </row>
    <row r="63" spans="1:9" s="18" customFormat="1" ht="18" customHeight="1" x14ac:dyDescent="0.2">
      <c r="A63" s="23" t="s">
        <v>26</v>
      </c>
      <c r="B63" s="23"/>
      <c r="C63" s="23"/>
      <c r="D63" s="23"/>
      <c r="E63" s="23"/>
      <c r="F63" s="23"/>
      <c r="G63" s="23"/>
      <c r="H63" s="23"/>
      <c r="I63" s="23"/>
    </row>
    <row r="64" spans="1:9" s="19" customFormat="1" ht="12.75" customHeight="1" x14ac:dyDescent="0.2">
      <c r="A64" s="24" t="s">
        <v>27</v>
      </c>
      <c r="B64" s="24"/>
      <c r="C64" s="24"/>
      <c r="D64" s="24"/>
      <c r="E64" s="24"/>
      <c r="F64" s="24"/>
      <c r="G64" s="24"/>
      <c r="H64" s="24"/>
      <c r="I64" s="24"/>
    </row>
    <row r="65" spans="1:6" ht="9.9499999999999993" customHeight="1" x14ac:dyDescent="0.2">
      <c r="A65" s="20"/>
    </row>
    <row r="66" spans="1:6" ht="9.9499999999999993" customHeight="1" x14ac:dyDescent="0.2">
      <c r="A66" s="20"/>
      <c r="C66" s="21"/>
    </row>
    <row r="67" spans="1:6" ht="38.25" customHeight="1" x14ac:dyDescent="0.2">
      <c r="A67" s="25"/>
      <c r="B67" s="25"/>
      <c r="C67" s="25"/>
      <c r="D67" s="25"/>
      <c r="E67" s="25"/>
      <c r="F67" s="25"/>
    </row>
    <row r="68" spans="1:6" ht="9.9499999999999993" customHeight="1" x14ac:dyDescent="0.2">
      <c r="A68" s="20"/>
    </row>
    <row r="69" spans="1:6" ht="9.9499999999999993" customHeight="1" x14ac:dyDescent="0.2">
      <c r="A69" s="20"/>
    </row>
    <row r="70" spans="1:6" ht="9.9499999999999993" customHeight="1" x14ac:dyDescent="0.2">
      <c r="A70" s="20"/>
    </row>
    <row r="71" spans="1:6" ht="9.9499999999999993" customHeight="1" x14ac:dyDescent="0.2">
      <c r="A71" s="20"/>
    </row>
    <row r="72" spans="1:6" ht="9.9499999999999993" customHeight="1" x14ac:dyDescent="0.2">
      <c r="A72" s="20"/>
    </row>
    <row r="73" spans="1:6" ht="9.9499999999999993" customHeight="1" x14ac:dyDescent="0.2">
      <c r="A73" s="20"/>
    </row>
    <row r="74" spans="1:6" ht="9.9499999999999993" customHeight="1" x14ac:dyDescent="0.2">
      <c r="A74" s="20"/>
    </row>
    <row r="75" spans="1:6" ht="9.9499999999999993" customHeight="1" x14ac:dyDescent="0.2">
      <c r="A75" s="20"/>
    </row>
    <row r="76" spans="1:6" ht="9.9499999999999993" customHeight="1" x14ac:dyDescent="0.2">
      <c r="A76" s="20"/>
    </row>
    <row r="77" spans="1:6" ht="9.9499999999999993" customHeight="1" x14ac:dyDescent="0.2">
      <c r="A77" s="20"/>
    </row>
    <row r="78" spans="1:6" ht="9.9499999999999993" customHeight="1" x14ac:dyDescent="0.2">
      <c r="A78" s="20"/>
    </row>
    <row r="79" spans="1:6" ht="9.9499999999999993" customHeight="1" x14ac:dyDescent="0.2">
      <c r="A79" s="20"/>
    </row>
    <row r="80" spans="1:6" ht="9.9499999999999993" customHeight="1" x14ac:dyDescent="0.2">
      <c r="A80" s="20"/>
    </row>
    <row r="81" spans="1:1" ht="9.9499999999999993" customHeight="1" x14ac:dyDescent="0.2"/>
    <row r="82" spans="1:1" ht="9.9499999999999993" customHeight="1" x14ac:dyDescent="0.2"/>
    <row r="83" spans="1:1" ht="9.9499999999999993" customHeight="1" x14ac:dyDescent="0.2"/>
    <row r="84" spans="1:1" ht="9.9499999999999993" customHeight="1" x14ac:dyDescent="0.2"/>
    <row r="85" spans="1:1" ht="9.9499999999999993" customHeight="1" x14ac:dyDescent="0.2"/>
    <row r="86" spans="1:1" ht="9.9499999999999993" customHeight="1" x14ac:dyDescent="0.2">
      <c r="A86" s="20"/>
    </row>
    <row r="87" spans="1:1" ht="9.9499999999999993" customHeight="1" x14ac:dyDescent="0.2">
      <c r="A87" s="20"/>
    </row>
    <row r="88" spans="1:1" ht="9.9499999999999993" customHeight="1" x14ac:dyDescent="0.2">
      <c r="A88" s="20"/>
    </row>
    <row r="89" spans="1:1" ht="9.9499999999999993" customHeight="1" x14ac:dyDescent="0.2">
      <c r="A89" s="20"/>
    </row>
    <row r="90" spans="1:1" ht="9.9499999999999993" customHeight="1" x14ac:dyDescent="0.2">
      <c r="A90" s="20"/>
    </row>
    <row r="91" spans="1:1" ht="9.9499999999999993" customHeight="1" x14ac:dyDescent="0.2">
      <c r="A91" s="20"/>
    </row>
    <row r="92" spans="1:1" ht="9.9499999999999993" customHeight="1" x14ac:dyDescent="0.2">
      <c r="A92" s="20"/>
    </row>
    <row r="93" spans="1:1" ht="9.9499999999999993" customHeight="1" x14ac:dyDescent="0.2">
      <c r="A93" s="20"/>
    </row>
    <row r="94" spans="1:1" ht="9.9499999999999993" customHeight="1" x14ac:dyDescent="0.2">
      <c r="A94" s="20"/>
    </row>
    <row r="95" spans="1:1" ht="9.9499999999999993" customHeight="1" x14ac:dyDescent="0.2">
      <c r="A95" s="20"/>
    </row>
    <row r="96" spans="1:1" ht="9.9499999999999993" customHeight="1" x14ac:dyDescent="0.2">
      <c r="A96" s="20"/>
    </row>
    <row r="97" spans="1:1" ht="9.9499999999999993" customHeight="1" x14ac:dyDescent="0.2">
      <c r="A97" s="20"/>
    </row>
    <row r="98" spans="1:1" ht="9.9499999999999993" customHeight="1" x14ac:dyDescent="0.2">
      <c r="A98" s="20"/>
    </row>
    <row r="99" spans="1:1" ht="9.9499999999999993" customHeight="1" x14ac:dyDescent="0.2">
      <c r="A99" s="20"/>
    </row>
    <row r="100" spans="1:1" ht="9.9499999999999993" customHeight="1" x14ac:dyDescent="0.2">
      <c r="A100" s="20"/>
    </row>
    <row r="101" spans="1:1" ht="9.9499999999999993" customHeight="1" x14ac:dyDescent="0.2">
      <c r="A101" s="20"/>
    </row>
    <row r="102" spans="1:1" ht="9.9499999999999993" customHeight="1" x14ac:dyDescent="0.2">
      <c r="A102" s="20"/>
    </row>
    <row r="103" spans="1:1" ht="9.9499999999999993" customHeight="1" x14ac:dyDescent="0.2"/>
    <row r="104" spans="1:1" ht="9.9499999999999993" customHeight="1" x14ac:dyDescent="0.2"/>
    <row r="105" spans="1:1" ht="9.9499999999999993" customHeight="1" x14ac:dyDescent="0.2"/>
    <row r="106" spans="1:1" ht="9.9499999999999993" customHeight="1" x14ac:dyDescent="0.2">
      <c r="A106" s="20"/>
    </row>
    <row r="107" spans="1:1" ht="9.9499999999999993" customHeight="1" x14ac:dyDescent="0.2">
      <c r="A107" s="20"/>
    </row>
    <row r="108" spans="1:1" ht="9.9499999999999993" customHeight="1" x14ac:dyDescent="0.2">
      <c r="A108" s="20"/>
    </row>
    <row r="109" spans="1:1" ht="9.9499999999999993" customHeight="1" x14ac:dyDescent="0.2">
      <c r="A109" s="20"/>
    </row>
    <row r="110" spans="1:1" x14ac:dyDescent="0.2">
      <c r="A110" s="20"/>
    </row>
    <row r="111" spans="1:1" x14ac:dyDescent="0.2">
      <c r="A111" s="20"/>
    </row>
    <row r="112" spans="1:1" x14ac:dyDescent="0.2">
      <c r="A112" s="20"/>
    </row>
    <row r="113" spans="1:1" x14ac:dyDescent="0.2">
      <c r="A113" s="20"/>
    </row>
    <row r="114" spans="1:1" x14ac:dyDescent="0.2">
      <c r="A114" s="20"/>
    </row>
    <row r="115" spans="1:1" x14ac:dyDescent="0.2">
      <c r="A115" s="20"/>
    </row>
    <row r="116" spans="1:1" x14ac:dyDescent="0.2">
      <c r="A116" s="20"/>
    </row>
    <row r="117" spans="1:1" x14ac:dyDescent="0.2">
      <c r="A117" s="20"/>
    </row>
    <row r="118" spans="1:1" x14ac:dyDescent="0.2">
      <c r="A118" s="20"/>
    </row>
    <row r="119" spans="1:1" x14ac:dyDescent="0.2">
      <c r="A119" s="20"/>
    </row>
    <row r="120" spans="1:1" x14ac:dyDescent="0.2">
      <c r="A120" s="20"/>
    </row>
    <row r="121" spans="1:1" x14ac:dyDescent="0.2">
      <c r="A121" s="20"/>
    </row>
    <row r="122" spans="1:1" x14ac:dyDescent="0.2">
      <c r="A122" s="20"/>
    </row>
  </sheetData>
  <mergeCells count="4">
    <mergeCell ref="A1:I1"/>
    <mergeCell ref="A63:I63"/>
    <mergeCell ref="A64:I64"/>
    <mergeCell ref="A67:F67"/>
  </mergeCells>
  <printOptions horizontalCentered="1"/>
  <pageMargins left="0" right="0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169"/>
  <sheetViews>
    <sheetView showGridLines="0" zoomScaleNormal="100" workbookViewId="0">
      <selection activeCell="L14" sqref="L14"/>
    </sheetView>
  </sheetViews>
  <sheetFormatPr baseColWidth="10" defaultColWidth="11.42578125" defaultRowHeight="12.75" x14ac:dyDescent="0.2"/>
  <cols>
    <col min="1" max="1" width="12.7109375" style="1" customWidth="1"/>
    <col min="2" max="2" width="9.7109375" style="1" customWidth="1"/>
    <col min="3" max="3" width="8" style="1" customWidth="1"/>
    <col min="4" max="4" width="8.85546875" style="1" customWidth="1"/>
    <col min="5" max="5" width="5" style="1" customWidth="1"/>
    <col min="6" max="6" width="8.7109375" style="1" customWidth="1"/>
    <col min="7" max="7" width="12.42578125" style="1" customWidth="1"/>
    <col min="8" max="8" width="8.5703125" style="1" customWidth="1"/>
    <col min="9" max="10" width="11.42578125" style="1"/>
    <col min="11" max="14" width="11.42578125" style="1" customWidth="1"/>
    <col min="15" max="15" width="2" style="1" customWidth="1"/>
    <col min="16" max="16" width="8" style="1" customWidth="1"/>
    <col min="17" max="17" width="11.42578125" style="1" customWidth="1"/>
    <col min="18" max="16384" width="11.42578125" style="1"/>
  </cols>
  <sheetData>
    <row r="1" spans="1:9" x14ac:dyDescent="0.2">
      <c r="A1" s="52" t="s">
        <v>63</v>
      </c>
      <c r="B1" s="52"/>
      <c r="C1" s="52"/>
      <c r="D1" s="52"/>
      <c r="E1" s="52"/>
      <c r="F1" s="52"/>
      <c r="G1" s="52"/>
      <c r="H1" s="52"/>
      <c r="I1" s="51"/>
    </row>
    <row r="23" spans="13:13" x14ac:dyDescent="0.2">
      <c r="M23" s="50"/>
    </row>
    <row r="38" spans="1:8" ht="24" customHeight="1" x14ac:dyDescent="0.2">
      <c r="A38" s="49" t="s">
        <v>27</v>
      </c>
      <c r="B38" s="49"/>
      <c r="C38" s="49"/>
      <c r="D38" s="49"/>
      <c r="E38" s="49"/>
      <c r="F38" s="49"/>
      <c r="G38" s="49"/>
      <c r="H38" s="49"/>
    </row>
    <row r="51" spans="1:20" ht="24" customHeight="1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3"/>
    </row>
    <row r="52" spans="1:20" s="18" customFormat="1" ht="3" customHeight="1" x14ac:dyDescent="0.2">
      <c r="A52" s="46"/>
      <c r="B52" s="48"/>
      <c r="C52" s="46"/>
      <c r="D52" s="48"/>
      <c r="E52" s="47"/>
      <c r="F52" s="46"/>
      <c r="G52" s="46"/>
      <c r="H52" s="46"/>
      <c r="I52" s="45"/>
      <c r="J52" s="45"/>
    </row>
    <row r="53" spans="1:20" s="19" customFormat="1" ht="9.75" customHeight="1" x14ac:dyDescent="0.2">
      <c r="A53" s="24"/>
      <c r="B53" s="24"/>
      <c r="C53" s="24"/>
      <c r="D53" s="24"/>
      <c r="E53" s="24"/>
      <c r="F53" s="24"/>
      <c r="G53" s="24"/>
      <c r="H53" s="24"/>
    </row>
    <row r="54" spans="1:20" ht="9.9499999999999993" customHeight="1" x14ac:dyDescent="0.2">
      <c r="A54" s="20"/>
    </row>
    <row r="55" spans="1:20" ht="9.9499999999999993" customHeight="1" x14ac:dyDescent="0.2">
      <c r="A55" s="20"/>
      <c r="C55" s="21"/>
    </row>
    <row r="56" spans="1:20" ht="10.5" customHeight="1" x14ac:dyDescent="0.2">
      <c r="A56" s="44"/>
      <c r="B56" s="44"/>
      <c r="C56" s="44"/>
      <c r="D56" s="44"/>
      <c r="E56" s="44"/>
      <c r="F56" s="44"/>
    </row>
    <row r="57" spans="1:20" ht="9.9499999999999993" customHeight="1" x14ac:dyDescent="0.2">
      <c r="A57" s="20"/>
    </row>
    <row r="58" spans="1:20" ht="9.9499999999999993" customHeight="1" x14ac:dyDescent="0.2">
      <c r="A58" s="20"/>
    </row>
    <row r="59" spans="1:20" ht="9.9499999999999993" customHeight="1" x14ac:dyDescent="0.2">
      <c r="A59" s="20"/>
      <c r="R59" s="1" t="s">
        <v>37</v>
      </c>
      <c r="T59" s="1" t="s">
        <v>37</v>
      </c>
    </row>
    <row r="60" spans="1:20" ht="9.9499999999999993" customHeight="1" x14ac:dyDescent="0.2">
      <c r="A60" s="20"/>
      <c r="K60" s="27" t="s">
        <v>62</v>
      </c>
      <c r="L60" s="27" t="s">
        <v>61</v>
      </c>
      <c r="M60" s="27" t="s">
        <v>36</v>
      </c>
      <c r="N60" s="27" t="s">
        <v>35</v>
      </c>
      <c r="O60" s="27"/>
      <c r="P60" s="32" t="s">
        <v>32</v>
      </c>
      <c r="Q60" s="31" t="s">
        <v>60</v>
      </c>
      <c r="R60" s="31" t="s">
        <v>59</v>
      </c>
      <c r="S60" s="30" t="s">
        <v>30</v>
      </c>
      <c r="T60" s="30" t="s">
        <v>58</v>
      </c>
    </row>
    <row r="61" spans="1:20" ht="9.9499999999999993" customHeight="1" x14ac:dyDescent="0.2">
      <c r="A61" s="20"/>
      <c r="K61" s="1">
        <v>1389810</v>
      </c>
      <c r="L61" s="1">
        <v>1349943</v>
      </c>
      <c r="M61" s="1">
        <v>1389248</v>
      </c>
      <c r="N61" s="14">
        <v>1335372</v>
      </c>
      <c r="O61" s="43"/>
      <c r="P61" s="42" t="s">
        <v>57</v>
      </c>
      <c r="Q61" s="39">
        <f>+K61/$K$78*-1</f>
        <v>-6.3034631697710244E-2</v>
      </c>
      <c r="R61" s="39">
        <f>+L61/$K$78</f>
        <v>6.1226469674201561E-2</v>
      </c>
      <c r="S61" s="38">
        <f>+M61/$M$78*-1</f>
        <v>-5.0679995740575981E-2</v>
      </c>
      <c r="T61" s="38">
        <f>+N61/$M$78</f>
        <v>4.8714590391409185E-2</v>
      </c>
    </row>
    <row r="62" spans="1:20" ht="9.9499999999999993" customHeight="1" x14ac:dyDescent="0.2">
      <c r="A62" s="20"/>
      <c r="K62" s="1">
        <v>1399805</v>
      </c>
      <c r="L62" s="1">
        <v>1362848</v>
      </c>
      <c r="M62" s="1">
        <v>1367011</v>
      </c>
      <c r="N62" s="14">
        <v>1316917</v>
      </c>
      <c r="O62" s="43"/>
      <c r="P62" s="42" t="s">
        <v>56</v>
      </c>
      <c r="Q62" s="39">
        <f>+K62/$K$78*-1</f>
        <v>-6.3487953478254797E-2</v>
      </c>
      <c r="R62" s="39">
        <f>+L62/$K$78</f>
        <v>6.1811774084199293E-2</v>
      </c>
      <c r="S62" s="38">
        <f>+M62/$M$78*-1</f>
        <v>-4.9868786319879899E-2</v>
      </c>
      <c r="T62" s="38">
        <f>+N62/$M$78</f>
        <v>4.804134895331294E-2</v>
      </c>
    </row>
    <row r="63" spans="1:20" ht="9.9499999999999993" customHeight="1" x14ac:dyDescent="0.2">
      <c r="A63" s="20"/>
      <c r="K63" s="1">
        <v>1349591</v>
      </c>
      <c r="L63" s="1">
        <v>1303379</v>
      </c>
      <c r="M63" s="1">
        <v>1503335</v>
      </c>
      <c r="N63" s="14">
        <v>1445650</v>
      </c>
      <c r="O63" s="43"/>
      <c r="P63" s="42" t="s">
        <v>7</v>
      </c>
      <c r="Q63" s="39">
        <f>+K63/$K$78*-1</f>
        <v>-6.1210504765071824E-2</v>
      </c>
      <c r="R63" s="39">
        <f>+L63/$K$78</f>
        <v>5.9114566183528602E-2</v>
      </c>
      <c r="S63" s="38">
        <f>+M63/$M$78*-1</f>
        <v>-5.484190828178899E-2</v>
      </c>
      <c r="T63" s="38">
        <f>+N63/$M$78</f>
        <v>5.2737549985577566E-2</v>
      </c>
    </row>
    <row r="64" spans="1:20" ht="9.9499999999999993" customHeight="1" x14ac:dyDescent="0.2">
      <c r="A64" s="20"/>
      <c r="K64" s="1">
        <v>1186260</v>
      </c>
      <c r="L64" s="1">
        <v>1187911</v>
      </c>
      <c r="M64" s="1">
        <v>1373374</v>
      </c>
      <c r="N64" s="14">
        <v>1357411</v>
      </c>
      <c r="O64" s="43"/>
      <c r="P64" s="42" t="s">
        <v>8</v>
      </c>
      <c r="Q64" s="39">
        <f>+K64/$K$78*-1</f>
        <v>-5.380265086430934E-2</v>
      </c>
      <c r="R64" s="39">
        <f>+L64/$K$78</f>
        <v>5.3877531730710443E-2</v>
      </c>
      <c r="S64" s="38">
        <f>+M64/$M$78*-1</f>
        <v>-5.0100909607368731E-2</v>
      </c>
      <c r="T64" s="38">
        <f>+N64/$M$78</f>
        <v>4.9518576739510135E-2</v>
      </c>
    </row>
    <row r="65" spans="1:20" ht="9.9499999999999993" customHeight="1" x14ac:dyDescent="0.2">
      <c r="A65" s="20"/>
      <c r="K65" s="1">
        <v>1035917</v>
      </c>
      <c r="L65" s="1">
        <v>1088211</v>
      </c>
      <c r="M65" s="1">
        <v>1255746</v>
      </c>
      <c r="N65" s="14">
        <v>1275808</v>
      </c>
      <c r="O65" s="43"/>
      <c r="P65" s="42" t="s">
        <v>9</v>
      </c>
      <c r="Q65" s="39">
        <f>+K65/$K$78*-1</f>
        <v>-4.6983865826549606E-2</v>
      </c>
      <c r="R65" s="39">
        <f>+L65/$K$78</f>
        <v>4.9355652639135543E-2</v>
      </c>
      <c r="S65" s="38">
        <f>+M65/$M$78*-1</f>
        <v>-4.5809820803229748E-2</v>
      </c>
      <c r="T65" s="38">
        <f>+N65/$M$78</f>
        <v>4.6541685865873303E-2</v>
      </c>
    </row>
    <row r="66" spans="1:20" ht="9.9499999999999993" customHeight="1" x14ac:dyDescent="0.2">
      <c r="A66" s="20"/>
      <c r="K66" s="1">
        <v>871903</v>
      </c>
      <c r="L66" s="1">
        <v>926069</v>
      </c>
      <c r="M66" s="1">
        <v>1127632</v>
      </c>
      <c r="N66" s="14">
        <v>1164233</v>
      </c>
      <c r="O66" s="43"/>
      <c r="P66" s="42" t="s">
        <v>10</v>
      </c>
      <c r="Q66" s="39">
        <f>+K66/$K$78*-1</f>
        <v>-3.9545034559492778E-2</v>
      </c>
      <c r="R66" s="39">
        <f>+L66/$K$78</f>
        <v>4.2001725661541388E-2</v>
      </c>
      <c r="S66" s="38">
        <f>+M66/$M$78*-1</f>
        <v>-4.1136200992866051E-2</v>
      </c>
      <c r="T66" s="38">
        <f>+N66/$M$78</f>
        <v>4.2471411498190385E-2</v>
      </c>
    </row>
    <row r="67" spans="1:20" ht="9.9499999999999993" customHeight="1" x14ac:dyDescent="0.2">
      <c r="A67" s="20"/>
      <c r="K67" s="1">
        <v>760900</v>
      </c>
      <c r="L67" s="1">
        <v>788055</v>
      </c>
      <c r="M67" s="1">
        <v>1015656</v>
      </c>
      <c r="N67" s="14">
        <v>1059035</v>
      </c>
      <c r="O67" s="43"/>
      <c r="P67" s="42" t="s">
        <v>11</v>
      </c>
      <c r="Q67" s="39">
        <f>+K67/$K$78*-1</f>
        <v>-3.4510509536402625E-2</v>
      </c>
      <c r="R67" s="39">
        <f>+L67/$K$78</f>
        <v>3.5742120637021646E-2</v>
      </c>
      <c r="S67" s="38">
        <f>+M67/$M$78*-1</f>
        <v>-3.7051298079169764E-2</v>
      </c>
      <c r="T67" s="38">
        <f>+N67/$M$78</f>
        <v>3.8633771140300997E-2</v>
      </c>
    </row>
    <row r="68" spans="1:20" ht="9.9499999999999993" customHeight="1" x14ac:dyDescent="0.2">
      <c r="A68" s="20"/>
      <c r="K68" s="1">
        <v>622891</v>
      </c>
      <c r="L68" s="1">
        <v>670878</v>
      </c>
      <c r="M68" s="1">
        <v>906060</v>
      </c>
      <c r="N68" s="14">
        <v>965792</v>
      </c>
      <c r="O68" s="43"/>
      <c r="P68" s="42" t="s">
        <v>12</v>
      </c>
      <c r="Q68" s="39">
        <f>+K68/$K$78*-1</f>
        <v>-2.8251131286160292E-2</v>
      </c>
      <c r="R68" s="39">
        <f>+L68/$K$78</f>
        <v>3.0427574736184411E-2</v>
      </c>
      <c r="S68" s="38">
        <f>+M68/$M$78*-1</f>
        <v>-3.3053217957273485E-2</v>
      </c>
      <c r="T68" s="38">
        <f>+N68/$M$78</f>
        <v>3.5232251150465833E-2</v>
      </c>
    </row>
    <row r="69" spans="1:20" ht="9.9499999999999993" customHeight="1" x14ac:dyDescent="0.2">
      <c r="A69" s="20"/>
      <c r="K69" s="1">
        <v>525469</v>
      </c>
      <c r="L69" s="1">
        <v>531562</v>
      </c>
      <c r="M69" s="1">
        <v>807852</v>
      </c>
      <c r="N69" s="14">
        <v>834207</v>
      </c>
      <c r="O69" s="43"/>
      <c r="P69" s="42" t="s">
        <v>13</v>
      </c>
      <c r="Q69" s="39">
        <f>+K69/$K$78*-1</f>
        <v>-2.3832570555373835E-2</v>
      </c>
      <c r="R69" s="39">
        <f>+L69/$K$78</f>
        <v>2.4108917689826852E-2</v>
      </c>
      <c r="S69" s="38">
        <f>+M69/$M$78*-1</f>
        <v>-2.9470573950090829E-2</v>
      </c>
      <c r="T69" s="38">
        <f>+N69/$M$78</f>
        <v>3.0432008688699688E-2</v>
      </c>
    </row>
    <row r="70" spans="1:20" ht="9.9499999999999993" customHeight="1" x14ac:dyDescent="0.2">
      <c r="K70" s="1">
        <v>424731</v>
      </c>
      <c r="L70" s="1">
        <v>437692</v>
      </c>
      <c r="M70" s="1">
        <v>671823</v>
      </c>
      <c r="N70" s="14">
        <v>699562</v>
      </c>
      <c r="O70" s="43"/>
      <c r="P70" s="42" t="s">
        <v>14</v>
      </c>
      <c r="Q70" s="39">
        <f>+K70/$K$78*-1</f>
        <v>-1.9263613123808414E-2</v>
      </c>
      <c r="R70" s="39">
        <f>+L70/$K$78</f>
        <v>1.985145740571315E-2</v>
      </c>
      <c r="S70" s="38">
        <f>+M70/$M$78*-1</f>
        <v>-2.4508213636745185E-2</v>
      </c>
      <c r="T70" s="38">
        <f>+N70/$M$78</f>
        <v>2.5520136923190686E-2</v>
      </c>
    </row>
    <row r="71" spans="1:20" ht="9.9499999999999993" customHeight="1" x14ac:dyDescent="0.2">
      <c r="K71" s="1">
        <v>358182</v>
      </c>
      <c r="L71" s="1">
        <v>359000</v>
      </c>
      <c r="M71" s="1">
        <v>561032</v>
      </c>
      <c r="N71" s="14">
        <v>591615</v>
      </c>
      <c r="O71" s="43"/>
      <c r="P71" s="42" t="s">
        <v>15</v>
      </c>
      <c r="Q71" s="39">
        <f>+K71/$K$78*-1</f>
        <v>-1.624529284632378E-2</v>
      </c>
      <c r="R71" s="39">
        <f>+L71/$K$78</f>
        <v>1.6282393118108217E-2</v>
      </c>
      <c r="S71" s="38">
        <f>+M71/$M$78*-1</f>
        <v>-2.0466539718125794E-2</v>
      </c>
      <c r="T71" s="38">
        <f>+N71/$M$78</f>
        <v>2.1582212592755834E-2</v>
      </c>
    </row>
    <row r="72" spans="1:20" ht="9.9499999999999993" customHeight="1" x14ac:dyDescent="0.2">
      <c r="K72" s="1">
        <v>285499</v>
      </c>
      <c r="L72" s="1">
        <v>288163</v>
      </c>
      <c r="M72" s="1">
        <v>438763</v>
      </c>
      <c r="N72" s="14">
        <v>453380</v>
      </c>
      <c r="O72" s="43"/>
      <c r="P72" s="42" t="s">
        <v>16</v>
      </c>
      <c r="Q72" s="39">
        <f>+K72/$K$78*-1</f>
        <v>-1.2948765885311358E-2</v>
      </c>
      <c r="R72" s="39">
        <f>+L72/$K$78</f>
        <v>1.3069591220315927E-2</v>
      </c>
      <c r="S72" s="38">
        <f>+M72/$M$78*-1</f>
        <v>-1.6006146469976806E-2</v>
      </c>
      <c r="T72" s="38">
        <f>+N72/$M$78</f>
        <v>1.6539377036254389E-2</v>
      </c>
    </row>
    <row r="73" spans="1:20" ht="9.9499999999999993" customHeight="1" x14ac:dyDescent="0.2">
      <c r="K73" s="1">
        <v>258258</v>
      </c>
      <c r="L73" s="1">
        <v>259310</v>
      </c>
      <c r="M73" s="1">
        <v>360165</v>
      </c>
      <c r="N73" s="14">
        <v>370791</v>
      </c>
      <c r="O73" s="43"/>
      <c r="P73" s="42" t="s">
        <v>17</v>
      </c>
      <c r="Q73" s="39">
        <f>+K73/$K$78*-1</f>
        <v>-1.1713254267120868E-2</v>
      </c>
      <c r="R73" s="39">
        <f>+L73/$K$78</f>
        <v>1.1760967575088137E-2</v>
      </c>
      <c r="S73" s="38">
        <f>+M73/$M$78*-1</f>
        <v>-1.3138878491028634E-2</v>
      </c>
      <c r="T73" s="38">
        <f>+N73/$M$78</f>
        <v>1.3526516720300412E-2</v>
      </c>
    </row>
    <row r="74" spans="1:20" ht="9.9499999999999993" customHeight="1" x14ac:dyDescent="0.2">
      <c r="K74" s="1">
        <v>177556</v>
      </c>
      <c r="L74" s="1">
        <v>185744</v>
      </c>
      <c r="M74" s="1">
        <v>284585</v>
      </c>
      <c r="N74" s="14">
        <v>294717</v>
      </c>
      <c r="O74" s="43"/>
      <c r="P74" s="42" t="s">
        <v>18</v>
      </c>
      <c r="Q74" s="39">
        <f>+K74/$K$78*-1</f>
        <v>-8.0530267199967198E-3</v>
      </c>
      <c r="R74" s="39">
        <f>+L74/$K$78</f>
        <v>8.4243922766849381E-3</v>
      </c>
      <c r="S74" s="38">
        <f>+M74/$M$78*-1</f>
        <v>-1.0381707648909205E-2</v>
      </c>
      <c r="T74" s="38">
        <f>+N74/$M$78</f>
        <v>1.075132467685779E-2</v>
      </c>
    </row>
    <row r="75" spans="1:20" ht="9.9499999999999993" customHeight="1" x14ac:dyDescent="0.2">
      <c r="A75" s="20"/>
      <c r="K75" s="1">
        <v>132502</v>
      </c>
      <c r="L75" s="1">
        <v>138542</v>
      </c>
      <c r="M75" s="1">
        <v>220472</v>
      </c>
      <c r="N75" s="14">
        <v>232526</v>
      </c>
      <c r="O75" s="43"/>
      <c r="P75" s="42" t="s">
        <v>19</v>
      </c>
      <c r="Q75" s="39">
        <f>+K75/$K$78*-1</f>
        <v>-6.0096090611018796E-3</v>
      </c>
      <c r="R75" s="39">
        <f>+L75/$K$78</f>
        <v>6.2835523882143413E-3</v>
      </c>
      <c r="S75" s="38">
        <f>+M75/$M$78*-1</f>
        <v>-8.0428548545085302E-3</v>
      </c>
      <c r="T75" s="38">
        <f>+N75/$M$78</f>
        <v>8.4825867588603117E-3</v>
      </c>
    </row>
    <row r="76" spans="1:20" ht="9.9499999999999993" customHeight="1" x14ac:dyDescent="0.2">
      <c r="A76" s="20"/>
      <c r="K76" s="1">
        <v>83502</v>
      </c>
      <c r="L76" s="1">
        <v>91969</v>
      </c>
      <c r="M76" s="1">
        <v>167439</v>
      </c>
      <c r="N76" s="14">
        <v>176560</v>
      </c>
      <c r="O76" s="43"/>
      <c r="P76" s="42" t="s">
        <v>20</v>
      </c>
      <c r="Q76" s="39">
        <f>+K76/$K$78*-1</f>
        <v>-3.7872211424742962E-3</v>
      </c>
      <c r="R76" s="39">
        <f>+L76/$K$78</f>
        <v>4.1712407038420459E-3</v>
      </c>
      <c r="S76" s="38">
        <f>+M76/$M$78*-1</f>
        <v>-6.1082022841179558E-3</v>
      </c>
      <c r="T76" s="38">
        <f>+N76/$M$78</f>
        <v>6.4409378656338501E-3</v>
      </c>
    </row>
    <row r="77" spans="1:20" ht="9.9499999999999993" customHeight="1" x14ac:dyDescent="0.2">
      <c r="A77" s="20"/>
      <c r="K77" s="1">
        <v>93599</v>
      </c>
      <c r="L77" s="1">
        <v>122705</v>
      </c>
      <c r="M77" s="1">
        <v>172447</v>
      </c>
      <c r="N77" s="14">
        <v>215941</v>
      </c>
      <c r="O77" s="43"/>
      <c r="P77" s="42" t="s">
        <v>21</v>
      </c>
      <c r="Q77" s="39">
        <f>+K77/$K$78*-1</f>
        <v>-4.2451691182780246E-3</v>
      </c>
      <c r="R77" s="39">
        <f>+L77/$K$78</f>
        <v>5.5652675419428097E-3</v>
      </c>
      <c r="S77" s="38">
        <f>+M77/$M$78*-1</f>
        <v>-6.2908949485441807E-3</v>
      </c>
      <c r="T77" s="38">
        <f>+N77/$M$78</f>
        <v>7.8775632286069274E-3</v>
      </c>
    </row>
    <row r="78" spans="1:20" ht="9.9499999999999993" customHeight="1" x14ac:dyDescent="0.2">
      <c r="A78" s="20"/>
      <c r="K78" s="27">
        <f>SUM(K61:L77)</f>
        <v>22048356</v>
      </c>
      <c r="L78" s="27"/>
      <c r="M78" s="27">
        <f>SUM(M61:N77)</f>
        <v>27412157</v>
      </c>
      <c r="N78" s="26"/>
      <c r="O78" s="26"/>
    </row>
    <row r="79" spans="1:20" ht="9.9499999999999993" customHeight="1" x14ac:dyDescent="0.2">
      <c r="A79" s="20"/>
    </row>
    <row r="80" spans="1:20" ht="9.9499999999999993" customHeight="1" x14ac:dyDescent="0.2">
      <c r="A80" s="20"/>
    </row>
    <row r="81" spans="1:20" ht="9.9499999999999993" customHeight="1" x14ac:dyDescent="0.2">
      <c r="A81" s="20"/>
    </row>
    <row r="82" spans="1:20" ht="9.9499999999999993" customHeight="1" x14ac:dyDescent="0.2">
      <c r="A82" s="20"/>
    </row>
    <row r="83" spans="1:20" ht="9.9499999999999993" customHeight="1" x14ac:dyDescent="0.2">
      <c r="A83" s="20"/>
    </row>
    <row r="84" spans="1:20" ht="9.9499999999999993" customHeight="1" x14ac:dyDescent="0.2">
      <c r="A84" s="20"/>
    </row>
    <row r="85" spans="1:20" ht="9.9499999999999993" customHeight="1" x14ac:dyDescent="0.2">
      <c r="A85" s="20"/>
    </row>
    <row r="86" spans="1:20" ht="9.9499999999999993" customHeight="1" x14ac:dyDescent="0.2">
      <c r="A86" s="20"/>
    </row>
    <row r="87" spans="1:20" ht="9.9499999999999993" customHeight="1" x14ac:dyDescent="0.2">
      <c r="A87" s="20"/>
    </row>
    <row r="88" spans="1:20" ht="9.9499999999999993" customHeight="1" x14ac:dyDescent="0.2">
      <c r="A88" s="20"/>
    </row>
    <row r="89" spans="1:20" x14ac:dyDescent="0.2">
      <c r="A89" s="20"/>
    </row>
    <row r="90" spans="1:20" x14ac:dyDescent="0.2">
      <c r="A90" s="20"/>
    </row>
    <row r="91" spans="1:20" x14ac:dyDescent="0.2">
      <c r="A91" s="20"/>
      <c r="R91" s="1" t="s">
        <v>37</v>
      </c>
      <c r="T91" s="1" t="s">
        <v>37</v>
      </c>
    </row>
    <row r="92" spans="1:20" x14ac:dyDescent="0.2">
      <c r="A92" s="20"/>
      <c r="K92" s="27" t="s">
        <v>55</v>
      </c>
      <c r="L92" s="27" t="s">
        <v>54</v>
      </c>
      <c r="M92" s="27" t="s">
        <v>53</v>
      </c>
      <c r="N92" s="27" t="s">
        <v>52</v>
      </c>
      <c r="O92" s="27"/>
      <c r="P92" s="32" t="s">
        <v>32</v>
      </c>
      <c r="Q92" s="31" t="s">
        <v>51</v>
      </c>
      <c r="R92" s="31" t="s">
        <v>50</v>
      </c>
      <c r="S92" s="30" t="s">
        <v>49</v>
      </c>
      <c r="T92" s="30" t="s">
        <v>48</v>
      </c>
    </row>
    <row r="93" spans="1:20" x14ac:dyDescent="0.2">
      <c r="A93" s="20"/>
      <c r="K93" s="1">
        <v>1107751</v>
      </c>
      <c r="L93" s="1">
        <v>1093263</v>
      </c>
      <c r="M93" s="1">
        <v>1229643</v>
      </c>
      <c r="N93" s="1">
        <v>1204686</v>
      </c>
      <c r="O93" s="26"/>
      <c r="P93" s="29" t="s">
        <v>5</v>
      </c>
      <c r="Q93" s="39">
        <f>+K93/$K$110*-1</f>
        <v>-8.1994012647532644E-2</v>
      </c>
      <c r="R93" s="39">
        <f>+L93/$K$110</f>
        <v>8.0921633335541546E-2</v>
      </c>
      <c r="S93" s="41">
        <f>+M93/$M$110*-1</f>
        <v>-7.2309780355549858E-2</v>
      </c>
      <c r="T93" s="41">
        <f>+N93/$M$110</f>
        <v>7.0842171311027616E-2</v>
      </c>
    </row>
    <row r="94" spans="1:20" x14ac:dyDescent="0.2">
      <c r="A94" s="20"/>
      <c r="K94" s="1">
        <v>1022565</v>
      </c>
      <c r="L94" s="1">
        <v>1000175</v>
      </c>
      <c r="M94" s="1">
        <v>1211659</v>
      </c>
      <c r="N94" s="1">
        <v>1190599</v>
      </c>
      <c r="O94" s="26"/>
      <c r="P94" s="29" t="s">
        <v>6</v>
      </c>
      <c r="Q94" s="39">
        <f>+K94/$K$110*-1</f>
        <v>-7.5688676916494974E-2</v>
      </c>
      <c r="R94" s="39">
        <f>+L94/$K$110</f>
        <v>7.4031403808027224E-2</v>
      </c>
      <c r="S94" s="41">
        <f>+M94/$M$110*-1</f>
        <v>-7.1252222113105335E-2</v>
      </c>
      <c r="T94" s="41">
        <f>+N94/$M$110</f>
        <v>7.0013778130349466E-2</v>
      </c>
    </row>
    <row r="95" spans="1:20" x14ac:dyDescent="0.2">
      <c r="A95" s="20"/>
      <c r="K95" s="1">
        <v>884417</v>
      </c>
      <c r="L95" s="1">
        <v>829093</v>
      </c>
      <c r="M95" s="1">
        <v>1107837</v>
      </c>
      <c r="N95" s="1">
        <v>1068192</v>
      </c>
      <c r="O95" s="26"/>
      <c r="P95" s="29" t="s">
        <v>7</v>
      </c>
      <c r="Q95" s="39">
        <f>+K95/$K$110*-1</f>
        <v>-6.5463176005882986E-2</v>
      </c>
      <c r="R95" s="39">
        <f>+L95/$K$110</f>
        <v>6.1368179246040662E-2</v>
      </c>
      <c r="S95" s="41">
        <f>+M95/$M$110*-1</f>
        <v>-6.5146916739046448E-2</v>
      </c>
      <c r="T95" s="41">
        <f>+N95/$M$110</f>
        <v>6.2815572403986775E-2</v>
      </c>
    </row>
    <row r="96" spans="1:20" x14ac:dyDescent="0.2">
      <c r="K96" s="1">
        <v>715127</v>
      </c>
      <c r="L96" s="1">
        <v>698185</v>
      </c>
      <c r="M96" s="1">
        <v>932930</v>
      </c>
      <c r="N96" s="1">
        <v>931761</v>
      </c>
      <c r="O96" s="26"/>
      <c r="P96" s="29" t="s">
        <v>8</v>
      </c>
      <c r="Q96" s="39">
        <f>+K96/$K$110*-1</f>
        <v>-5.29325925073343E-2</v>
      </c>
      <c r="R96" s="39">
        <f>+L96/$K$110</f>
        <v>5.1678571917621909E-2</v>
      </c>
      <c r="S96" s="41">
        <f>+M96/$M$110*-1</f>
        <v>-5.4861421881882082E-2</v>
      </c>
      <c r="T96" s="41">
        <f>+N96/$M$110</f>
        <v>5.4792678243902895E-2</v>
      </c>
    </row>
    <row r="97" spans="11:20" x14ac:dyDescent="0.2">
      <c r="K97" s="1">
        <v>571969</v>
      </c>
      <c r="L97" s="1">
        <v>578620</v>
      </c>
      <c r="M97" s="1">
        <v>789840</v>
      </c>
      <c r="N97" s="1">
        <v>811735</v>
      </c>
      <c r="O97" s="26"/>
      <c r="P97" s="29" t="s">
        <v>9</v>
      </c>
      <c r="Q97" s="39">
        <f>+K97/$K$110*-1</f>
        <v>-4.2336259159320641E-2</v>
      </c>
      <c r="R97" s="39">
        <f>+L97/$K$110</f>
        <v>4.2828555874122744E-2</v>
      </c>
      <c r="S97" s="41">
        <f>+M97/$M$110*-1</f>
        <v>-4.6446941848998044E-2</v>
      </c>
      <c r="T97" s="41">
        <f>+N97/$M$110</f>
        <v>4.7734488430310473E-2</v>
      </c>
    </row>
    <row r="98" spans="11:20" x14ac:dyDescent="0.2">
      <c r="K98" s="1">
        <v>458049</v>
      </c>
      <c r="L98" s="1">
        <v>471501</v>
      </c>
      <c r="M98" s="1">
        <v>623765</v>
      </c>
      <c r="N98" s="1">
        <v>653829</v>
      </c>
      <c r="O98" s="26"/>
      <c r="P98" s="29" t="s">
        <v>10</v>
      </c>
      <c r="Q98" s="39">
        <f>+K98/$K$110*-1</f>
        <v>-3.3904077269340929E-2</v>
      </c>
      <c r="R98" s="39">
        <f>+L98/$K$110</f>
        <v>3.4899773466532003E-2</v>
      </c>
      <c r="S98" s="41">
        <f>+M98/$M$110*-1</f>
        <v>-3.6680817231895403E-2</v>
      </c>
      <c r="T98" s="41">
        <f>+N98/$M$110</f>
        <v>3.8448746001960576E-2</v>
      </c>
    </row>
    <row r="99" spans="11:20" x14ac:dyDescent="0.2">
      <c r="K99" s="1">
        <v>390364</v>
      </c>
      <c r="L99" s="1">
        <v>381363</v>
      </c>
      <c r="M99" s="1">
        <v>509305</v>
      </c>
      <c r="N99" s="1">
        <v>511143</v>
      </c>
      <c r="O99" s="26"/>
      <c r="P99" s="29" t="s">
        <v>11</v>
      </c>
      <c r="Q99" s="39">
        <f>+K99/$K$110*-1</f>
        <v>-2.889413844188941E-2</v>
      </c>
      <c r="R99" s="39">
        <f>+L99/$K$110</f>
        <v>2.8227898368226249E-2</v>
      </c>
      <c r="S99" s="41">
        <f>+M99/$M$110*-1</f>
        <v>-2.994993887167521E-2</v>
      </c>
      <c r="T99" s="41">
        <f>+N99/$M$110</f>
        <v>3.0058023394006896E-2</v>
      </c>
    </row>
    <row r="100" spans="11:20" x14ac:dyDescent="0.2">
      <c r="K100" s="1">
        <v>355814</v>
      </c>
      <c r="L100" s="1">
        <v>373277</v>
      </c>
      <c r="M100" s="1">
        <v>430495</v>
      </c>
      <c r="N100" s="1">
        <v>453481</v>
      </c>
      <c r="O100" s="26"/>
      <c r="P100" s="29" t="s">
        <v>12</v>
      </c>
      <c r="Q100" s="39">
        <f>+K100/$K$110*-1</f>
        <v>-2.6336800974378884E-2</v>
      </c>
      <c r="R100" s="39">
        <f>+L100/$K$110</f>
        <v>2.7629385176843033E-2</v>
      </c>
      <c r="S100" s="41">
        <f>+M100/$M$110*-1</f>
        <v>-2.5315476845037491E-2</v>
      </c>
      <c r="T100" s="41">
        <f>+N100/$M$110</f>
        <v>2.6667180234763346E-2</v>
      </c>
    </row>
    <row r="101" spans="11:20" x14ac:dyDescent="0.2">
      <c r="K101" s="1">
        <v>307210</v>
      </c>
      <c r="L101" s="1">
        <v>297789</v>
      </c>
      <c r="M101" s="1">
        <v>373411</v>
      </c>
      <c r="N101" s="1">
        <v>366539</v>
      </c>
      <c r="O101" s="26"/>
      <c r="P101" s="29" t="s">
        <v>13</v>
      </c>
      <c r="Q101" s="39">
        <f>+K101/$K$110*-1</f>
        <v>-2.2739208202428619E-2</v>
      </c>
      <c r="R101" s="39">
        <f>+L101/$K$110</f>
        <v>2.2041880379522205E-2</v>
      </c>
      <c r="S101" s="41">
        <f>+M101/$M$110*-1</f>
        <v>-2.1958623268986389E-2</v>
      </c>
      <c r="T101" s="41">
        <f>+N101/$M$110</f>
        <v>2.1554511823141262E-2</v>
      </c>
    </row>
    <row r="102" spans="11:20" x14ac:dyDescent="0.2">
      <c r="K102" s="1">
        <v>241742</v>
      </c>
      <c r="L102" s="1">
        <v>246223</v>
      </c>
      <c r="M102" s="1">
        <v>319344</v>
      </c>
      <c r="N102" s="1">
        <v>324078</v>
      </c>
      <c r="O102" s="26"/>
      <c r="P102" s="29" t="s">
        <v>14</v>
      </c>
      <c r="Q102" s="39">
        <f>+K102/$K$110*-1</f>
        <v>-1.7893368279911132E-2</v>
      </c>
      <c r="R102" s="39">
        <f>+L102/$K$110</f>
        <v>1.822504495695642E-2</v>
      </c>
      <c r="S102" s="41">
        <f>+M102/$M$110*-1</f>
        <v>-1.8779185908318684E-2</v>
      </c>
      <c r="T102" s="41">
        <f>+N102/$M$110</f>
        <v>1.9057571179656119E-2</v>
      </c>
    </row>
    <row r="103" spans="11:20" x14ac:dyDescent="0.2">
      <c r="K103" s="1">
        <v>195367</v>
      </c>
      <c r="L103" s="1">
        <v>193251</v>
      </c>
      <c r="M103" s="1">
        <v>267970</v>
      </c>
      <c r="N103" s="1">
        <v>264512</v>
      </c>
      <c r="O103" s="26"/>
      <c r="P103" s="29" t="s">
        <v>15</v>
      </c>
      <c r="Q103" s="39">
        <f>+K103/$K$110*-1</f>
        <v>-1.4460762634301853E-2</v>
      </c>
      <c r="R103" s="39">
        <f>+L103/$K$110</f>
        <v>1.4304139592876316E-2</v>
      </c>
      <c r="S103" s="41">
        <f>+M103/$M$110*-1</f>
        <v>-1.5758111778684296E-2</v>
      </c>
      <c r="T103" s="41">
        <f>+N103/$M$110</f>
        <v>1.555476233460216E-2</v>
      </c>
    </row>
    <row r="104" spans="11:20" x14ac:dyDescent="0.2">
      <c r="K104" s="1">
        <v>149321</v>
      </c>
      <c r="L104" s="1">
        <v>150654</v>
      </c>
      <c r="M104" s="1">
        <v>202193</v>
      </c>
      <c r="N104" s="1">
        <v>197333</v>
      </c>
      <c r="O104" s="26"/>
      <c r="P104" s="29" t="s">
        <v>16</v>
      </c>
      <c r="Q104" s="39">
        <f>+K104/$K$110*-1</f>
        <v>-1.1052509058933121E-2</v>
      </c>
      <c r="R104" s="39">
        <f>+L104/$K$110</f>
        <v>1.1151175653555162E-2</v>
      </c>
      <c r="S104" s="41">
        <f>+M104/$M$110*-1</f>
        <v>-1.1890061928079688E-2</v>
      </c>
      <c r="T104" s="41">
        <f>+N104/$M$110</f>
        <v>1.1604267162828334E-2</v>
      </c>
    </row>
    <row r="105" spans="11:20" x14ac:dyDescent="0.2">
      <c r="K105" s="1">
        <v>133330</v>
      </c>
      <c r="L105" s="1">
        <v>141240</v>
      </c>
      <c r="M105" s="1">
        <v>166096</v>
      </c>
      <c r="N105" s="1">
        <v>170154</v>
      </c>
      <c r="O105" s="26"/>
      <c r="P105" s="29" t="s">
        <v>17</v>
      </c>
      <c r="Q105" s="39">
        <f>+K105/$K$110*-1</f>
        <v>-9.8688800157215196E-3</v>
      </c>
      <c r="R105" s="39">
        <f>+L105/$K$110</f>
        <v>1.04543659598028E-2</v>
      </c>
      <c r="S105" s="41">
        <f>+M105/$M$110*-1</f>
        <v>-9.7673595327549614E-3</v>
      </c>
      <c r="T105" s="41">
        <f>+N105/$M$110</f>
        <v>1.0005992281189117E-2</v>
      </c>
    </row>
    <row r="106" spans="11:20" x14ac:dyDescent="0.2">
      <c r="K106" s="1">
        <v>88790</v>
      </c>
      <c r="L106" s="1">
        <v>98019</v>
      </c>
      <c r="M106" s="1">
        <v>114185</v>
      </c>
      <c r="N106" s="1">
        <v>122715</v>
      </c>
      <c r="O106" s="26"/>
      <c r="P106" s="29" t="s">
        <v>18</v>
      </c>
      <c r="Q106" s="39">
        <f>+K106/$K$110*-1</f>
        <v>-6.5720982269250258E-3</v>
      </c>
      <c r="R106" s="39">
        <f>+L106/$K$110</f>
        <v>7.2552145073202399E-3</v>
      </c>
      <c r="S106" s="41">
        <f>+M106/$M$110*-1</f>
        <v>-6.7147068457255156E-3</v>
      </c>
      <c r="T106" s="41">
        <f>+N106/$M$110</f>
        <v>7.2163178225967215E-3</v>
      </c>
    </row>
    <row r="107" spans="11:20" x14ac:dyDescent="0.2">
      <c r="K107" s="1">
        <v>66383</v>
      </c>
      <c r="L107" s="1">
        <v>77233</v>
      </c>
      <c r="M107" s="1">
        <v>86010</v>
      </c>
      <c r="N107" s="1">
        <v>94263</v>
      </c>
      <c r="O107" s="26"/>
      <c r="P107" s="29" t="s">
        <v>19</v>
      </c>
      <c r="Q107" s="39">
        <f>+K107/$K$110*-1</f>
        <v>-4.9135668047974321E-3</v>
      </c>
      <c r="R107" s="39">
        <f>+L107/$K$110</f>
        <v>5.7166669935814901E-3</v>
      </c>
      <c r="S107" s="41">
        <f>+M107/$M$110*-1</f>
        <v>-5.0578616788619487E-3</v>
      </c>
      <c r="T107" s="41">
        <f>+N107/$M$110</f>
        <v>5.5431835302239725E-3</v>
      </c>
    </row>
    <row r="108" spans="11:20" x14ac:dyDescent="0.2">
      <c r="K108" s="1">
        <v>34949</v>
      </c>
      <c r="L108" s="1">
        <v>42896</v>
      </c>
      <c r="M108" s="1">
        <v>57308</v>
      </c>
      <c r="N108" s="1">
        <v>63717</v>
      </c>
      <c r="O108" s="26"/>
      <c r="P108" s="29" t="s">
        <v>20</v>
      </c>
      <c r="Q108" s="39">
        <f>+K108/$K$110*-1</f>
        <v>-2.5868708292916174E-3</v>
      </c>
      <c r="R108" s="39">
        <f>+L108/$K$110</f>
        <v>3.1750954560443283E-3</v>
      </c>
      <c r="S108" s="41">
        <f>+M108/$M$110*-1</f>
        <v>-3.3700260096758581E-3</v>
      </c>
      <c r="T108" s="41">
        <f>+N108/$M$110</f>
        <v>3.7469105056626762E-3</v>
      </c>
    </row>
    <row r="109" spans="11:20" x14ac:dyDescent="0.2">
      <c r="K109" s="1">
        <v>48253</v>
      </c>
      <c r="L109" s="1">
        <v>65962</v>
      </c>
      <c r="M109" s="1">
        <v>67876</v>
      </c>
      <c r="N109" s="14">
        <v>86606</v>
      </c>
      <c r="O109" s="26"/>
      <c r="P109" s="29" t="s">
        <v>21</v>
      </c>
      <c r="Q109" s="39">
        <f>+K109/$K$110*-1</f>
        <v>-3.5716122957969733E-3</v>
      </c>
      <c r="R109" s="39">
        <f>+L109/$K$110</f>
        <v>4.8824050371035991E-3</v>
      </c>
      <c r="S109" s="41">
        <f>+M109/$M$110*-1</f>
        <v>-3.9914826103294226E-3</v>
      </c>
      <c r="T109" s="41">
        <f>+N109/$M$110</f>
        <v>5.0929097611849541E-3</v>
      </c>
    </row>
    <row r="110" spans="11:20" x14ac:dyDescent="0.2">
      <c r="K110" s="27">
        <f>SUM(K93:L109)</f>
        <v>13510145</v>
      </c>
      <c r="L110" s="26"/>
      <c r="M110" s="27">
        <f>SUM(M93:N109)</f>
        <v>17005210</v>
      </c>
      <c r="N110" s="26"/>
      <c r="O110" s="26"/>
    </row>
    <row r="122" spans="11:20" x14ac:dyDescent="0.2">
      <c r="M122" s="1" t="s">
        <v>47</v>
      </c>
    </row>
    <row r="124" spans="11:20" x14ac:dyDescent="0.2">
      <c r="K124" s="27" t="s">
        <v>46</v>
      </c>
      <c r="L124" s="27" t="s">
        <v>45</v>
      </c>
      <c r="M124" s="27" t="s">
        <v>44</v>
      </c>
      <c r="N124" s="27" t="s">
        <v>43</v>
      </c>
      <c r="O124" s="27"/>
      <c r="P124" s="32" t="s">
        <v>32</v>
      </c>
      <c r="Q124" s="31" t="s">
        <v>42</v>
      </c>
      <c r="R124" s="31" t="s">
        <v>41</v>
      </c>
      <c r="S124" s="30" t="s">
        <v>40</v>
      </c>
      <c r="T124" s="30" t="s">
        <v>39</v>
      </c>
    </row>
    <row r="125" spans="11:20" x14ac:dyDescent="0.2">
      <c r="K125" s="14">
        <v>485920</v>
      </c>
      <c r="L125" s="14">
        <v>475061</v>
      </c>
      <c r="M125" s="14">
        <v>840203</v>
      </c>
      <c r="N125" s="14">
        <v>831323</v>
      </c>
      <c r="O125" s="26"/>
      <c r="P125" s="29" t="s">
        <v>5</v>
      </c>
      <c r="Q125" s="39">
        <f>+K125/$K$142*-1</f>
        <v>-7.8298458732738677E-2</v>
      </c>
      <c r="R125" s="39">
        <f>+L125/$K$142</f>
        <v>7.6548699588478694E-2</v>
      </c>
      <c r="S125" s="38">
        <f>+M125/$M$142*-1</f>
        <v>-8.485393046910765E-2</v>
      </c>
      <c r="T125" s="38">
        <f>+N125/$M$142</f>
        <v>8.3957119933361316E-2</v>
      </c>
    </row>
    <row r="126" spans="11:20" x14ac:dyDescent="0.2">
      <c r="K126" s="14">
        <v>467873</v>
      </c>
      <c r="L126" s="14">
        <v>455238</v>
      </c>
      <c r="M126" s="14">
        <v>738830</v>
      </c>
      <c r="N126" s="14">
        <v>727533</v>
      </c>
      <c r="O126" s="26"/>
      <c r="P126" s="29" t="s">
        <v>6</v>
      </c>
      <c r="Q126" s="39">
        <f>+K126/$K$142*-1</f>
        <v>-7.5390465061455886E-2</v>
      </c>
      <c r="R126" s="39">
        <f>+L126/$K$142</f>
        <v>7.3354531109183579E-2</v>
      </c>
      <c r="S126" s="38">
        <f>+M126/$M$142*-1</f>
        <v>-7.461605046457917E-2</v>
      </c>
      <c r="T126" s="38">
        <f>+N126/$M$142</f>
        <v>7.3475141835938812E-2</v>
      </c>
    </row>
    <row r="127" spans="11:20" x14ac:dyDescent="0.2">
      <c r="K127" s="14">
        <v>382838</v>
      </c>
      <c r="L127" s="14">
        <v>345237</v>
      </c>
      <c r="M127" s="14">
        <v>594698</v>
      </c>
      <c r="N127" s="14">
        <v>557497</v>
      </c>
      <c r="O127" s="26"/>
      <c r="P127" s="29" t="s">
        <v>7</v>
      </c>
      <c r="Q127" s="39">
        <f>+K127/$K$142*-1</f>
        <v>-6.1688395917690583E-2</v>
      </c>
      <c r="R127" s="39">
        <f>+L127/$K$142</f>
        <v>5.5629578937920851E-2</v>
      </c>
      <c r="S127" s="38">
        <f>+M127/$M$142*-1</f>
        <v>-6.0059845944512677E-2</v>
      </c>
      <c r="T127" s="38">
        <f>+N127/$M$142</f>
        <v>5.6302835951235725E-2</v>
      </c>
    </row>
    <row r="128" spans="11:20" x14ac:dyDescent="0.2">
      <c r="K128" s="14">
        <v>296030</v>
      </c>
      <c r="L128" s="14">
        <v>292825</v>
      </c>
      <c r="M128" s="14">
        <v>493977</v>
      </c>
      <c r="N128" s="14">
        <v>479739</v>
      </c>
      <c r="O128" s="26"/>
      <c r="P128" s="29" t="s">
        <v>8</v>
      </c>
      <c r="Q128" s="39">
        <f>+K128/$K$142*-1</f>
        <v>-4.7700635369304883E-2</v>
      </c>
      <c r="R128" s="39">
        <f>+L128/$K$142</f>
        <v>4.7184199412278159E-2</v>
      </c>
      <c r="S128" s="38">
        <f>+M128/$M$142*-1</f>
        <v>-4.9887812839680877E-2</v>
      </c>
      <c r="T128" s="38">
        <f>+N128/$M$142</f>
        <v>4.8449886217163278E-2</v>
      </c>
    </row>
    <row r="129" spans="11:20" x14ac:dyDescent="0.2">
      <c r="K129" s="14">
        <v>263895</v>
      </c>
      <c r="L129" s="14">
        <v>267315</v>
      </c>
      <c r="M129" s="14">
        <v>420560</v>
      </c>
      <c r="N129" s="14">
        <v>427630</v>
      </c>
      <c r="O129" s="26"/>
      <c r="P129" s="29" t="s">
        <v>9</v>
      </c>
      <c r="Q129" s="39">
        <f>+K129/$K$142*-1</f>
        <v>-4.2522579369600084E-2</v>
      </c>
      <c r="R129" s="39">
        <f>+L129/$K$142</f>
        <v>4.3073659236380554E-2</v>
      </c>
      <c r="S129" s="38">
        <f>+M129/$M$142*-1</f>
        <v>-4.2473270147914154E-2</v>
      </c>
      <c r="T129" s="38">
        <f>+N129/$M$142</f>
        <v>4.3187284842477955E-2</v>
      </c>
    </row>
    <row r="130" spans="11:20" x14ac:dyDescent="0.2">
      <c r="K130" s="14">
        <v>226619</v>
      </c>
      <c r="L130" s="14">
        <v>254573</v>
      </c>
      <c r="M130" s="14">
        <v>359851</v>
      </c>
      <c r="N130" s="14">
        <v>381419</v>
      </c>
      <c r="O130" s="26"/>
      <c r="P130" s="29" t="s">
        <v>10</v>
      </c>
      <c r="Q130" s="39">
        <f>+K130/$K$142*-1</f>
        <v>-3.6516131090620893E-2</v>
      </c>
      <c r="R130" s="39">
        <f>+L130/$K$142</f>
        <v>4.1020483896463372E-2</v>
      </c>
      <c r="S130" s="38">
        <f>+M130/$M$142*-1</f>
        <v>-3.6342136047168197E-2</v>
      </c>
      <c r="T130" s="38">
        <f>+N130/$M$142</f>
        <v>3.8520335330386311E-2</v>
      </c>
    </row>
    <row r="131" spans="11:20" x14ac:dyDescent="0.2">
      <c r="K131" s="14">
        <v>190997</v>
      </c>
      <c r="L131" s="14">
        <v>194334</v>
      </c>
      <c r="M131" s="14">
        <v>311544</v>
      </c>
      <c r="N131" s="14">
        <v>308469</v>
      </c>
      <c r="O131" s="26"/>
      <c r="P131" s="29" t="s">
        <v>11</v>
      </c>
      <c r="Q131" s="39">
        <f>+K131/$K$142*-1</f>
        <v>-3.0776199215049573E-2</v>
      </c>
      <c r="R131" s="39">
        <f>+L131/$K$142</f>
        <v>3.1313904921320461E-2</v>
      </c>
      <c r="S131" s="38">
        <f>+M131/$M$142*-1</f>
        <v>-3.1463506931143637E-2</v>
      </c>
      <c r="T131" s="38">
        <f>+N131/$M$142</f>
        <v>3.1152955985488232E-2</v>
      </c>
    </row>
    <row r="132" spans="11:20" x14ac:dyDescent="0.2">
      <c r="K132" s="14">
        <v>178642</v>
      </c>
      <c r="L132" s="14">
        <v>194084</v>
      </c>
      <c r="M132" s="14">
        <v>260561</v>
      </c>
      <c r="N132" s="14">
        <v>279394</v>
      </c>
      <c r="O132" s="26"/>
      <c r="P132" s="29" t="s">
        <v>12</v>
      </c>
      <c r="Q132" s="39">
        <f>+K132/$K$142*-1</f>
        <v>-2.8785382912689131E-2</v>
      </c>
      <c r="R132" s="39">
        <f>+L132/$K$142</f>
        <v>3.1273621305327737E-2</v>
      </c>
      <c r="S132" s="38">
        <f>+M132/$M$142*-1</f>
        <v>-2.6314622748265789E-2</v>
      </c>
      <c r="T132" s="38">
        <f>+N132/$M$142</f>
        <v>2.8216608426161135E-2</v>
      </c>
    </row>
    <row r="133" spans="11:20" x14ac:dyDescent="0.2">
      <c r="K133" s="14">
        <v>136775</v>
      </c>
      <c r="L133" s="14">
        <v>140934</v>
      </c>
      <c r="M133" s="14">
        <v>209046</v>
      </c>
      <c r="N133" s="14">
        <v>211283</v>
      </c>
      <c r="O133" s="26"/>
      <c r="P133" s="29" t="s">
        <v>13</v>
      </c>
      <c r="Q133" s="39">
        <f>+K133/$K$142*-1</f>
        <v>-2.2039166309619551E-2</v>
      </c>
      <c r="R133" s="39">
        <f>+L133/$K$142</f>
        <v>2.2709324545274516E-2</v>
      </c>
      <c r="S133" s="38">
        <f>+M133/$M$142*-1</f>
        <v>-2.1112010726985118E-2</v>
      </c>
      <c r="T133" s="38">
        <f>+N133/$M$142</f>
        <v>2.1337930227938333E-2</v>
      </c>
    </row>
    <row r="134" spans="11:20" x14ac:dyDescent="0.2">
      <c r="K134" s="14">
        <v>118050</v>
      </c>
      <c r="L134" s="14">
        <v>124101</v>
      </c>
      <c r="M134" s="14">
        <v>177315</v>
      </c>
      <c r="N134" s="14">
        <v>187315</v>
      </c>
      <c r="O134" s="26"/>
      <c r="P134" s="29" t="s">
        <v>14</v>
      </c>
      <c r="Q134" s="39">
        <f>+K134/$K$142*-1</f>
        <v>-1.9021923471764488E-2</v>
      </c>
      <c r="R134" s="39">
        <f>+L134/$K$142</f>
        <v>1.9996948113252391E-2</v>
      </c>
      <c r="S134" s="38">
        <f>+M134/$M$142*-1</f>
        <v>-1.7907427944353713E-2</v>
      </c>
      <c r="T134" s="38">
        <f>+N134/$M$142</f>
        <v>1.8917349718842829E-2</v>
      </c>
    </row>
    <row r="135" spans="11:20" x14ac:dyDescent="0.2">
      <c r="K135" s="14">
        <v>84882</v>
      </c>
      <c r="L135" s="14">
        <v>94467</v>
      </c>
      <c r="M135" s="14">
        <v>142983</v>
      </c>
      <c r="N135" s="14">
        <v>148883</v>
      </c>
      <c r="O135" s="26"/>
      <c r="P135" s="29" t="s">
        <v>15</v>
      </c>
      <c r="Q135" s="39">
        <f>+K135/$K$142*-1</f>
        <v>-1.367741557077775E-2</v>
      </c>
      <c r="R135" s="39">
        <f>+L135/$K$142</f>
        <v>1.5221889407938805E-2</v>
      </c>
      <c r="S135" s="38">
        <f>+M135/$M$142*-1</f>
        <v>-1.4440164508177689E-2</v>
      </c>
      <c r="T135" s="38">
        <f>+N135/$M$142</f>
        <v>1.5036018355126267E-2</v>
      </c>
    </row>
    <row r="136" spans="11:20" x14ac:dyDescent="0.2">
      <c r="K136" s="14">
        <v>65349</v>
      </c>
      <c r="L136" s="14">
        <v>73522</v>
      </c>
      <c r="M136" s="14">
        <v>110092</v>
      </c>
      <c r="N136" s="14">
        <v>115351</v>
      </c>
      <c r="O136" s="26"/>
      <c r="P136" s="29" t="s">
        <v>16</v>
      </c>
      <c r="Q136" s="39">
        <f>+K136/$K$142*-1</f>
        <v>-1.0529976086034202E-2</v>
      </c>
      <c r="R136" s="39">
        <f>+L136/$K$142</f>
        <v>1.1846928060068349E-2</v>
      </c>
      <c r="S136" s="38">
        <f>+M136/$M$142*-1</f>
        <v>-1.1118430799705547E-2</v>
      </c>
      <c r="T136" s="38">
        <f>+N136/$M$142</f>
        <v>1.1649548660909372E-2</v>
      </c>
    </row>
    <row r="137" spans="11:20" x14ac:dyDescent="0.2">
      <c r="K137" s="14">
        <v>57478</v>
      </c>
      <c r="L137" s="14">
        <v>73117</v>
      </c>
      <c r="M137" s="14">
        <v>98761</v>
      </c>
      <c r="N137" s="14">
        <v>112220</v>
      </c>
      <c r="O137" s="26"/>
      <c r="P137" s="29" t="s">
        <v>17</v>
      </c>
      <c r="Q137" s="39">
        <f>+K137/$K$142*-1</f>
        <v>-9.2616867201192644E-3</v>
      </c>
      <c r="R137" s="39">
        <f>+L137/$K$142</f>
        <v>1.1781668602160136E-2</v>
      </c>
      <c r="S137" s="38">
        <f>+M137/$M$142*-1</f>
        <v>-9.9740884370319322E-3</v>
      </c>
      <c r="T137" s="38">
        <f>+N137/$M$142</f>
        <v>1.1333342153316831E-2</v>
      </c>
    </row>
    <row r="138" spans="11:20" x14ac:dyDescent="0.2">
      <c r="K138" s="14">
        <v>36415</v>
      </c>
      <c r="L138" s="14">
        <v>46477</v>
      </c>
      <c r="M138" s="14">
        <v>59518</v>
      </c>
      <c r="N138" s="14">
        <v>70198</v>
      </c>
      <c r="O138" s="26"/>
      <c r="P138" s="29" t="s">
        <v>18</v>
      </c>
      <c r="Q138" s="39">
        <f>+K138/$K$142*-1</f>
        <v>-5.8677115055002444E-3</v>
      </c>
      <c r="R138" s="39">
        <f>+L138/$K$142</f>
        <v>7.489046481975418E-3</v>
      </c>
      <c r="S138" s="38">
        <f>+M138/$M$142*-1</f>
        <v>-6.0108524174043053E-3</v>
      </c>
      <c r="T138" s="38">
        <f>+N138/$M$142</f>
        <v>7.089448872558678E-3</v>
      </c>
    </row>
    <row r="139" spans="11:20" x14ac:dyDescent="0.2">
      <c r="K139" s="14">
        <v>27932</v>
      </c>
      <c r="L139" s="14">
        <v>40430</v>
      </c>
      <c r="M139" s="14">
        <v>42164</v>
      </c>
      <c r="N139" s="14">
        <v>54941</v>
      </c>
      <c r="O139" s="26"/>
      <c r="P139" s="29" t="s">
        <v>19</v>
      </c>
      <c r="Q139" s="39">
        <f>+K139/$K$142*-1</f>
        <v>-4.5008078476351182E-3</v>
      </c>
      <c r="R139" s="39">
        <f>+L139/$K$142</f>
        <v>6.5146663783433988E-3</v>
      </c>
      <c r="S139" s="38">
        <f>+M139/$M$142*-1</f>
        <v>-4.2582341699558979E-3</v>
      </c>
      <c r="T139" s="38">
        <f>+N139/$M$142</f>
        <v>5.5486112212206383E-3</v>
      </c>
    </row>
    <row r="140" spans="11:20" x14ac:dyDescent="0.2">
      <c r="K140" s="14">
        <v>17372</v>
      </c>
      <c r="L140" s="14">
        <v>24061</v>
      </c>
      <c r="M140" s="14">
        <v>26275</v>
      </c>
      <c r="N140" s="14">
        <v>32477</v>
      </c>
      <c r="O140" s="26"/>
      <c r="P140" s="29" t="s">
        <v>20</v>
      </c>
      <c r="Q140" s="39">
        <f>+K140/$K$142*-1</f>
        <v>-2.799227908102437E-3</v>
      </c>
      <c r="R140" s="39">
        <f>+L140/$K$142</f>
        <v>3.8770563376037724E-3</v>
      </c>
      <c r="S140" s="38">
        <f>+M140/$M$142*-1</f>
        <v>-2.6535694624701457E-3</v>
      </c>
      <c r="T140" s="38">
        <f>+N140/$M$142</f>
        <v>3.2799229470082936E-3</v>
      </c>
    </row>
    <row r="141" spans="11:20" x14ac:dyDescent="0.2">
      <c r="K141" s="40">
        <v>29936</v>
      </c>
      <c r="L141" s="14">
        <v>43218</v>
      </c>
      <c r="M141" s="14">
        <v>36674</v>
      </c>
      <c r="N141" s="14">
        <v>53033</v>
      </c>
      <c r="O141" s="26"/>
      <c r="P141" s="29" t="s">
        <v>21</v>
      </c>
      <c r="Q141" s="39">
        <f>+K141/$K$142*-1</f>
        <v>-4.8237213134327975E-3</v>
      </c>
      <c r="R141" s="39">
        <f>+L141/$K$142</f>
        <v>6.9639092638942622E-3</v>
      </c>
      <c r="S141" s="38">
        <f>+M141/$M$142*-1</f>
        <v>-3.7037871157613745E-3</v>
      </c>
      <c r="T141" s="38">
        <f>+N141/$M$142</f>
        <v>5.355918146648115E-3</v>
      </c>
    </row>
    <row r="142" spans="11:20" x14ac:dyDescent="0.2">
      <c r="K142" s="37">
        <f>SUM(K125:L141)</f>
        <v>6205997</v>
      </c>
      <c r="L142" s="26"/>
      <c r="M142" s="37">
        <f>SUM(M125:N141)</f>
        <v>9901757</v>
      </c>
      <c r="N142" s="26"/>
      <c r="O142" s="26"/>
    </row>
    <row r="145" spans="1:20" x14ac:dyDescent="0.2">
      <c r="J145" s="21">
        <v>1961</v>
      </c>
      <c r="K145" s="36" t="s">
        <v>38</v>
      </c>
      <c r="L145" s="36">
        <f>M145+N145</f>
        <v>4989</v>
      </c>
      <c r="M145" s="35">
        <v>2466</v>
      </c>
      <c r="N145" s="35">
        <v>2523</v>
      </c>
    </row>
    <row r="147" spans="1:20" ht="26.25" customHeight="1" x14ac:dyDescent="0.2">
      <c r="A147" s="34"/>
      <c r="B147" s="34"/>
      <c r="C147" s="34"/>
      <c r="D147" s="34"/>
      <c r="E147" s="34"/>
      <c r="F147" s="34"/>
      <c r="G147" s="34"/>
      <c r="H147" s="34"/>
      <c r="I147" s="34"/>
      <c r="J147" s="33"/>
    </row>
    <row r="150" spans="1:20" x14ac:dyDescent="0.2">
      <c r="R150" s="1" t="s">
        <v>37</v>
      </c>
      <c r="T150" s="1" t="s">
        <v>37</v>
      </c>
    </row>
    <row r="151" spans="1:20" x14ac:dyDescent="0.2">
      <c r="K151" s="27" t="s">
        <v>36</v>
      </c>
      <c r="L151" s="27" t="s">
        <v>35</v>
      </c>
      <c r="M151" s="27" t="s">
        <v>34</v>
      </c>
      <c r="N151" s="27" t="s">
        <v>33</v>
      </c>
      <c r="O151" s="27"/>
      <c r="P151" s="32" t="s">
        <v>32</v>
      </c>
      <c r="Q151" s="31" t="s">
        <v>31</v>
      </c>
      <c r="R151" s="31" t="s">
        <v>30</v>
      </c>
      <c r="S151" s="30" t="s">
        <v>29</v>
      </c>
      <c r="T151" s="30" t="s">
        <v>28</v>
      </c>
    </row>
    <row r="152" spans="1:20" x14ac:dyDescent="0.2">
      <c r="K152" s="1">
        <v>1389248</v>
      </c>
      <c r="L152" s="1">
        <v>1335372</v>
      </c>
      <c r="M152" s="1">
        <v>1269242</v>
      </c>
      <c r="N152" s="1">
        <v>1223775</v>
      </c>
      <c r="O152" s="26"/>
      <c r="P152" s="29" t="s">
        <v>5</v>
      </c>
      <c r="Q152" s="28">
        <f>+K152/$K$169*-1</f>
        <v>-5.0679995740575981E-2</v>
      </c>
      <c r="R152" s="28">
        <f>+L152/$K$169</f>
        <v>4.8714590391409185E-2</v>
      </c>
      <c r="S152" s="28">
        <f>+M152/$M$169*-1</f>
        <v>-4.3198114865609025E-2</v>
      </c>
      <c r="T152" s="28">
        <f>+N152/$M$169</f>
        <v>4.1650664742941601E-2</v>
      </c>
    </row>
    <row r="153" spans="1:20" x14ac:dyDescent="0.2">
      <c r="K153" s="1">
        <v>1367011</v>
      </c>
      <c r="L153" s="1">
        <v>1316917</v>
      </c>
      <c r="M153" s="1">
        <v>1343815</v>
      </c>
      <c r="N153" s="1">
        <v>1301347</v>
      </c>
      <c r="O153" s="26"/>
      <c r="P153" s="29" t="s">
        <v>6</v>
      </c>
      <c r="Q153" s="28">
        <f>+K153/$K$169*-1</f>
        <v>-4.9868786319879899E-2</v>
      </c>
      <c r="R153" s="28">
        <f>+L153/$K$169</f>
        <v>4.804134895331294E-2</v>
      </c>
      <c r="S153" s="28">
        <f>+M153/$M$169*-1</f>
        <v>-4.5736175392973442E-2</v>
      </c>
      <c r="T153" s="28">
        <f>+N153/$M$169</f>
        <v>4.4290794967402361E-2</v>
      </c>
    </row>
    <row r="154" spans="1:20" x14ac:dyDescent="0.2">
      <c r="K154" s="1">
        <v>1503335</v>
      </c>
      <c r="L154" s="1">
        <v>1445650</v>
      </c>
      <c r="M154" s="1">
        <v>1323903</v>
      </c>
      <c r="N154" s="1">
        <v>1289236</v>
      </c>
      <c r="O154" s="26"/>
      <c r="P154" s="29" t="s">
        <v>7</v>
      </c>
      <c r="Q154" s="28">
        <f>+K154/$K$169*-1</f>
        <v>-5.484190828178899E-2</v>
      </c>
      <c r="R154" s="28">
        <f>+L154/$K$169</f>
        <v>5.2737549985577566E-2</v>
      </c>
      <c r="S154" s="28">
        <f>+M154/$M$169*-1</f>
        <v>-4.5058478891278723E-2</v>
      </c>
      <c r="T154" s="28">
        <f>+N154/$M$169</f>
        <v>4.3878602202636154E-2</v>
      </c>
    </row>
    <row r="155" spans="1:20" x14ac:dyDescent="0.2">
      <c r="K155" s="1">
        <v>1373374</v>
      </c>
      <c r="L155" s="1">
        <v>1357411</v>
      </c>
      <c r="M155" s="1">
        <v>1217588</v>
      </c>
      <c r="N155" s="1">
        <v>1205579</v>
      </c>
      <c r="O155" s="26"/>
      <c r="P155" s="29" t="s">
        <v>8</v>
      </c>
      <c r="Q155" s="28">
        <f>+K155/$K$169*-1</f>
        <v>-5.0100909607368731E-2</v>
      </c>
      <c r="R155" s="28">
        <f>+L155/$K$169</f>
        <v>4.9518576739510135E-2</v>
      </c>
      <c r="S155" s="28">
        <f>+M155/$M$169*-1</f>
        <v>-4.1440092813653476E-2</v>
      </c>
      <c r="T155" s="28">
        <f>+N155/$M$169</f>
        <v>4.1031371575764169E-2</v>
      </c>
    </row>
    <row r="156" spans="1:20" x14ac:dyDescent="0.2">
      <c r="K156" s="1">
        <v>1255746</v>
      </c>
      <c r="L156" s="1">
        <v>1275808</v>
      </c>
      <c r="M156" s="1">
        <v>1232321</v>
      </c>
      <c r="N156" s="1">
        <v>1278071</v>
      </c>
      <c r="O156" s="26"/>
      <c r="P156" s="29" t="s">
        <v>9</v>
      </c>
      <c r="Q156" s="28">
        <f>+K156/$K$169*-1</f>
        <v>-4.5809820803229748E-2</v>
      </c>
      <c r="R156" s="28">
        <f>+L156/$K$169</f>
        <v>4.6541685865873303E-2</v>
      </c>
      <c r="S156" s="28">
        <f>+M156/$M$169*-1</f>
        <v>-4.1941524239902384E-2</v>
      </c>
      <c r="T156" s="28">
        <f>+N156/$M$169</f>
        <v>4.3498606147924349E-2</v>
      </c>
    </row>
    <row r="157" spans="1:20" x14ac:dyDescent="0.2">
      <c r="K157" s="1">
        <v>1127632</v>
      </c>
      <c r="L157" s="1">
        <v>1164233</v>
      </c>
      <c r="M157" s="1">
        <v>1160255</v>
      </c>
      <c r="N157" s="1">
        <v>1226907</v>
      </c>
      <c r="O157" s="26"/>
      <c r="P157" s="29" t="s">
        <v>10</v>
      </c>
      <c r="Q157" s="28">
        <f>+K157/$K$169*-1</f>
        <v>-4.1136200992866051E-2</v>
      </c>
      <c r="R157" s="28">
        <f>+L157/$K$169</f>
        <v>4.2471411498190385E-2</v>
      </c>
      <c r="S157" s="28">
        <f>+M157/$M$169*-1</f>
        <v>-3.9488788397639848E-2</v>
      </c>
      <c r="T157" s="28">
        <f>+N157/$M$169</f>
        <v>4.1757261038808814E-2</v>
      </c>
    </row>
    <row r="158" spans="1:20" x14ac:dyDescent="0.2">
      <c r="K158" s="1">
        <v>1015656</v>
      </c>
      <c r="L158" s="1">
        <v>1059035</v>
      </c>
      <c r="M158" s="1">
        <v>1096269</v>
      </c>
      <c r="N158" s="1">
        <v>1161372</v>
      </c>
      <c r="O158" s="26"/>
      <c r="P158" s="29" t="s">
        <v>11</v>
      </c>
      <c r="Q158" s="28">
        <f>+K158/$K$169*-1</f>
        <v>-3.7051298079169764E-2</v>
      </c>
      <c r="R158" s="28">
        <f>+L158/$K$169</f>
        <v>3.8633771140300997E-2</v>
      </c>
      <c r="S158" s="28">
        <f>+M158/$M$169*-1</f>
        <v>-3.7311051939351469E-2</v>
      </c>
      <c r="T158" s="28">
        <f>+N158/$M$169</f>
        <v>3.9526805020399645E-2</v>
      </c>
    </row>
    <row r="159" spans="1:20" x14ac:dyDescent="0.2">
      <c r="K159" s="1">
        <v>906060</v>
      </c>
      <c r="L159" s="1">
        <v>965792</v>
      </c>
      <c r="M159" s="1">
        <v>1032854</v>
      </c>
      <c r="N159" s="1">
        <v>1090116</v>
      </c>
      <c r="O159" s="26"/>
      <c r="P159" s="29" t="s">
        <v>12</v>
      </c>
      <c r="Q159" s="28">
        <f>+K159/$K$169*-1</f>
        <v>-3.3053217957273485E-2</v>
      </c>
      <c r="R159" s="28">
        <f>+L159/$K$169</f>
        <v>3.5232251150465833E-2</v>
      </c>
      <c r="S159" s="28">
        <f>+M159/$M$169*-1</f>
        <v>-3.5152749224658296E-2</v>
      </c>
      <c r="T159" s="28">
        <f>+N159/$M$169</f>
        <v>3.7101637185688978E-2</v>
      </c>
    </row>
    <row r="160" spans="1:20" x14ac:dyDescent="0.2">
      <c r="K160" s="1">
        <v>807852</v>
      </c>
      <c r="L160" s="1">
        <v>834207</v>
      </c>
      <c r="M160" s="1">
        <v>948159</v>
      </c>
      <c r="N160" s="1">
        <v>1004681</v>
      </c>
      <c r="O160" s="26"/>
      <c r="P160" s="29" t="s">
        <v>13</v>
      </c>
      <c r="Q160" s="28">
        <f>+K160/$K$169*-1</f>
        <v>-2.9470573950090829E-2</v>
      </c>
      <c r="R160" s="28">
        <f>+L160/$K$169</f>
        <v>3.0432008688699688E-2</v>
      </c>
      <c r="S160" s="28">
        <f>+M160/$M$169*-1</f>
        <v>-3.2270190706627254E-2</v>
      </c>
      <c r="T160" s="28">
        <f>+N160/$M$169</f>
        <v>3.4193893080511788E-2</v>
      </c>
    </row>
    <row r="161" spans="11:20" x14ac:dyDescent="0.2">
      <c r="K161" s="1">
        <v>671823</v>
      </c>
      <c r="L161" s="1">
        <v>699562</v>
      </c>
      <c r="M161" s="1">
        <v>825519</v>
      </c>
      <c r="N161" s="1">
        <v>882230</v>
      </c>
      <c r="O161" s="26"/>
      <c r="P161" s="29" t="s">
        <v>14</v>
      </c>
      <c r="Q161" s="28">
        <f>+K161/$K$169*-1</f>
        <v>-2.4508213636745185E-2</v>
      </c>
      <c r="R161" s="28">
        <f>+L161/$K$169</f>
        <v>2.5520136923190686E-2</v>
      </c>
      <c r="S161" s="28">
        <f>+M161/$M$169*-1</f>
        <v>-2.8096190155811655E-2</v>
      </c>
      <c r="T161" s="28">
        <f>+N161/$M$169</f>
        <v>3.0026325064791623E-2</v>
      </c>
    </row>
    <row r="162" spans="11:20" x14ac:dyDescent="0.2">
      <c r="K162" s="1">
        <v>561032</v>
      </c>
      <c r="L162" s="1">
        <v>591615</v>
      </c>
      <c r="M162" s="1">
        <v>726183</v>
      </c>
      <c r="N162" s="1">
        <v>776887</v>
      </c>
      <c r="O162" s="26"/>
      <c r="P162" s="29" t="s">
        <v>15</v>
      </c>
      <c r="Q162" s="28">
        <f>+K162/$K$169*-1</f>
        <v>-2.0466539718125794E-2</v>
      </c>
      <c r="R162" s="28">
        <f>+L162/$K$169</f>
        <v>2.1582212592755834E-2</v>
      </c>
      <c r="S162" s="28">
        <f>+M162/$M$169*-1</f>
        <v>-2.4715331392636361E-2</v>
      </c>
      <c r="T162" s="28">
        <f>+N162/$M$169</f>
        <v>2.6441020596228614E-2</v>
      </c>
    </row>
    <row r="163" spans="11:20" x14ac:dyDescent="0.2">
      <c r="K163" s="1">
        <v>438763</v>
      </c>
      <c r="L163" s="1">
        <v>453380</v>
      </c>
      <c r="M163" s="1">
        <v>615655</v>
      </c>
      <c r="N163" s="1">
        <v>653611</v>
      </c>
      <c r="O163" s="26"/>
      <c r="P163" s="29" t="s">
        <v>16</v>
      </c>
      <c r="Q163" s="28">
        <f>+K163/$K$169*-1</f>
        <v>-1.6006146469976806E-2</v>
      </c>
      <c r="R163" s="28">
        <f>+L163/$K$169</f>
        <v>1.6539377036254389E-2</v>
      </c>
      <c r="S163" s="28">
        <f>+M163/$M$169*-1</f>
        <v>-2.0953557641164196E-2</v>
      </c>
      <c r="T163" s="28">
        <f>+N163/$M$169</f>
        <v>2.224537405429822E-2</v>
      </c>
    </row>
    <row r="164" spans="11:20" x14ac:dyDescent="0.2">
      <c r="K164" s="1">
        <v>360165</v>
      </c>
      <c r="L164" s="1">
        <v>370791</v>
      </c>
      <c r="M164" s="1">
        <v>499522</v>
      </c>
      <c r="N164" s="1">
        <v>538813</v>
      </c>
      <c r="O164" s="26"/>
      <c r="P164" s="29" t="s">
        <v>17</v>
      </c>
      <c r="Q164" s="28">
        <f>+K164/$K$169*-1</f>
        <v>-1.3138878491028634E-2</v>
      </c>
      <c r="R164" s="28">
        <f>+L164/$K$169</f>
        <v>1.3526516720300412E-2</v>
      </c>
      <c r="S164" s="28">
        <f>+M164/$M$169*-1</f>
        <v>-1.7001020084348572E-2</v>
      </c>
      <c r="T164" s="28">
        <f>+N164/$M$169</f>
        <v>1.8338272658077338E-2</v>
      </c>
    </row>
    <row r="165" spans="11:20" x14ac:dyDescent="0.2">
      <c r="K165" s="1">
        <v>284585</v>
      </c>
      <c r="L165" s="1">
        <v>294717</v>
      </c>
      <c r="M165" s="1">
        <v>389610</v>
      </c>
      <c r="N165" s="1">
        <v>418134</v>
      </c>
      <c r="O165" s="26"/>
      <c r="P165" s="29" t="s">
        <v>18</v>
      </c>
      <c r="Q165" s="28">
        <f>+K165/$K$169*-1</f>
        <v>-1.0381707648909205E-2</v>
      </c>
      <c r="R165" s="28">
        <f>+L165/$K$169</f>
        <v>1.075132467685779E-2</v>
      </c>
      <c r="S165" s="28">
        <f>+M165/$M$169*-1</f>
        <v>-1.3260211632446714E-2</v>
      </c>
      <c r="T165" s="28">
        <f>+N165/$M$169</f>
        <v>1.4231013913199031E-2</v>
      </c>
    </row>
    <row r="166" spans="11:20" x14ac:dyDescent="0.2">
      <c r="K166" s="1">
        <v>220472</v>
      </c>
      <c r="L166" s="1">
        <v>232526</v>
      </c>
      <c r="M166" s="1">
        <v>301528</v>
      </c>
      <c r="N166" s="1">
        <v>322484</v>
      </c>
      <c r="O166" s="26"/>
      <c r="P166" s="29" t="s">
        <v>19</v>
      </c>
      <c r="Q166" s="28">
        <f>+K166/$K$169*-1</f>
        <v>-8.0428548545085302E-3</v>
      </c>
      <c r="R166" s="28">
        <f>+L166/$K$169</f>
        <v>8.4825867588603117E-3</v>
      </c>
      <c r="S166" s="28">
        <f>+M166/$M$169*-1</f>
        <v>-1.0262378001356209E-2</v>
      </c>
      <c r="T166" s="28">
        <f>+N166/$M$169</f>
        <v>1.097560660167333E-2</v>
      </c>
    </row>
    <row r="167" spans="11:20" x14ac:dyDescent="0.2">
      <c r="K167" s="1">
        <v>167439</v>
      </c>
      <c r="L167" s="1">
        <v>176560</v>
      </c>
      <c r="M167" s="1">
        <v>214745</v>
      </c>
      <c r="N167" s="1">
        <v>238535</v>
      </c>
      <c r="O167" s="26"/>
      <c r="P167" s="29" t="s">
        <v>20</v>
      </c>
      <c r="Q167" s="28">
        <f>+K167/$K$169*-1</f>
        <v>-6.1082022841179558E-3</v>
      </c>
      <c r="R167" s="28">
        <f>+L167/$K$169</f>
        <v>6.4409378656338501E-3</v>
      </c>
      <c r="S167" s="28">
        <f>+M167/$M$169*-1</f>
        <v>-7.3087552860803618E-3</v>
      </c>
      <c r="T167" s="28">
        <f>+N167/$M$169</f>
        <v>8.118437878251783E-3</v>
      </c>
    </row>
    <row r="168" spans="11:20" x14ac:dyDescent="0.2">
      <c r="K168" s="1">
        <v>172447</v>
      </c>
      <c r="L168" s="1">
        <v>215941</v>
      </c>
      <c r="M168" s="1">
        <v>253589</v>
      </c>
      <c r="N168" s="1">
        <v>319349</v>
      </c>
      <c r="O168" s="26"/>
      <c r="P168" s="29" t="s">
        <v>21</v>
      </c>
      <c r="Q168" s="28">
        <f>+K168/$K$169*-1</f>
        <v>-6.2908949485441807E-3</v>
      </c>
      <c r="R168" s="28">
        <f>+L168/$K$169</f>
        <v>7.8775632286069274E-3</v>
      </c>
      <c r="S168" s="28">
        <f>+M168/$M$169*-1</f>
        <v>-8.6307944037897644E-3</v>
      </c>
      <c r="T168" s="28">
        <f>+N168/$M$169</f>
        <v>1.0868908202074447E-2</v>
      </c>
    </row>
    <row r="169" spans="11:20" x14ac:dyDescent="0.2">
      <c r="K169" s="27">
        <f>SUM(K152:L168)</f>
        <v>27412157</v>
      </c>
      <c r="L169" s="26"/>
      <c r="M169" s="27">
        <f>SUM(M152:N168)</f>
        <v>29381884</v>
      </c>
      <c r="N169" s="26"/>
      <c r="O169" s="26"/>
    </row>
  </sheetData>
  <mergeCells count="5">
    <mergeCell ref="A1:H1"/>
    <mergeCell ref="A147:I147"/>
    <mergeCell ref="A53:H53"/>
    <mergeCell ref="A51:I51"/>
    <mergeCell ref="A38:H38"/>
  </mergeCells>
  <printOptions horizontalCentered="1" verticalCentered="1"/>
  <pageMargins left="1.2024015748031496" right="0.78740157480314965" top="0.98425196850393704" bottom="0.98425196850393704" header="0" footer="0"/>
  <pageSetup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 3.7 </vt:lpstr>
      <vt:lpstr>G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2022-10-17T21:08:38Z</dcterms:created>
  <dcterms:modified xsi:type="dcterms:W3CDTF">2022-10-17T21:10:37Z</dcterms:modified>
</cp:coreProperties>
</file>