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I30" i="1"/>
  <c r="G30" i="1"/>
  <c r="F30" i="1"/>
  <c r="I29" i="1"/>
  <c r="G29" i="1"/>
  <c r="F29" i="1"/>
  <c r="I28" i="1"/>
  <c r="G28" i="1"/>
  <c r="F28" i="1"/>
  <c r="I27" i="1"/>
  <c r="G27" i="1"/>
  <c r="F27" i="1"/>
  <c r="I26" i="1"/>
  <c r="G26" i="1"/>
  <c r="F26" i="1"/>
  <c r="I25" i="1"/>
  <c r="G25" i="1"/>
  <c r="F25" i="1"/>
  <c r="I24" i="1"/>
  <c r="G24" i="1"/>
  <c r="F24" i="1"/>
  <c r="I23" i="1"/>
  <c r="G23" i="1"/>
  <c r="F23" i="1"/>
  <c r="I22" i="1"/>
  <c r="G22" i="1"/>
  <c r="F22" i="1"/>
  <c r="I21" i="1"/>
  <c r="G21" i="1"/>
  <c r="F21" i="1"/>
  <c r="I20" i="1"/>
  <c r="G20" i="1"/>
  <c r="F20" i="1"/>
  <c r="I19" i="1"/>
  <c r="G19" i="1"/>
  <c r="F19" i="1"/>
  <c r="I18" i="1"/>
  <c r="G18" i="1"/>
  <c r="F18" i="1"/>
  <c r="I17" i="1"/>
  <c r="G17" i="1"/>
  <c r="F17" i="1"/>
  <c r="I16" i="1"/>
  <c r="G16" i="1"/>
  <c r="F16" i="1"/>
  <c r="I15" i="1"/>
  <c r="G15" i="1"/>
  <c r="F15" i="1"/>
  <c r="I14" i="1"/>
  <c r="G14" i="1"/>
  <c r="F14" i="1"/>
  <c r="I13" i="1"/>
  <c r="G13" i="1"/>
  <c r="F13" i="1"/>
  <c r="I12" i="1"/>
  <c r="G12" i="1"/>
  <c r="F12" i="1"/>
  <c r="I11" i="1"/>
  <c r="G11" i="1"/>
  <c r="F11" i="1"/>
  <c r="I10" i="1"/>
  <c r="G10" i="1"/>
  <c r="F10" i="1"/>
  <c r="I9" i="1"/>
  <c r="G9" i="1"/>
  <c r="F9" i="1"/>
  <c r="I8" i="1"/>
  <c r="G8" i="1"/>
  <c r="F8" i="1"/>
  <c r="D6" i="1"/>
  <c r="I6" i="1" s="1"/>
  <c r="C6" i="1"/>
  <c r="G6" i="1" l="1"/>
  <c r="F6" i="1"/>
</calcChain>
</file>

<file path=xl/sharedStrings.xml><?xml version="1.0" encoding="utf-8"?>
<sst xmlns="http://schemas.openxmlformats.org/spreadsheetml/2006/main" count="60" uniqueCount="48">
  <si>
    <t>3.17    POBLACIÓN CENSADA Y TASA DE CRECIMIENTO PROMEDIO ANUAL DE LAS 
           CIUDADES CAPITALES DE DEPARTAMENTO, 2007 Y 2017</t>
  </si>
  <si>
    <t>Departamento</t>
  </si>
  <si>
    <t>Ciudad</t>
  </si>
  <si>
    <t>Población</t>
  </si>
  <si>
    <t>Incremento
Intercensal</t>
  </si>
  <si>
    <t>Tasa de Crecimiento Promedio Anual                              (%)</t>
  </si>
  <si>
    <t>Abs.</t>
  </si>
  <si>
    <t>(%)</t>
  </si>
  <si>
    <t>Total</t>
  </si>
  <si>
    <t>Amazonas</t>
  </si>
  <si>
    <t>Chachapoyas</t>
  </si>
  <si>
    <t>Áncash</t>
  </si>
  <si>
    <t>Huaraz</t>
  </si>
  <si>
    <t>Apurímac</t>
  </si>
  <si>
    <t>Abancay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</si>
  <si>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</si>
  <si>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</si>
  <si>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</si>
  <si>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</si>
  <si>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</si>
  <si>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</si>
  <si>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</si>
  <si>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</si>
  <si>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Huancayo</t>
  </si>
  <si>
    <t>La Libertad</t>
  </si>
  <si>
    <t>Trujillo</t>
  </si>
  <si>
    <t>Lambayeque</t>
  </si>
  <si>
    <t>Chiclayo</t>
  </si>
  <si>
    <t xml:space="preserve">Lima y Prov. Const. del Callao </t>
  </si>
  <si>
    <t>Lima Metropolitana y Callao 1/</t>
  </si>
  <si>
    <t>Loreto</t>
  </si>
  <si>
    <t>Iquitos</t>
  </si>
  <si>
    <t>Madre de Dios</t>
  </si>
  <si>
    <t>Puerto Maldonado</t>
  </si>
  <si>
    <t>Moquegua</t>
  </si>
  <si>
    <t>Pasco</t>
  </si>
  <si>
    <t>Cerro de Pasco</t>
  </si>
  <si>
    <t>Piura</t>
  </si>
  <si>
    <t>Puno</t>
  </si>
  <si>
    <t>San Martín</t>
  </si>
  <si>
    <t>Moyobamba</t>
  </si>
  <si>
    <t>Tacna</t>
  </si>
  <si>
    <t>Tumbes</t>
  </si>
  <si>
    <t>Ucayali</t>
  </si>
  <si>
    <t>Pucallpa</t>
  </si>
  <si>
    <t/>
  </si>
  <si>
    <t>1/ Comprende Lima Metropolitana (denominación establecida mediante Ley N° 31140, comprende los 43 distritos de la provincia de Lima) y la Provincia Constitucional del Callao.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</si>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</sst>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b/>
      <sz val="1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sz val="7"/>
      <color indexed="8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Fill="1" applyBorder="1" applyAlignment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quotePrefix="1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 indent="1"/>
    </xf>
    <xf numFmtId="3" fontId="7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vertical="top"/>
    </xf>
    <xf numFmtId="3" fontId="6" fillId="2" borderId="0" xfId="0" applyNumberFormat="1" applyFont="1" applyFill="1" applyBorder="1" applyAlignment="1">
      <alignment horizontal="right" vertical="top" wrapText="1"/>
    </xf>
    <xf numFmtId="164" fontId="6" fillId="2" borderId="0" xfId="0" applyNumberFormat="1" applyFont="1" applyFill="1" applyBorder="1" applyAlignment="1">
      <alignment horizontal="right" vertical="top" wrapText="1"/>
    </xf>
    <xf numFmtId="164" fontId="6" fillId="2" borderId="0" xfId="0" applyNumberFormat="1" applyFont="1" applyFill="1" applyBorder="1" applyAlignment="1">
      <alignment horizontal="right" vertical="top" wrapText="1" indent="1"/>
    </xf>
    <xf numFmtId="3" fontId="8" fillId="2" borderId="0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3" fontId="6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36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20.7109375" style="2" customWidth="1"/>
    <col min="2" max="2" width="15.140625" style="2" customWidth="1"/>
    <col min="3" max="3" width="8.42578125" style="2" customWidth="1"/>
    <col min="4" max="4" width="10.28515625" style="2" customWidth="1"/>
    <col min="5" max="5" width="1.140625" style="2" customWidth="1"/>
    <col min="6" max="6" width="8.5703125" style="2" customWidth="1"/>
    <col min="7" max="7" width="7.5703125" style="2" customWidth="1"/>
    <col min="8" max="8" width="1.140625" style="2" customWidth="1"/>
    <col min="9" max="9" width="11.5703125" style="2" customWidth="1"/>
    <col min="10" max="11" width="6.7109375" style="2" customWidth="1"/>
    <col min="12" max="12" width="0.7109375" style="2" customWidth="1"/>
    <col min="13" max="14" width="6.7109375" style="2" customWidth="1"/>
    <col min="15" max="23" width="4.7109375" style="2" customWidth="1"/>
    <col min="24" max="16384" width="11.42578125" style="2"/>
  </cols>
  <sheetData>
    <row r="1" spans="1:23" ht="13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3"/>
      <c r="L1" s="3"/>
      <c r="M1" s="3"/>
      <c r="N1" s="3"/>
      <c r="O1" s="3"/>
      <c r="P1" s="3"/>
      <c r="Q1" s="3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K2" s="3"/>
      <c r="L2" s="3"/>
      <c r="M2" s="3"/>
      <c r="N2" s="3"/>
      <c r="O2" s="3"/>
      <c r="P2" s="3"/>
      <c r="Q2" s="3"/>
    </row>
    <row r="3" spans="1:23" x14ac:dyDescent="0.2">
      <c r="A3" s="5" t="s">
        <v>1</v>
      </c>
      <c r="B3" s="6" t="s">
        <v>2</v>
      </c>
      <c r="C3" s="7" t="s">
        <v>3</v>
      </c>
      <c r="D3" s="7"/>
      <c r="E3" s="8"/>
      <c r="F3" s="9" t="s">
        <v>4</v>
      </c>
      <c r="G3" s="7"/>
      <c r="H3" s="8"/>
      <c r="I3" s="10" t="s">
        <v>5</v>
      </c>
      <c r="K3" s="11"/>
      <c r="L3" s="12"/>
      <c r="M3" s="12"/>
      <c r="N3" s="12"/>
      <c r="O3" s="12"/>
      <c r="P3" s="13"/>
      <c r="Q3" s="12"/>
    </row>
    <row r="4" spans="1:23" x14ac:dyDescent="0.2">
      <c r="A4" s="14"/>
      <c r="B4" s="15"/>
      <c r="C4" s="16">
        <v>2007</v>
      </c>
      <c r="D4" s="16">
        <v>2017</v>
      </c>
      <c r="E4" s="17"/>
      <c r="F4" s="18" t="s">
        <v>6</v>
      </c>
      <c r="G4" s="18" t="s">
        <v>7</v>
      </c>
      <c r="H4" s="19"/>
      <c r="I4" s="20"/>
      <c r="K4" s="21"/>
      <c r="L4" s="22"/>
      <c r="M4" s="22"/>
      <c r="N4" s="22"/>
      <c r="O4" s="22"/>
      <c r="P4" s="13"/>
      <c r="Q4" s="22"/>
    </row>
    <row r="5" spans="1:23" x14ac:dyDescent="0.2">
      <c r="A5" s="23"/>
      <c r="B5" s="24"/>
      <c r="C5" s="25"/>
      <c r="D5" s="25"/>
      <c r="E5" s="25"/>
      <c r="F5" s="25"/>
      <c r="G5" s="25"/>
      <c r="H5" s="25"/>
      <c r="I5" s="26"/>
      <c r="K5" s="27"/>
      <c r="L5" s="28"/>
      <c r="M5" s="28"/>
      <c r="N5" s="29"/>
      <c r="O5" s="29"/>
      <c r="P5" s="29"/>
      <c r="Q5" s="29"/>
    </row>
    <row r="6" spans="1:23" ht="13.5" x14ac:dyDescent="0.2">
      <c r="A6" s="30" t="s">
        <v>8</v>
      </c>
      <c r="B6" s="31"/>
      <c r="C6" s="32">
        <f>SUM(C8:C31)</f>
        <v>13889283</v>
      </c>
      <c r="D6" s="32">
        <f>SUM(D8:D31)</f>
        <v>16049568</v>
      </c>
      <c r="E6" s="33"/>
      <c r="F6" s="32">
        <f>+D6-C6</f>
        <v>2160285</v>
      </c>
      <c r="G6" s="34">
        <f>+D6/C6*100-100</f>
        <v>15.553610650744162</v>
      </c>
      <c r="H6" s="33"/>
      <c r="I6" s="35">
        <f>(((D6/C6)^(1/10.00273973))-1)*100</f>
        <v>1.4557422226784578</v>
      </c>
      <c r="J6" s="32"/>
      <c r="K6" s="32"/>
      <c r="L6" s="33"/>
      <c r="M6" s="32"/>
      <c r="N6" s="34"/>
      <c r="O6" s="33"/>
      <c r="P6" s="35"/>
      <c r="Q6" s="36"/>
      <c r="R6" s="36"/>
      <c r="S6" s="36"/>
      <c r="T6" s="36"/>
      <c r="U6" s="36"/>
      <c r="V6" s="36"/>
      <c r="W6" s="36"/>
    </row>
    <row r="7" spans="1:23" x14ac:dyDescent="0.2">
      <c r="A7" s="37"/>
      <c r="B7" s="31"/>
      <c r="C7" s="33"/>
      <c r="D7" s="33"/>
      <c r="E7" s="33"/>
      <c r="F7" s="33"/>
      <c r="G7" s="33"/>
      <c r="H7" s="33"/>
      <c r="I7" s="35"/>
      <c r="J7" s="33"/>
      <c r="K7" s="33"/>
      <c r="L7" s="33"/>
      <c r="M7" s="33"/>
      <c r="N7" s="33"/>
      <c r="O7" s="33"/>
      <c r="P7" s="35"/>
      <c r="Q7" s="29"/>
    </row>
    <row r="8" spans="1:23" ht="13.5" x14ac:dyDescent="0.2">
      <c r="A8" s="38" t="s">
        <v>9</v>
      </c>
      <c r="B8" s="39" t="s">
        <v>10</v>
      </c>
      <c r="C8" s="40">
        <v>23202</v>
      </c>
      <c r="D8" s="40">
        <v>32026</v>
      </c>
      <c r="E8" s="40"/>
      <c r="F8" s="40">
        <f>D8-C8</f>
        <v>8824</v>
      </c>
      <c r="G8" s="41">
        <f>+D8/C8*100-100</f>
        <v>38.031204206533914</v>
      </c>
      <c r="H8" s="40"/>
      <c r="I8" s="42">
        <f t="shared" ref="I8:I31" si="0">(((D8/C8)^(1/10.00273973))-1)*100</f>
        <v>3.2746885040716434</v>
      </c>
      <c r="J8" s="40"/>
      <c r="K8" s="40"/>
      <c r="L8" s="40"/>
      <c r="M8" s="40"/>
      <c r="N8" s="41"/>
      <c r="O8" s="40"/>
      <c r="P8" s="42"/>
      <c r="Q8" s="36"/>
      <c r="R8" s="36"/>
      <c r="S8" s="36"/>
      <c r="T8" s="36"/>
      <c r="U8" s="36"/>
      <c r="V8" s="36"/>
      <c r="W8" s="36"/>
    </row>
    <row r="9" spans="1:23" ht="13.5" x14ac:dyDescent="0.2">
      <c r="A9" s="38" t="s">
        <v>11</v>
      </c>
      <c r="B9" s="39" t="s">
        <v>12</v>
      </c>
      <c r="C9" s="40">
        <v>99462</v>
      </c>
      <c r="D9" s="40">
        <v>118836</v>
      </c>
      <c r="E9" s="40"/>
      <c r="F9" s="40">
        <f t="shared" ref="F9:F31" si="1">D9-C9</f>
        <v>19374</v>
      </c>
      <c r="G9" s="41">
        <f t="shared" ref="G9:G31" si="2">+D9/C9*100-100</f>
        <v>19.478795922060669</v>
      </c>
      <c r="H9" s="40"/>
      <c r="I9" s="42">
        <f t="shared" si="0"/>
        <v>1.795121892449747</v>
      </c>
      <c r="J9" s="40"/>
      <c r="K9" s="40"/>
      <c r="L9" s="40"/>
      <c r="M9" s="40"/>
      <c r="N9" s="41"/>
      <c r="O9" s="40"/>
      <c r="P9" s="42"/>
      <c r="Q9" s="36"/>
      <c r="R9" s="36"/>
      <c r="S9" s="36"/>
      <c r="T9" s="36"/>
      <c r="U9" s="36"/>
      <c r="V9" s="36"/>
      <c r="W9" s="36"/>
    </row>
    <row r="10" spans="1:23" ht="13.5" x14ac:dyDescent="0.2">
      <c r="A10" s="38" t="s">
        <v>13</v>
      </c>
      <c r="B10" s="39" t="s">
        <v>14</v>
      </c>
      <c r="C10" s="40">
        <v>51462</v>
      </c>
      <c r="D10" s="40">
        <v>72277</v>
      </c>
      <c r="E10" s="40"/>
      <c r="F10" s="40">
        <f t="shared" si="1"/>
        <v>20815</v>
      </c>
      <c r="G10" s="41">
        <f t="shared" si="2"/>
        <v>40.447320352881746</v>
      </c>
      <c r="H10" s="40"/>
      <c r="I10" s="42">
        <f t="shared" si="0"/>
        <v>3.454004353132456</v>
      </c>
      <c r="J10" s="40"/>
      <c r="K10" s="40"/>
      <c r="L10" s="40"/>
      <c r="M10" s="40"/>
      <c r="N10" s="41"/>
      <c r="O10" s="40"/>
      <c r="P10" s="42"/>
      <c r="Q10" s="36"/>
      <c r="R10" s="36"/>
      <c r="S10" s="36"/>
      <c r="T10" s="36"/>
      <c r="U10" s="36"/>
      <c r="V10" s="36"/>
      <c r="W10" s="36"/>
    </row>
    <row r="11" spans="1:23" ht="13.5" x14ac:dyDescent="0.2">
      <c r="A11" s="38" t="s">
        <v>15</v>
      </c>
      <c r="B11" s="39" t="s">
        <v>15</v>
      </c>
      <c r="C11" s="43">
        <v>806782</v>
      </c>
      <c r="D11" s="43">
        <v>1008290</v>
      </c>
      <c r="E11" s="40"/>
      <c r="F11" s="40">
        <f t="shared" si="1"/>
        <v>201508</v>
      </c>
      <c r="G11" s="41">
        <f t="shared" si="2"/>
        <v>24.976759521159366</v>
      </c>
      <c r="H11" s="40"/>
      <c r="I11" s="42">
        <f t="shared" si="0"/>
        <v>2.2539924620648577</v>
      </c>
      <c r="J11" s="43"/>
      <c r="K11" s="43"/>
      <c r="L11" s="40"/>
      <c r="M11" s="40"/>
      <c r="N11" s="41"/>
      <c r="O11" s="40"/>
      <c r="P11" s="42"/>
      <c r="Q11" s="36"/>
      <c r="R11" s="36"/>
      <c r="S11" s="36"/>
      <c r="T11" s="36"/>
      <c r="U11" s="36"/>
      <c r="V11" s="36"/>
      <c r="W11" s="36"/>
    </row>
    <row r="12" spans="1:23" ht="13.5" x14ac:dyDescent="0.2">
      <c r="A12" s="38" t="s">
        <v>16</v>
      </c>
      <c r="B12" s="39" t="s">
        <v>16</v>
      </c>
      <c r="C12" s="40">
        <v>151019</v>
      </c>
      <c r="D12" s="40">
        <v>216444</v>
      </c>
      <c r="E12" s="40"/>
      <c r="F12" s="40">
        <f t="shared" si="1"/>
        <v>65425</v>
      </c>
      <c r="G12" s="41">
        <f t="shared" si="2"/>
        <v>43.322363411226405</v>
      </c>
      <c r="H12" s="40"/>
      <c r="I12" s="42">
        <f t="shared" si="0"/>
        <v>3.6637976119562543</v>
      </c>
      <c r="J12" s="40"/>
      <c r="K12" s="40"/>
      <c r="L12" s="40"/>
      <c r="M12" s="40"/>
      <c r="N12" s="41"/>
      <c r="O12" s="40"/>
      <c r="P12" s="42"/>
      <c r="Q12" s="36"/>
      <c r="R12" s="36"/>
      <c r="S12" s="36"/>
      <c r="T12" s="36"/>
      <c r="U12" s="36"/>
      <c r="V12" s="36"/>
      <c r="W12" s="36"/>
    </row>
    <row r="13" spans="1:23" ht="13.5" x14ac:dyDescent="0.2">
      <c r="A13" s="38" t="s">
        <v>17</v>
      </c>
      <c r="B13" s="39" t="s">
        <v>17</v>
      </c>
      <c r="C13" s="40">
        <v>161215</v>
      </c>
      <c r="D13" s="40">
        <v>201329</v>
      </c>
      <c r="E13" s="40"/>
      <c r="F13" s="40">
        <f t="shared" si="1"/>
        <v>40114</v>
      </c>
      <c r="G13" s="41">
        <f t="shared" si="2"/>
        <v>24.882300034115929</v>
      </c>
      <c r="H13" s="40"/>
      <c r="I13" s="42">
        <f t="shared" si="0"/>
        <v>2.2462634250098867</v>
      </c>
      <c r="J13" s="40"/>
      <c r="K13" s="40"/>
      <c r="L13" s="40"/>
      <c r="M13" s="40"/>
      <c r="N13" s="41"/>
      <c r="O13" s="40"/>
      <c r="P13" s="42"/>
      <c r="Q13" s="36"/>
      <c r="R13" s="36"/>
      <c r="S13" s="36"/>
      <c r="T13" s="36"/>
      <c r="U13" s="36"/>
      <c r="V13" s="36"/>
      <c r="W13" s="36"/>
    </row>
    <row r="14" spans="1:23" ht="13.5" x14ac:dyDescent="0.2">
      <c r="A14" s="38" t="s">
        <v>18</v>
      </c>
      <c r="B14" s="39" t="s">
        <v>18</v>
      </c>
      <c r="C14" s="40">
        <v>348935</v>
      </c>
      <c r="D14" s="40">
        <v>428450</v>
      </c>
      <c r="E14" s="40"/>
      <c r="F14" s="40">
        <f t="shared" si="1"/>
        <v>79515</v>
      </c>
      <c r="G14" s="41">
        <f t="shared" si="2"/>
        <v>22.787911788728564</v>
      </c>
      <c r="H14" s="40"/>
      <c r="I14" s="42">
        <f t="shared" si="0"/>
        <v>2.0735265215834797</v>
      </c>
      <c r="J14" s="40"/>
      <c r="K14" s="40"/>
      <c r="L14" s="40"/>
      <c r="M14" s="40"/>
      <c r="N14" s="41"/>
      <c r="O14" s="40"/>
      <c r="P14" s="42"/>
      <c r="Q14" s="36"/>
      <c r="R14" s="36"/>
      <c r="S14" s="36"/>
      <c r="T14" s="36"/>
      <c r="U14" s="36"/>
      <c r="V14" s="36"/>
      <c r="W14" s="36"/>
    </row>
    <row r="15" spans="1:23" ht="13.5" x14ac:dyDescent="0.2">
      <c r="A15" s="38" t="s">
        <v>19</v>
      </c>
      <c r="B15" s="39" t="s">
        <v>19</v>
      </c>
      <c r="C15" s="40">
        <v>40004</v>
      </c>
      <c r="D15" s="40">
        <v>49570</v>
      </c>
      <c r="E15" s="40"/>
      <c r="F15" s="40">
        <f t="shared" si="1"/>
        <v>9566</v>
      </c>
      <c r="G15" s="41">
        <f t="shared" si="2"/>
        <v>23.912608739126085</v>
      </c>
      <c r="H15" s="40"/>
      <c r="I15" s="42">
        <f t="shared" si="0"/>
        <v>2.1666138490911813</v>
      </c>
      <c r="J15" s="40"/>
      <c r="K15" s="40"/>
      <c r="L15" s="40"/>
      <c r="M15" s="40"/>
      <c r="N15" s="41"/>
      <c r="O15" s="40"/>
      <c r="P15" s="42"/>
      <c r="Q15" s="36"/>
      <c r="R15" s="36"/>
      <c r="S15" s="36"/>
      <c r="T15" s="36"/>
      <c r="U15" s="36"/>
      <c r="V15" s="36"/>
      <c r="W15" s="36"/>
    </row>
    <row r="16" spans="1:23" ht="13.5" x14ac:dyDescent="0.2">
      <c r="A16" s="38" t="s">
        <v>20</v>
      </c>
      <c r="B16" s="39" t="s">
        <v>20</v>
      </c>
      <c r="C16" s="40">
        <v>148665</v>
      </c>
      <c r="D16" s="40">
        <v>196627</v>
      </c>
      <c r="E16" s="40"/>
      <c r="F16" s="40">
        <f t="shared" si="1"/>
        <v>47962</v>
      </c>
      <c r="G16" s="41">
        <f t="shared" si="2"/>
        <v>32.261796656913191</v>
      </c>
      <c r="H16" s="40"/>
      <c r="I16" s="42">
        <f t="shared" si="0"/>
        <v>2.8348018871339864</v>
      </c>
      <c r="J16" s="40"/>
      <c r="K16" s="40"/>
      <c r="L16" s="40"/>
      <c r="M16" s="40"/>
      <c r="N16" s="41"/>
      <c r="O16" s="40"/>
      <c r="P16" s="42"/>
      <c r="Q16" s="36"/>
      <c r="R16" s="36"/>
      <c r="S16" s="36"/>
      <c r="T16" s="36"/>
      <c r="U16" s="36"/>
      <c r="V16" s="36"/>
      <c r="W16" s="36"/>
    </row>
    <row r="17" spans="1:23" ht="13.5" x14ac:dyDescent="0.2">
      <c r="A17" s="38" t="s">
        <v>21</v>
      </c>
      <c r="B17" s="39" t="s">
        <v>21</v>
      </c>
      <c r="C17" s="40">
        <v>232054</v>
      </c>
      <c r="D17" s="40">
        <v>282407</v>
      </c>
      <c r="E17" s="40"/>
      <c r="F17" s="40">
        <f t="shared" si="1"/>
        <v>50353</v>
      </c>
      <c r="G17" s="41">
        <f t="shared" si="2"/>
        <v>21.698828720901162</v>
      </c>
      <c r="H17" s="40"/>
      <c r="I17" s="42">
        <f t="shared" si="0"/>
        <v>1.9826525893247959</v>
      </c>
      <c r="J17" s="40"/>
      <c r="K17" s="40"/>
      <c r="L17" s="40"/>
      <c r="M17" s="40"/>
      <c r="N17" s="41"/>
      <c r="O17" s="40"/>
      <c r="P17" s="42"/>
      <c r="Q17" s="36"/>
      <c r="R17" s="36"/>
      <c r="S17" s="36"/>
      <c r="T17" s="36"/>
      <c r="U17" s="36"/>
      <c r="V17" s="36"/>
      <c r="W17" s="36"/>
    </row>
    <row r="18" spans="1:23" ht="13.5" x14ac:dyDescent="0.2">
      <c r="A18" s="38" t="s">
        <v>22</v>
      </c>
      <c r="B18" s="39" t="s">
        <v>23</v>
      </c>
      <c r="C18" s="40">
        <v>382478</v>
      </c>
      <c r="D18" s="40">
        <v>456250</v>
      </c>
      <c r="E18" s="40"/>
      <c r="F18" s="40">
        <f t="shared" si="1"/>
        <v>73772</v>
      </c>
      <c r="G18" s="41">
        <f t="shared" si="2"/>
        <v>19.287906755421218</v>
      </c>
      <c r="H18" s="40"/>
      <c r="I18" s="42">
        <f t="shared" si="0"/>
        <v>1.7788510179499673</v>
      </c>
      <c r="J18" s="40"/>
      <c r="K18" s="40"/>
      <c r="L18" s="40"/>
      <c r="M18" s="40"/>
      <c r="N18" s="41"/>
      <c r="O18" s="40"/>
      <c r="P18" s="42"/>
      <c r="Q18" s="36"/>
      <c r="R18" s="36"/>
      <c r="S18" s="36"/>
      <c r="T18" s="36"/>
      <c r="U18" s="36"/>
      <c r="V18" s="36"/>
      <c r="W18" s="36"/>
    </row>
    <row r="19" spans="1:23" ht="13.5" x14ac:dyDescent="0.2">
      <c r="A19" s="38" t="s">
        <v>24</v>
      </c>
      <c r="B19" s="39" t="s">
        <v>25</v>
      </c>
      <c r="C19" s="40">
        <v>766082</v>
      </c>
      <c r="D19" s="40">
        <v>919899</v>
      </c>
      <c r="E19" s="40"/>
      <c r="F19" s="40">
        <f t="shared" si="1"/>
        <v>153817</v>
      </c>
      <c r="G19" s="41">
        <f t="shared" si="2"/>
        <v>20.078398918131484</v>
      </c>
      <c r="H19" s="40"/>
      <c r="I19" s="42">
        <f t="shared" si="0"/>
        <v>1.8460786931603357</v>
      </c>
      <c r="J19" s="40"/>
      <c r="K19" s="40"/>
      <c r="L19" s="40"/>
      <c r="M19" s="40"/>
      <c r="N19" s="41"/>
      <c r="O19" s="40"/>
      <c r="P19" s="42"/>
      <c r="Q19" s="36"/>
      <c r="R19" s="36"/>
      <c r="S19" s="36"/>
      <c r="T19" s="36"/>
      <c r="U19" s="36"/>
      <c r="V19" s="36"/>
      <c r="W19" s="36"/>
    </row>
    <row r="20" spans="1:23" ht="13.5" x14ac:dyDescent="0.2">
      <c r="A20" s="38" t="s">
        <v>26</v>
      </c>
      <c r="B20" s="39" t="s">
        <v>27</v>
      </c>
      <c r="C20" s="40">
        <v>527250</v>
      </c>
      <c r="D20" s="40">
        <v>552508</v>
      </c>
      <c r="E20" s="40"/>
      <c r="F20" s="40">
        <f t="shared" si="1"/>
        <v>25258</v>
      </c>
      <c r="G20" s="41">
        <f t="shared" si="2"/>
        <v>4.790516832622103</v>
      </c>
      <c r="H20" s="40"/>
      <c r="I20" s="42">
        <f t="shared" si="0"/>
        <v>0.46889867571882071</v>
      </c>
      <c r="J20" s="40"/>
      <c r="K20" s="40"/>
      <c r="L20" s="40"/>
      <c r="M20" s="40"/>
      <c r="N20" s="41"/>
      <c r="O20" s="40"/>
      <c r="P20" s="42"/>
      <c r="Q20" s="36"/>
      <c r="R20" s="36"/>
      <c r="S20" s="36"/>
      <c r="T20" s="36"/>
      <c r="U20" s="36"/>
      <c r="V20" s="36"/>
      <c r="W20" s="36"/>
    </row>
    <row r="21" spans="1:23" ht="13.5" x14ac:dyDescent="0.2">
      <c r="A21" s="38" t="s">
        <v>28</v>
      </c>
      <c r="B21" s="39" t="s">
        <v>29</v>
      </c>
      <c r="C21" s="40">
        <v>8472092</v>
      </c>
      <c r="D21" s="40">
        <v>9562280</v>
      </c>
      <c r="E21" s="40"/>
      <c r="F21" s="40">
        <f t="shared" si="1"/>
        <v>1090188</v>
      </c>
      <c r="G21" s="41">
        <f t="shared" si="2"/>
        <v>12.867990574228898</v>
      </c>
      <c r="H21" s="40"/>
      <c r="I21" s="42">
        <f t="shared" si="0"/>
        <v>1.2175077091830966</v>
      </c>
      <c r="J21" s="40"/>
      <c r="K21" s="40"/>
      <c r="L21" s="40"/>
      <c r="M21" s="40"/>
      <c r="N21" s="41"/>
      <c r="O21" s="40"/>
      <c r="P21" s="42"/>
      <c r="Q21" s="36"/>
      <c r="R21" s="36"/>
      <c r="S21" s="36"/>
      <c r="T21" s="36"/>
      <c r="U21" s="36"/>
      <c r="V21" s="36"/>
      <c r="W21" s="36"/>
    </row>
    <row r="22" spans="1:23" ht="13.5" x14ac:dyDescent="0.2">
      <c r="A22" s="38" t="s">
        <v>30</v>
      </c>
      <c r="B22" s="39" t="s">
        <v>31</v>
      </c>
      <c r="C22" s="40">
        <v>367153</v>
      </c>
      <c r="D22" s="40">
        <v>377609</v>
      </c>
      <c r="E22" s="40"/>
      <c r="F22" s="40">
        <f t="shared" si="1"/>
        <v>10456</v>
      </c>
      <c r="G22" s="41">
        <f t="shared" si="2"/>
        <v>2.8478590669285069</v>
      </c>
      <c r="H22" s="40"/>
      <c r="I22" s="42">
        <f t="shared" si="0"/>
        <v>0.28112363947072616</v>
      </c>
      <c r="J22" s="40"/>
      <c r="K22" s="40"/>
      <c r="L22" s="40"/>
      <c r="M22" s="40"/>
      <c r="N22" s="41"/>
      <c r="O22" s="40"/>
      <c r="P22" s="42"/>
      <c r="Q22" s="36"/>
      <c r="R22" s="36"/>
      <c r="S22" s="36"/>
      <c r="T22" s="36"/>
      <c r="U22" s="36"/>
      <c r="V22" s="36"/>
      <c r="W22" s="36"/>
    </row>
    <row r="23" spans="1:23" ht="13.5" x14ac:dyDescent="0.2">
      <c r="A23" s="38" t="s">
        <v>32</v>
      </c>
      <c r="B23" s="39" t="s">
        <v>33</v>
      </c>
      <c r="C23" s="40">
        <v>57035</v>
      </c>
      <c r="D23" s="40">
        <v>85024</v>
      </c>
      <c r="E23" s="40"/>
      <c r="F23" s="40">
        <f t="shared" si="1"/>
        <v>27989</v>
      </c>
      <c r="G23" s="41">
        <f t="shared" si="2"/>
        <v>49.073375997194688</v>
      </c>
      <c r="H23" s="40"/>
      <c r="I23" s="42">
        <f t="shared" si="0"/>
        <v>4.0723255707243</v>
      </c>
      <c r="J23" s="40"/>
      <c r="K23" s="40"/>
      <c r="L23" s="40"/>
      <c r="M23" s="44"/>
      <c r="N23" s="41"/>
      <c r="O23" s="40"/>
      <c r="P23" s="42"/>
      <c r="Q23" s="36"/>
      <c r="R23" s="36"/>
      <c r="S23" s="36"/>
      <c r="T23" s="36"/>
      <c r="U23" s="36"/>
      <c r="V23" s="36"/>
      <c r="W23" s="36"/>
    </row>
    <row r="24" spans="1:23" ht="13.5" x14ac:dyDescent="0.2">
      <c r="A24" s="38" t="s">
        <v>34</v>
      </c>
      <c r="B24" s="39" t="s">
        <v>34</v>
      </c>
      <c r="C24" s="40">
        <v>50799</v>
      </c>
      <c r="D24" s="40">
        <v>69882</v>
      </c>
      <c r="E24" s="40"/>
      <c r="F24" s="40">
        <f t="shared" si="1"/>
        <v>19083</v>
      </c>
      <c r="G24" s="41">
        <f t="shared" si="2"/>
        <v>37.565700112206912</v>
      </c>
      <c r="H24" s="40"/>
      <c r="I24" s="42">
        <f t="shared" si="0"/>
        <v>3.2398161576454143</v>
      </c>
      <c r="J24" s="40"/>
      <c r="K24" s="40"/>
      <c r="L24" s="40"/>
      <c r="M24" s="40"/>
      <c r="N24" s="41"/>
      <c r="O24" s="40"/>
      <c r="P24" s="42"/>
      <c r="Q24" s="36"/>
      <c r="R24" s="36"/>
      <c r="S24" s="36"/>
      <c r="T24" s="36"/>
      <c r="U24" s="36"/>
      <c r="V24" s="36"/>
      <c r="W24" s="36"/>
    </row>
    <row r="25" spans="1:23" ht="13.5" x14ac:dyDescent="0.2">
      <c r="A25" s="38" t="s">
        <v>35</v>
      </c>
      <c r="B25" s="39" t="s">
        <v>36</v>
      </c>
      <c r="C25" s="40">
        <v>61046</v>
      </c>
      <c r="D25" s="40">
        <v>58899</v>
      </c>
      <c r="E25" s="40"/>
      <c r="F25" s="40">
        <f t="shared" si="1"/>
        <v>-2147</v>
      </c>
      <c r="G25" s="41">
        <f t="shared" si="2"/>
        <v>-3.5170199521672174</v>
      </c>
      <c r="H25" s="40"/>
      <c r="I25" s="42">
        <f t="shared" si="0"/>
        <v>-0.35729775939182806</v>
      </c>
      <c r="J25" s="40"/>
      <c r="K25" s="40"/>
      <c r="L25" s="40"/>
      <c r="M25" s="40"/>
      <c r="N25" s="41"/>
      <c r="O25" s="40"/>
      <c r="P25" s="42"/>
      <c r="Q25" s="36"/>
      <c r="R25" s="36"/>
      <c r="S25" s="36"/>
      <c r="T25" s="36"/>
      <c r="U25" s="36"/>
      <c r="V25" s="36"/>
      <c r="W25" s="36"/>
    </row>
    <row r="26" spans="1:23" ht="13.5" x14ac:dyDescent="0.2">
      <c r="A26" s="38" t="s">
        <v>37</v>
      </c>
      <c r="B26" s="39" t="s">
        <v>37</v>
      </c>
      <c r="C26" s="40">
        <v>377896</v>
      </c>
      <c r="D26" s="40">
        <v>473025</v>
      </c>
      <c r="E26" s="40"/>
      <c r="F26" s="40">
        <f t="shared" si="1"/>
        <v>95129</v>
      </c>
      <c r="G26" s="41">
        <f t="shared" si="2"/>
        <v>25.173328111438067</v>
      </c>
      <c r="H26" s="40"/>
      <c r="I26" s="42">
        <f t="shared" si="0"/>
        <v>2.270059616645792</v>
      </c>
      <c r="J26" s="40"/>
      <c r="K26" s="40"/>
      <c r="L26" s="40"/>
      <c r="M26" s="40"/>
      <c r="N26" s="41"/>
      <c r="O26" s="40"/>
      <c r="P26" s="42"/>
      <c r="Q26" s="36"/>
      <c r="R26" s="36"/>
      <c r="S26" s="36"/>
      <c r="T26" s="36"/>
      <c r="U26" s="36"/>
      <c r="V26" s="36"/>
      <c r="W26" s="36"/>
    </row>
    <row r="27" spans="1:23" ht="13.5" x14ac:dyDescent="0.2">
      <c r="A27" s="38" t="s">
        <v>38</v>
      </c>
      <c r="B27" s="39" t="s">
        <v>38</v>
      </c>
      <c r="C27" s="40">
        <v>119116</v>
      </c>
      <c r="D27" s="40">
        <v>128637</v>
      </c>
      <c r="E27" s="40"/>
      <c r="F27" s="40">
        <f t="shared" si="1"/>
        <v>9521</v>
      </c>
      <c r="G27" s="41">
        <f t="shared" si="2"/>
        <v>7.993048792773422</v>
      </c>
      <c r="H27" s="40"/>
      <c r="I27" s="42">
        <f t="shared" si="0"/>
        <v>0.77171865859466671</v>
      </c>
      <c r="J27" s="40"/>
      <c r="K27" s="40"/>
      <c r="L27" s="40"/>
      <c r="M27" s="40"/>
      <c r="N27" s="41"/>
      <c r="O27" s="40"/>
      <c r="P27" s="42"/>
      <c r="Q27" s="36"/>
      <c r="R27" s="36"/>
      <c r="S27" s="36"/>
      <c r="T27" s="36"/>
      <c r="U27" s="36"/>
      <c r="V27" s="36"/>
      <c r="W27" s="36"/>
    </row>
    <row r="28" spans="1:23" ht="13.5" x14ac:dyDescent="0.2">
      <c r="A28" s="38" t="s">
        <v>39</v>
      </c>
      <c r="B28" s="39" t="s">
        <v>40</v>
      </c>
      <c r="C28" s="40">
        <v>39250</v>
      </c>
      <c r="D28" s="40">
        <v>50073</v>
      </c>
      <c r="E28" s="40"/>
      <c r="F28" s="40">
        <f t="shared" si="1"/>
        <v>10823</v>
      </c>
      <c r="G28" s="41">
        <f t="shared" si="2"/>
        <v>27.57452229299362</v>
      </c>
      <c r="H28" s="40"/>
      <c r="I28" s="42">
        <f t="shared" si="0"/>
        <v>2.4645172402781412</v>
      </c>
      <c r="J28" s="40"/>
      <c r="K28" s="40"/>
      <c r="L28" s="40"/>
      <c r="M28" s="40"/>
      <c r="N28" s="41"/>
      <c r="O28" s="40"/>
      <c r="P28" s="42"/>
      <c r="Q28" s="36"/>
      <c r="R28" s="36"/>
      <c r="S28" s="36"/>
      <c r="T28" s="36"/>
      <c r="U28" s="36"/>
      <c r="V28" s="36"/>
      <c r="W28" s="36"/>
    </row>
    <row r="29" spans="1:23" ht="13.5" x14ac:dyDescent="0.2">
      <c r="A29" s="38" t="s">
        <v>41</v>
      </c>
      <c r="B29" s="39" t="s">
        <v>41</v>
      </c>
      <c r="C29" s="40">
        <v>242670</v>
      </c>
      <c r="D29" s="40">
        <v>286240</v>
      </c>
      <c r="E29" s="40"/>
      <c r="F29" s="40">
        <f t="shared" si="1"/>
        <v>43570</v>
      </c>
      <c r="G29" s="41">
        <f t="shared" si="2"/>
        <v>17.954423702971113</v>
      </c>
      <c r="H29" s="40"/>
      <c r="I29" s="42">
        <f t="shared" si="0"/>
        <v>1.6645304314339748</v>
      </c>
      <c r="J29" s="40"/>
      <c r="K29" s="40"/>
      <c r="L29" s="40"/>
      <c r="M29" s="40"/>
      <c r="N29" s="41"/>
      <c r="O29" s="40"/>
      <c r="P29" s="42"/>
      <c r="Q29" s="36"/>
      <c r="R29" s="36"/>
      <c r="S29" s="36"/>
      <c r="T29" s="36"/>
      <c r="U29" s="36"/>
      <c r="V29" s="36"/>
      <c r="W29" s="36"/>
    </row>
    <row r="30" spans="1:23" ht="13.5" x14ac:dyDescent="0.2">
      <c r="A30" s="38" t="s">
        <v>42</v>
      </c>
      <c r="B30" s="39" t="s">
        <v>42</v>
      </c>
      <c r="C30" s="40">
        <v>91365</v>
      </c>
      <c r="D30" s="40">
        <v>96946</v>
      </c>
      <c r="E30" s="40"/>
      <c r="F30" s="40">
        <f t="shared" si="1"/>
        <v>5581</v>
      </c>
      <c r="G30" s="41">
        <f t="shared" si="2"/>
        <v>6.108466042795385</v>
      </c>
      <c r="H30" s="40"/>
      <c r="I30" s="42">
        <f t="shared" si="0"/>
        <v>0.59451435977173617</v>
      </c>
      <c r="J30" s="40"/>
      <c r="K30" s="40"/>
      <c r="L30" s="40"/>
      <c r="M30" s="40"/>
      <c r="N30" s="41"/>
      <c r="O30" s="40"/>
      <c r="P30" s="42"/>
      <c r="Q30" s="36"/>
      <c r="R30" s="36"/>
      <c r="S30" s="36"/>
      <c r="T30" s="36"/>
      <c r="U30" s="36"/>
      <c r="V30" s="36"/>
      <c r="W30" s="36"/>
    </row>
    <row r="31" spans="1:23" ht="13.5" x14ac:dyDescent="0.2">
      <c r="A31" s="38" t="s">
        <v>43</v>
      </c>
      <c r="B31" s="39" t="s">
        <v>44</v>
      </c>
      <c r="C31" s="40">
        <v>272251</v>
      </c>
      <c r="D31" s="40">
        <v>326040</v>
      </c>
      <c r="E31" s="40"/>
      <c r="F31" s="40">
        <f t="shared" si="1"/>
        <v>53789</v>
      </c>
      <c r="G31" s="41">
        <f t="shared" si="2"/>
        <v>19.757135878288778</v>
      </c>
      <c r="H31" s="40"/>
      <c r="I31" s="42">
        <f t="shared" si="0"/>
        <v>1.818804954398523</v>
      </c>
      <c r="J31" s="40"/>
      <c r="K31" s="40"/>
      <c r="L31" s="40"/>
      <c r="M31" s="40"/>
      <c r="N31" s="41"/>
      <c r="O31" s="40"/>
      <c r="P31" s="42"/>
      <c r="Q31" s="36"/>
      <c r="R31" s="36"/>
      <c r="S31" s="36"/>
      <c r="T31" s="36"/>
      <c r="U31" s="36"/>
      <c r="V31" s="36"/>
      <c r="W31" s="36"/>
    </row>
    <row r="32" spans="1:23" x14ac:dyDescent="0.2">
      <c r="A32" s="45" t="s">
        <v>45</v>
      </c>
      <c r="B32" s="46"/>
      <c r="C32" s="47"/>
      <c r="D32" s="47"/>
      <c r="E32" s="47"/>
      <c r="F32" s="47"/>
      <c r="G32" s="47"/>
      <c r="H32" s="47"/>
      <c r="I32" s="47"/>
    </row>
    <row r="33" spans="1:9" x14ac:dyDescent="0.2">
      <c r="A33" s="48" t="s">
        <v>46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2">
      <c r="A34" s="50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x14ac:dyDescent="0.2">
      <c r="B35" s="52"/>
      <c r="C35" s="52"/>
      <c r="D35" s="52"/>
      <c r="E35" s="52"/>
      <c r="F35" s="52"/>
      <c r="G35" s="52"/>
      <c r="H35" s="52"/>
      <c r="I35" s="53"/>
    </row>
    <row r="36" spans="1:9" x14ac:dyDescent="0.2">
      <c r="A36" s="54"/>
      <c r="B36" s="54"/>
      <c r="C36" s="54"/>
      <c r="D36" s="54"/>
      <c r="E36" s="54"/>
      <c r="F36" s="54"/>
      <c r="G36" s="54"/>
      <c r="H36" s="54"/>
      <c r="I36" s="54"/>
    </row>
  </sheetData>
  <mergeCells count="7">
    <mergeCell ref="A33:I33"/>
    <mergeCell ref="A1:I1"/>
    <mergeCell ref="A3:A4"/>
    <mergeCell ref="B3:B4"/>
    <mergeCell ref="C3:D3"/>
    <mergeCell ref="F3:G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2021-11-23T00:11:43Z</dcterms:created>
  <dcterms:modified xsi:type="dcterms:W3CDTF">2021-11-23T00:11:45Z</dcterms:modified>
</cp:coreProperties>
</file>