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D. Exportación\"/>
    </mc:Choice>
  </mc:AlternateContent>
  <bookViews>
    <workbookView xWindow="0" yWindow="45" windowWidth="10305" windowHeight="7890"/>
  </bookViews>
  <sheets>
    <sheet name="26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[1]C22!#REF!</definedName>
    <definedName name="_Fill" hidden="1">[3]C22!#REF!</definedName>
    <definedName name="_Parse_Out" localSheetId="0" hidden="1">[1]C1!$A$77</definedName>
    <definedName name="_Parse_Out" hidden="1">[2]C1!$A$79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R12" i="1"/>
  <c r="S12" i="1"/>
  <c r="T12" i="1"/>
  <c r="U12" i="1"/>
  <c r="V12" i="1"/>
  <c r="P12" i="1"/>
  <c r="V9" i="1" l="1"/>
  <c r="V8" i="1" s="1"/>
  <c r="AL40" i="1" s="1"/>
  <c r="P9" i="1" l="1"/>
  <c r="P8" i="1" s="1"/>
  <c r="AF40" i="1" s="1"/>
  <c r="Q9" i="1"/>
  <c r="Q8" i="1" s="1"/>
  <c r="AG40" i="1" s="1"/>
  <c r="R9" i="1"/>
  <c r="S9" i="1"/>
  <c r="T9" i="1"/>
  <c r="T8" i="1" s="1"/>
  <c r="AJ40" i="1" s="1"/>
  <c r="U9" i="1"/>
  <c r="U8" i="1" s="1"/>
  <c r="AK40" i="1" s="1"/>
  <c r="R8" i="1"/>
  <c r="AH40" i="1" s="1"/>
  <c r="AC40" i="1"/>
  <c r="AD40" i="1"/>
  <c r="AE40" i="1"/>
  <c r="S8" i="1" l="1"/>
  <c r="AI40" i="1" s="1"/>
</calcChain>
</file>

<file path=xl/sharedStrings.xml><?xml version="1.0" encoding="utf-8"?>
<sst xmlns="http://schemas.openxmlformats.org/spreadsheetml/2006/main" count="23" uniqueCount="21">
  <si>
    <t>x</t>
  </si>
  <si>
    <t>2018 P/</t>
  </si>
  <si>
    <t>Fuente: Ministerio de la Producción - Oficina General de Evaluación de Impacto y Estudios Económicos.</t>
  </si>
  <si>
    <t>1/ A partir del 2006, está incluido otros tipos de aceite.</t>
  </si>
  <si>
    <t>Varios</t>
  </si>
  <si>
    <t xml:space="preserve">       Curado</t>
  </si>
  <si>
    <t xml:space="preserve">       Congelado</t>
  </si>
  <si>
    <t xml:space="preserve">       Enlatado</t>
  </si>
  <si>
    <t>Consumo Humano Directo</t>
  </si>
  <si>
    <t xml:space="preserve">       Aceite crudo de pescado 1/</t>
  </si>
  <si>
    <t xml:space="preserve">       Harina de pescado</t>
  </si>
  <si>
    <t>Consumo Humano Indirecto</t>
  </si>
  <si>
    <t>Total</t>
  </si>
  <si>
    <t>1999</t>
  </si>
  <si>
    <t xml:space="preserve"> Giro industrial</t>
  </si>
  <si>
    <t xml:space="preserve">           (Miles de toneladas métricas brutas)</t>
  </si>
  <si>
    <t xml:space="preserve"> </t>
  </si>
  <si>
    <t>D.  EXPORTACIÓN</t>
  </si>
  <si>
    <t>14.26  EXPORTACIÓN DE PRODUCTOS DE LA PESCA MARÍTIMA, SEGÚN GIRO INDUSTRIAL, 2011-2019</t>
  </si>
  <si>
    <t>2019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</si>
  <si>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2019, son cifras disponible al 11-05-2020. Las diferencias en totales y subtotales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</si>
</sst>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.000\ ##0"/>
    <numFmt numFmtId="165" formatCode="###\ ##0"/>
    <numFmt numFmtId="166" formatCode="0_)"/>
    <numFmt numFmtId="167" formatCode="0.0000"/>
    <numFmt numFmtId="168" formatCode="#,##0.0"/>
    <numFmt numFmtId="169" formatCode="_ * #,##0.0_ ;_ * \-#,##0.0_ ;_ * &quot;-&quot;????_ ;_ @_ "/>
    <numFmt numFmtId="170" formatCode="#\ ##0.0"/>
    <numFmt numFmtId="171" formatCode="0.0"/>
  </numFmts>
  <fonts count="1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indexed="9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right" vertical="center"/>
    </xf>
    <xf numFmtId="1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6" fontId="2" fillId="0" borderId="4" xfId="1" applyNumberFormat="1" applyFont="1" applyBorder="1" applyAlignment="1" applyProtection="1">
      <alignment vertical="center"/>
    </xf>
    <xf numFmtId="167" fontId="2" fillId="0" borderId="0" xfId="1" applyNumberFormat="1" applyFont="1" applyBorder="1" applyAlignment="1">
      <alignment vertical="center"/>
    </xf>
    <xf numFmtId="168" fontId="5" fillId="0" borderId="0" xfId="1" applyNumberFormat="1" applyFont="1" applyBorder="1" applyAlignment="1">
      <alignment horizontal="right" vertical="center"/>
    </xf>
    <xf numFmtId="166" fontId="5" fillId="0" borderId="5" xfId="1" applyNumberFormat="1" applyFont="1" applyBorder="1" applyAlignment="1" applyProtection="1">
      <alignment horizontal="left" vertical="center"/>
    </xf>
    <xf numFmtId="168" fontId="8" fillId="0" borderId="0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 applyProtection="1">
      <alignment horizontal="left" vertical="center"/>
    </xf>
    <xf numFmtId="168" fontId="5" fillId="0" borderId="0" xfId="1" applyNumberFormat="1" applyFont="1" applyBorder="1" applyAlignment="1" applyProtection="1">
      <alignment horizontal="right" vertical="center"/>
    </xf>
    <xf numFmtId="169" fontId="2" fillId="0" borderId="0" xfId="1" applyNumberFormat="1" applyFont="1" applyBorder="1" applyAlignment="1">
      <alignment vertical="center"/>
    </xf>
    <xf numFmtId="168" fontId="2" fillId="0" borderId="0" xfId="1" applyNumberFormat="1" applyFont="1" applyBorder="1" applyAlignment="1">
      <alignment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8" fillId="0" borderId="0" xfId="1" applyNumberFormat="1" applyFont="1" applyBorder="1" applyAlignment="1">
      <alignment horizontal="right" vertical="center"/>
    </xf>
    <xf numFmtId="170" fontId="5" fillId="0" borderId="0" xfId="1" applyNumberFormat="1" applyFont="1" applyBorder="1" applyAlignment="1" applyProtection="1">
      <alignment horizontal="right" vertical="center"/>
    </xf>
    <xf numFmtId="0" fontId="5" fillId="0" borderId="0" xfId="1" quotePrefix="1" applyFont="1" applyBorder="1" applyAlignment="1" applyProtection="1">
      <alignment horizontal="center" vertical="center"/>
    </xf>
    <xf numFmtId="166" fontId="5" fillId="0" borderId="5" xfId="1" applyNumberFormat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7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quotePrefix="1" applyFont="1" applyBorder="1" applyAlignment="1" applyProtection="1">
      <alignment horizontal="right" vertical="center"/>
    </xf>
    <xf numFmtId="166" fontId="5" fillId="0" borderId="8" xfId="1" applyNumberFormat="1" applyFont="1" applyBorder="1" applyAlignment="1" applyProtection="1">
      <alignment horizontal="center" vertical="center"/>
    </xf>
    <xf numFmtId="166" fontId="2" fillId="0" borderId="0" xfId="1" applyNumberFormat="1" applyFont="1" applyBorder="1" applyAlignment="1" applyProtection="1">
      <alignment horizontal="centerContinuous" vertical="center"/>
    </xf>
    <xf numFmtId="166" fontId="2" fillId="0" borderId="3" xfId="1" applyNumberFormat="1" applyFont="1" applyBorder="1" applyAlignment="1" applyProtection="1">
      <alignment horizontal="centerContinuous" vertical="center"/>
    </xf>
    <xf numFmtId="166" fontId="9" fillId="0" borderId="0" xfId="1" quotePrefix="1" applyNumberFormat="1" applyFont="1" applyBorder="1" applyAlignment="1" applyProtection="1">
      <alignment horizontal="left" vertical="center"/>
    </xf>
    <xf numFmtId="171" fontId="10" fillId="0" borderId="0" xfId="1" applyNumberFormat="1" applyFont="1" applyBorder="1" applyAlignment="1">
      <alignment vertical="center"/>
    </xf>
    <xf numFmtId="166" fontId="10" fillId="0" borderId="0" xfId="1" applyNumberFormat="1" applyFont="1" applyBorder="1" applyAlignment="1" applyProtection="1">
      <alignment horizontal="centerContinuous" vertical="center"/>
    </xf>
    <xf numFmtId="0" fontId="10" fillId="0" borderId="0" xfId="1" applyFont="1" applyBorder="1" applyAlignment="1">
      <alignment vertical="center"/>
    </xf>
    <xf numFmtId="166" fontId="10" fillId="0" borderId="0" xfId="1" quotePrefix="1" applyNumberFormat="1" applyFont="1" applyBorder="1" applyAlignment="1" applyProtection="1">
      <alignment horizontal="left" vertical="center"/>
    </xf>
    <xf numFmtId="0" fontId="10" fillId="0" borderId="0" xfId="1" applyFont="1" applyBorder="1" applyAlignment="1">
      <alignment horizontal="center" vertical="center"/>
    </xf>
    <xf numFmtId="166" fontId="11" fillId="0" borderId="0" xfId="1" applyNumberFormat="1" applyFont="1" applyBorder="1" applyAlignment="1" applyProtection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166" fontId="6" fillId="0" borderId="0" xfId="1" applyNumberFormat="1" applyFont="1" applyBorder="1" applyAlignment="1" applyProtection="1">
      <alignment horizontal="left" vertical="center"/>
    </xf>
  </cellXfs>
  <cellStyles count="3">
    <cellStyle name="Normal" xfId="0" builtinId="0"/>
    <cellStyle name="Normal_IEC11009" xfId="2"/>
    <cellStyle name="Normal_IEC110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361526247747085E-2"/>
          <c:y val="6.2108531528758636E-2"/>
          <c:w val="0.97240469611253333"/>
          <c:h val="0.84806607507394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'26'!$X$40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339DFF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075300656934939E-3"/>
                  <c:y val="8.7260392045656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7B-42A9-A766-E92D04DD1735}"/>
                </c:ext>
              </c:extLst>
            </c:dLbl>
            <c:dLbl>
              <c:idx val="1"/>
              <c:layout>
                <c:manualLayout>
                  <c:x val="3.0286548653386193E-3"/>
                  <c:y val="8.7439070116235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B-42A9-A766-E92D04DD1735}"/>
                </c:ext>
              </c:extLst>
            </c:dLbl>
            <c:dLbl>
              <c:idx val="2"/>
              <c:layout>
                <c:manualLayout>
                  <c:x val="1.4586026483909918E-3"/>
                  <c:y val="8.4664416947881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B-42A9-A766-E92D04DD1735}"/>
                </c:ext>
              </c:extLst>
            </c:dLbl>
            <c:dLbl>
              <c:idx val="3"/>
              <c:layout>
                <c:manualLayout>
                  <c:x val="2.0618170182977592E-3"/>
                  <c:y val="6.5104361954755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B-42A9-A766-E92D04DD1735}"/>
                </c:ext>
              </c:extLst>
            </c:dLbl>
            <c:dLbl>
              <c:idx val="4"/>
              <c:layout>
                <c:manualLayout>
                  <c:x val="3.0273708841340495E-3"/>
                  <c:y val="9.6425446819147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B-42A9-A766-E92D04DD1735}"/>
                </c:ext>
              </c:extLst>
            </c:dLbl>
            <c:dLbl>
              <c:idx val="5"/>
              <c:layout>
                <c:manualLayout>
                  <c:x val="3.9931815462112543E-3"/>
                  <c:y val="1.00999875015623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B-42A9-A766-E92D04DD1735}"/>
                </c:ext>
              </c:extLst>
            </c:dLbl>
            <c:dLbl>
              <c:idx val="6"/>
              <c:layout>
                <c:manualLayout>
                  <c:x val="1.3345700640295748E-3"/>
                  <c:y val="1.1699370911969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B-42A9-A766-E92D04DD1735}"/>
                </c:ext>
              </c:extLst>
            </c:dLbl>
            <c:dLbl>
              <c:idx val="7"/>
              <c:layout>
                <c:manualLayout>
                  <c:x val="2.6632338145181297E-3"/>
                  <c:y val="1.1680623255426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B-42A9-A766-E92D04DD1735}"/>
                </c:ext>
              </c:extLst>
            </c:dLbl>
            <c:dLbl>
              <c:idx val="8"/>
              <c:layout>
                <c:manualLayout>
                  <c:x val="2.1516957026176268E-3"/>
                  <c:y val="1.1339832520934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B-42A9-A766-E92D04DD1735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'26'!$AD$39:$AL$39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 P/</c:v>
                </c:pt>
                <c:pt idx="8">
                  <c:v>2019 P/</c:v>
                </c:pt>
              </c:strCache>
            </c:strRef>
          </c:cat>
          <c:val>
            <c:numRef>
              <c:f>'26'!$AD$40:$AL$40</c:f>
              <c:numCache>
                <c:formatCode>###\ ##0</c:formatCode>
                <c:ptCount val="9"/>
                <c:pt idx="0">
                  <c:v>1982.6</c:v>
                </c:pt>
                <c:pt idx="1">
                  <c:v>2158.5639999999999</c:v>
                </c:pt>
                <c:pt idx="2">
                  <c:v>1458.6</c:v>
                </c:pt>
                <c:pt idx="3">
                  <c:v>1529.86</c:v>
                </c:pt>
                <c:pt idx="4">
                  <c:v>1275.6999999999998</c:v>
                </c:pt>
                <c:pt idx="5">
                  <c:v>1083.6000000000001</c:v>
                </c:pt>
                <c:pt idx="6">
                  <c:v>1611.45</c:v>
                </c:pt>
                <c:pt idx="7">
                  <c:v>1552.4050000000002</c:v>
                </c:pt>
                <c:pt idx="8">
                  <c:v>1805.51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B-42A9-A766-E92D04DD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601856"/>
        <c:axId val="106787968"/>
      </c:barChart>
      <c:catAx>
        <c:axId val="106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6787968"/>
        <c:crosses val="autoZero"/>
        <c:auto val="1"/>
        <c:lblAlgn val="ctr"/>
        <c:lblOffset val="100"/>
        <c:noMultiLvlLbl val="0"/>
      </c:catAx>
      <c:valAx>
        <c:axId val="106787968"/>
        <c:scaling>
          <c:orientation val="minMax"/>
          <c:max val="2400"/>
          <c:min val="1000"/>
        </c:scaling>
        <c:delete val="1"/>
        <c:axPos val="l"/>
        <c:numFmt formatCode="###\ ##0" sourceLinked="1"/>
        <c:majorTickMark val="out"/>
        <c:minorTickMark val="none"/>
        <c:tickLblPos val="nextTo"/>
        <c:crossAx val="106601856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484189</xdr:colOff>
      <xdr:row>23</xdr:row>
      <xdr:rowOff>133210</xdr:rowOff>
    </xdr:from>
    <xdr:to>
      <xdr:col>20</xdr:col>
      <xdr:colOff>261938</xdr:colOff>
      <xdr:row>37</xdr:row>
      <xdr:rowOff>14741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738189</xdr:colOff>
      <xdr:row>22</xdr:row>
      <xdr:rowOff>1133</xdr:rowOff>
    </xdr:from>
    <xdr:to>
      <xdr:col>20</xdr:col>
      <xdr:colOff>95250</xdr:colOff>
      <xdr:row>24</xdr:row>
      <xdr:rowOff>144009</xdr:rowOff>
    </xdr:to>
    <xdr:sp macro="" textlink="">
      <xdr:nvSpPr>
        <xdr:cNvPr id="3" name="1 CuadroTexto"/>
        <xdr:cNvSpPr txBox="1"/>
      </xdr:nvSpPr>
      <xdr:spPr>
        <a:xfrm>
          <a:off x="738189" y="3545794"/>
          <a:ext cx="3541257" cy="44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900"/>
            </a:lnSpc>
          </a:pPr>
          <a:r>
            <a:rPr lang="es-PE" sz="900" b="1">
              <a:latin typeface="Arial Narrow" pitchFamily="34" charset="0"/>
            </a:rPr>
            <a:t>EXPORTACIÓN</a:t>
          </a:r>
          <a:r>
            <a:rPr lang="es-PE" sz="900" b="1" baseline="0">
              <a:latin typeface="Arial Narrow" pitchFamily="34" charset="0"/>
            </a:rPr>
            <a:t> DE PRODUCTOS PESQUEROS, 2011-2019</a:t>
          </a:r>
        </a:p>
        <a:p>
          <a:pPr algn="ctr">
            <a:lnSpc>
              <a:spcPts val="900"/>
            </a:lnSpc>
          </a:pPr>
          <a:r>
            <a:rPr lang="es-PE" sz="900" b="0" baseline="0">
              <a:latin typeface="Arial Narrow" pitchFamily="34" charset="0"/>
            </a:rPr>
            <a:t>(Miles de toneladas métricas brutas)</a:t>
          </a: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399141</xdr:colOff>
      <xdr:row>37</xdr:row>
      <xdr:rowOff>20411</xdr:rowOff>
    </xdr:from>
    <xdr:to>
      <xdr:col>20</xdr:col>
      <xdr:colOff>184828</xdr:colOff>
      <xdr:row>38</xdr:row>
      <xdr:rowOff>82688</xdr:rowOff>
    </xdr:to>
    <xdr:sp macro="" textlink="">
      <xdr:nvSpPr>
        <xdr:cNvPr id="4" name="4 CuadroTexto"/>
        <xdr:cNvSpPr txBox="1"/>
      </xdr:nvSpPr>
      <xdr:spPr>
        <a:xfrm>
          <a:off x="399141" y="5987143"/>
          <a:ext cx="3969883" cy="225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</a:t>
          </a:r>
          <a:r>
            <a:rPr lang="es-PE" sz="6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la Producción - Oficina General de Evaluación de Impacto y Estudios Económicos</a:t>
          </a: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    </a:t>
          </a:r>
          <a:r>
            <a:rPr lang="es-PE" sz="700" b="1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endParaRPr lang="es-PE" sz="700">
            <a:effectLst/>
            <a:latin typeface="Arial Narrow" panose="020B060602020203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1"/>
  <sheetViews>
    <sheetView showGridLines="0" tabSelected="1" zoomScale="140" zoomScaleNormal="140" zoomScaleSheetLayoutView="115" workbookViewId="0">
      <selection activeCell="N10" sqref="N10"/>
    </sheetView>
  </sheetViews>
  <sheetFormatPr baseColWidth="10" defaultColWidth="8.5703125" defaultRowHeight="12.75" x14ac:dyDescent="0.25"/>
  <cols>
    <col min="1" max="1" width="16.28515625" style="1" customWidth="1"/>
    <col min="2" max="6" width="4.5703125" style="1" hidden="1" customWidth="1"/>
    <col min="7" max="7" width="5.85546875" style="1" hidden="1" customWidth="1"/>
    <col min="8" max="8" width="0.7109375" style="1" customWidth="1"/>
    <col min="9" max="12" width="4.28515625" style="1" hidden="1" customWidth="1"/>
    <col min="13" max="13" width="5.7109375" style="1" hidden="1" customWidth="1"/>
    <col min="14" max="22" width="5.7109375" style="1" customWidth="1"/>
    <col min="23" max="31" width="7.5703125" style="1" customWidth="1"/>
    <col min="32" max="38" width="4.7109375" style="1" customWidth="1"/>
    <col min="39" max="16384" width="8.5703125" style="1"/>
  </cols>
  <sheetData>
    <row r="1" spans="1:31" ht="12.95" customHeight="1" x14ac:dyDescent="0.25">
      <c r="A1" s="45" t="s">
        <v>17</v>
      </c>
      <c r="D1" s="1" t="s">
        <v>16</v>
      </c>
    </row>
    <row r="2" spans="1:31" ht="5.25" customHeight="1" x14ac:dyDescent="0.25">
      <c r="A2" s="44"/>
    </row>
    <row r="3" spans="1:31" ht="12.95" customHeight="1" x14ac:dyDescent="0.25">
      <c r="A3" s="43" t="s">
        <v>18</v>
      </c>
      <c r="B3" s="42"/>
      <c r="C3" s="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31" ht="12.95" customHeight="1" x14ac:dyDescent="0.25">
      <c r="A4" s="41" t="s">
        <v>15</v>
      </c>
      <c r="B4" s="40"/>
      <c r="C4" s="40"/>
      <c r="D4" s="40"/>
      <c r="E4" s="40"/>
      <c r="F4" s="40"/>
      <c r="G4" s="40"/>
      <c r="H4" s="40"/>
      <c r="I4" s="39"/>
      <c r="J4" s="39"/>
      <c r="K4" s="39"/>
      <c r="L4" s="39"/>
      <c r="M4" s="38"/>
      <c r="N4" s="38"/>
      <c r="O4" s="38"/>
      <c r="P4" s="38"/>
      <c r="Q4" s="38"/>
      <c r="R4" s="38"/>
      <c r="S4" s="38"/>
      <c r="T4" s="38"/>
    </row>
    <row r="5" spans="1:31" ht="3.75" customHeight="1" x14ac:dyDescent="0.25">
      <c r="A5" s="37"/>
      <c r="B5" s="36"/>
      <c r="C5" s="36"/>
      <c r="D5" s="36"/>
      <c r="E5" s="36"/>
      <c r="F5" s="36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31" ht="21.75" customHeight="1" x14ac:dyDescent="0.25">
      <c r="A6" s="34" t="s">
        <v>14</v>
      </c>
      <c r="B6" s="33" t="s">
        <v>13</v>
      </c>
      <c r="C6" s="32">
        <v>2000</v>
      </c>
      <c r="D6" s="32">
        <v>2001</v>
      </c>
      <c r="E6" s="31">
        <v>2002</v>
      </c>
      <c r="F6" s="31">
        <v>2003</v>
      </c>
      <c r="G6" s="30">
        <v>2004</v>
      </c>
      <c r="H6" s="29">
        <v>2005</v>
      </c>
      <c r="I6" s="29">
        <v>2006</v>
      </c>
      <c r="J6" s="29">
        <v>2007</v>
      </c>
      <c r="K6" s="29">
        <v>2008</v>
      </c>
      <c r="L6" s="29">
        <v>2009</v>
      </c>
      <c r="M6" s="29">
        <v>2010</v>
      </c>
      <c r="N6" s="29">
        <v>2011</v>
      </c>
      <c r="O6" s="29">
        <v>2012</v>
      </c>
      <c r="P6" s="29">
        <v>2013</v>
      </c>
      <c r="Q6" s="29">
        <v>2014</v>
      </c>
      <c r="R6" s="29">
        <v>2015</v>
      </c>
      <c r="S6" s="29">
        <v>2016</v>
      </c>
      <c r="T6" s="29">
        <v>2017</v>
      </c>
      <c r="U6" s="29" t="s">
        <v>1</v>
      </c>
      <c r="V6" s="29" t="s">
        <v>19</v>
      </c>
    </row>
    <row r="7" spans="1:31" ht="6" customHeight="1" x14ac:dyDescent="0.25">
      <c r="A7" s="2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31" ht="15" customHeight="1" x14ac:dyDescent="0.25">
      <c r="A8" s="18" t="s">
        <v>12</v>
      </c>
      <c r="B8" s="21">
        <v>1844.0059999999999</v>
      </c>
      <c r="C8" s="21">
        <v>2916.473</v>
      </c>
      <c r="D8" s="26">
        <v>2395.9499999999998</v>
      </c>
      <c r="E8" s="26">
        <v>1799.9110000000001</v>
      </c>
      <c r="F8" s="26">
        <v>1719.26</v>
      </c>
      <c r="G8" s="26">
        <v>2246.6999999999998</v>
      </c>
      <c r="H8" s="26">
        <v>2492</v>
      </c>
      <c r="I8" s="26">
        <v>1984.8210000000001</v>
      </c>
      <c r="J8" s="26">
        <v>1948.8</v>
      </c>
      <c r="K8" s="26">
        <v>2243.1</v>
      </c>
      <c r="L8" s="26">
        <v>2223.9</v>
      </c>
      <c r="M8" s="26">
        <v>1629.9</v>
      </c>
      <c r="N8" s="26">
        <v>1982.6</v>
      </c>
      <c r="O8" s="26">
        <v>2158.5639999999999</v>
      </c>
      <c r="P8" s="26">
        <f t="shared" ref="P8:V8" si="0">P9+P12+P16</f>
        <v>1458.6</v>
      </c>
      <c r="Q8" s="26">
        <f t="shared" si="0"/>
        <v>1529.86</v>
      </c>
      <c r="R8" s="26">
        <f t="shared" si="0"/>
        <v>1275.6999999999998</v>
      </c>
      <c r="S8" s="26">
        <f t="shared" si="0"/>
        <v>1083.6000000000001</v>
      </c>
      <c r="T8" s="21">
        <f t="shared" si="0"/>
        <v>1611.45</v>
      </c>
      <c r="U8" s="26">
        <f t="shared" si="0"/>
        <v>1552.4050000000002</v>
      </c>
      <c r="V8" s="26">
        <f t="shared" si="0"/>
        <v>1805.51</v>
      </c>
      <c r="W8" s="16"/>
      <c r="X8" s="16"/>
      <c r="Y8" s="16"/>
      <c r="Z8" s="16"/>
      <c r="AA8" s="16"/>
      <c r="AB8" s="16"/>
      <c r="AC8" s="16"/>
      <c r="AD8" s="16"/>
      <c r="AE8" s="16"/>
    </row>
    <row r="9" spans="1:31" ht="20.25" customHeight="1" x14ac:dyDescent="0.25">
      <c r="A9" s="18" t="s">
        <v>11</v>
      </c>
      <c r="B9" s="21">
        <v>1741.6119999999999</v>
      </c>
      <c r="C9" s="21">
        <v>2808.5329999999999</v>
      </c>
      <c r="D9" s="26">
        <v>2258.4989999999998</v>
      </c>
      <c r="E9" s="26">
        <v>1676.3319999999999</v>
      </c>
      <c r="F9" s="26">
        <v>1559.462</v>
      </c>
      <c r="G9" s="26">
        <v>2038.2</v>
      </c>
      <c r="H9" s="26">
        <v>2280.3000000000002</v>
      </c>
      <c r="I9" s="26">
        <v>1641.365</v>
      </c>
      <c r="J9" s="26">
        <v>1584</v>
      </c>
      <c r="K9" s="26">
        <v>1822.6</v>
      </c>
      <c r="L9" s="26">
        <v>1854.1</v>
      </c>
      <c r="M9" s="26">
        <v>1336.8</v>
      </c>
      <c r="N9" s="26">
        <v>1529.3</v>
      </c>
      <c r="O9" s="26">
        <v>1606.414</v>
      </c>
      <c r="P9" s="26">
        <f t="shared" ref="P9:V9" si="1">SUM(P10:P11)</f>
        <v>946.8</v>
      </c>
      <c r="Q9" s="26">
        <f t="shared" si="1"/>
        <v>982.27</v>
      </c>
      <c r="R9" s="26">
        <f t="shared" si="1"/>
        <v>800</v>
      </c>
      <c r="S9" s="26">
        <f t="shared" si="1"/>
        <v>720.1</v>
      </c>
      <c r="T9" s="26">
        <f t="shared" si="1"/>
        <v>1196.75</v>
      </c>
      <c r="U9" s="26">
        <f t="shared" si="1"/>
        <v>1158.5050000000001</v>
      </c>
      <c r="V9" s="26">
        <f t="shared" si="1"/>
        <v>1241.8399999999999</v>
      </c>
      <c r="W9" s="16"/>
      <c r="X9" s="16"/>
      <c r="Y9" s="16"/>
      <c r="Z9" s="16"/>
      <c r="AA9" s="16"/>
      <c r="AB9" s="16"/>
      <c r="AC9" s="16"/>
      <c r="AD9" s="16"/>
      <c r="AE9" s="16"/>
    </row>
    <row r="10" spans="1:31" ht="15" customHeight="1" x14ac:dyDescent="0.25">
      <c r="A10" s="20" t="s">
        <v>10</v>
      </c>
      <c r="B10" s="19">
        <v>1481.3209999999999</v>
      </c>
      <c r="C10" s="19">
        <v>2352.0859999999998</v>
      </c>
      <c r="D10" s="25">
        <v>1943.1389999999999</v>
      </c>
      <c r="E10" s="25">
        <v>1515.4269999999999</v>
      </c>
      <c r="F10" s="25">
        <v>1372.7539999999999</v>
      </c>
      <c r="G10" s="25">
        <v>1753.4</v>
      </c>
      <c r="H10" s="25">
        <v>2001.5</v>
      </c>
      <c r="I10" s="25">
        <v>1342.492</v>
      </c>
      <c r="J10" s="25">
        <v>1263.8</v>
      </c>
      <c r="K10" s="25">
        <v>1564.8</v>
      </c>
      <c r="L10" s="25">
        <v>1547.3</v>
      </c>
      <c r="M10" s="25">
        <v>1085.7</v>
      </c>
      <c r="N10" s="25">
        <v>1295</v>
      </c>
      <c r="O10" s="25">
        <v>1334.7329999999999</v>
      </c>
      <c r="P10" s="25">
        <v>849</v>
      </c>
      <c r="Q10" s="25">
        <v>846.95</v>
      </c>
      <c r="R10" s="25">
        <v>681.4</v>
      </c>
      <c r="S10" s="25">
        <v>623.5</v>
      </c>
      <c r="T10" s="24">
        <v>1023.64</v>
      </c>
      <c r="U10" s="24">
        <v>1003.01</v>
      </c>
      <c r="V10" s="24">
        <v>1058.3</v>
      </c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15" customHeight="1" x14ac:dyDescent="0.25">
      <c r="A11" s="20" t="s">
        <v>9</v>
      </c>
      <c r="B11" s="19">
        <v>260.291</v>
      </c>
      <c r="C11" s="19">
        <v>456.447</v>
      </c>
      <c r="D11" s="19">
        <v>315.36</v>
      </c>
      <c r="E11" s="19">
        <v>160.905</v>
      </c>
      <c r="F11" s="19">
        <v>186.708</v>
      </c>
      <c r="G11" s="19">
        <v>284.8</v>
      </c>
      <c r="H11" s="19">
        <v>278.8</v>
      </c>
      <c r="I11" s="19">
        <v>298.87299999999999</v>
      </c>
      <c r="J11" s="19">
        <v>320.2</v>
      </c>
      <c r="K11" s="19">
        <v>257.8</v>
      </c>
      <c r="L11" s="19">
        <v>306.8</v>
      </c>
      <c r="M11" s="19">
        <v>251.1</v>
      </c>
      <c r="N11" s="19">
        <v>234.29999999999998</v>
      </c>
      <c r="O11" s="19">
        <v>271.68099999999998</v>
      </c>
      <c r="P11" s="19">
        <v>97.8</v>
      </c>
      <c r="Q11" s="19">
        <v>135.32</v>
      </c>
      <c r="R11" s="19">
        <v>118.6</v>
      </c>
      <c r="S11" s="19">
        <v>96.6</v>
      </c>
      <c r="T11" s="19">
        <v>173.11</v>
      </c>
      <c r="U11" s="19">
        <v>155.495</v>
      </c>
      <c r="V11" s="19">
        <v>183.54</v>
      </c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ht="17.25" customHeight="1" x14ac:dyDescent="0.25">
      <c r="A12" s="18" t="s">
        <v>8</v>
      </c>
      <c r="B12" s="21">
        <v>97.168000000000006</v>
      </c>
      <c r="C12" s="21">
        <v>105.39900000000002</v>
      </c>
      <c r="D12" s="21">
        <v>132.81700000000001</v>
      </c>
      <c r="E12" s="21">
        <v>115.67</v>
      </c>
      <c r="F12" s="21">
        <v>153.14599999999999</v>
      </c>
      <c r="G12" s="21">
        <v>197.1</v>
      </c>
      <c r="H12" s="21">
        <v>192.8</v>
      </c>
      <c r="I12" s="21">
        <v>329.44</v>
      </c>
      <c r="J12" s="21">
        <v>339.70000000000005</v>
      </c>
      <c r="K12" s="21">
        <v>375.8</v>
      </c>
      <c r="L12" s="21">
        <v>351</v>
      </c>
      <c r="M12" s="21">
        <v>281.2</v>
      </c>
      <c r="N12" s="21">
        <v>434.59999999999997</v>
      </c>
      <c r="O12" s="21">
        <v>498.45000000000005</v>
      </c>
      <c r="P12" s="21">
        <f>+P13+P14+P15</f>
        <v>464.5</v>
      </c>
      <c r="Q12" s="21">
        <f t="shared" ref="Q12:V12" si="2">+Q13+Q14+Q15</f>
        <v>492.28</v>
      </c>
      <c r="R12" s="21">
        <f t="shared" si="2"/>
        <v>444.59999999999997</v>
      </c>
      <c r="S12" s="21">
        <f t="shared" si="2"/>
        <v>339.1</v>
      </c>
      <c r="T12" s="21">
        <f t="shared" si="2"/>
        <v>391.56</v>
      </c>
      <c r="U12" s="21">
        <f t="shared" si="2"/>
        <v>371.71</v>
      </c>
      <c r="V12" s="21">
        <f t="shared" si="2"/>
        <v>514.08000000000004</v>
      </c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5" customHeight="1" x14ac:dyDescent="0.25">
      <c r="A13" s="20" t="s">
        <v>7</v>
      </c>
      <c r="B13" s="19">
        <v>37.856000000000002</v>
      </c>
      <c r="C13" s="19">
        <v>34.246000000000002</v>
      </c>
      <c r="D13" s="19">
        <v>35.798999999999999</v>
      </c>
      <c r="E13" s="19">
        <v>16.899000000000001</v>
      </c>
      <c r="F13" s="19">
        <v>29.018999999999998</v>
      </c>
      <c r="G13" s="19">
        <v>21.4</v>
      </c>
      <c r="H13" s="19">
        <v>12.4</v>
      </c>
      <c r="I13" s="19">
        <v>36.753</v>
      </c>
      <c r="J13" s="19">
        <v>38.6</v>
      </c>
      <c r="K13" s="19">
        <v>39.5</v>
      </c>
      <c r="L13" s="19">
        <v>32.5</v>
      </c>
      <c r="M13" s="19">
        <v>21</v>
      </c>
      <c r="N13" s="19">
        <v>45.9</v>
      </c>
      <c r="O13" s="19">
        <v>46.44</v>
      </c>
      <c r="P13" s="19">
        <v>41</v>
      </c>
      <c r="Q13" s="19">
        <v>30.95</v>
      </c>
      <c r="R13" s="19">
        <v>26.9</v>
      </c>
      <c r="S13" s="19">
        <v>19.3</v>
      </c>
      <c r="T13" s="19">
        <v>22.29</v>
      </c>
      <c r="U13" s="19">
        <v>24.26</v>
      </c>
      <c r="V13" s="19">
        <v>23.64</v>
      </c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5" customHeight="1" x14ac:dyDescent="0.25">
      <c r="A14" s="20" t="s">
        <v>6</v>
      </c>
      <c r="B14" s="19">
        <v>58.048999999999999</v>
      </c>
      <c r="C14" s="19">
        <v>69.994</v>
      </c>
      <c r="D14" s="19">
        <v>95.284000000000006</v>
      </c>
      <c r="E14" s="19">
        <v>97.921999999999997</v>
      </c>
      <c r="F14" s="19">
        <v>123.11199999999999</v>
      </c>
      <c r="G14" s="19">
        <v>175.2</v>
      </c>
      <c r="H14" s="19">
        <v>179.7</v>
      </c>
      <c r="I14" s="19">
        <v>291.14699999999999</v>
      </c>
      <c r="J14" s="19">
        <v>299.5</v>
      </c>
      <c r="K14" s="19">
        <v>334.6</v>
      </c>
      <c r="L14" s="19">
        <v>315.10000000000002</v>
      </c>
      <c r="M14" s="19">
        <v>256.89999999999998</v>
      </c>
      <c r="N14" s="19">
        <v>383.3</v>
      </c>
      <c r="O14" s="19">
        <v>414.41</v>
      </c>
      <c r="P14" s="19">
        <v>387.3</v>
      </c>
      <c r="Q14" s="19">
        <v>426.84</v>
      </c>
      <c r="R14" s="19">
        <v>385.3</v>
      </c>
      <c r="S14" s="19">
        <v>293.3</v>
      </c>
      <c r="T14" s="19">
        <v>336.06</v>
      </c>
      <c r="U14" s="19">
        <v>311.02999999999997</v>
      </c>
      <c r="V14" s="19">
        <v>487.81</v>
      </c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5" customHeight="1" x14ac:dyDescent="0.25">
      <c r="A15" s="20" t="s">
        <v>5</v>
      </c>
      <c r="B15" s="19">
        <v>1.2629999999999999</v>
      </c>
      <c r="C15" s="19">
        <v>1.159</v>
      </c>
      <c r="D15" s="19">
        <v>1.734</v>
      </c>
      <c r="E15" s="19">
        <v>0.84899999999999998</v>
      </c>
      <c r="F15" s="19">
        <v>1.0149999999999999</v>
      </c>
      <c r="G15" s="19">
        <v>0.5</v>
      </c>
      <c r="H15" s="19">
        <v>0.7</v>
      </c>
      <c r="I15" s="19">
        <v>1.54</v>
      </c>
      <c r="J15" s="19">
        <v>1.6</v>
      </c>
      <c r="K15" s="19">
        <v>1.7</v>
      </c>
      <c r="L15" s="19">
        <v>3.4</v>
      </c>
      <c r="M15" s="19">
        <v>3.3</v>
      </c>
      <c r="N15" s="19">
        <v>5.4</v>
      </c>
      <c r="O15" s="19">
        <v>37.6</v>
      </c>
      <c r="P15" s="19">
        <v>36.200000000000003</v>
      </c>
      <c r="Q15" s="19">
        <v>34.49</v>
      </c>
      <c r="R15" s="19">
        <v>32.4</v>
      </c>
      <c r="S15" s="19">
        <v>26.5</v>
      </c>
      <c r="T15" s="19">
        <v>33.21</v>
      </c>
      <c r="U15" s="19">
        <v>36.42</v>
      </c>
      <c r="V15" s="19">
        <v>2.63</v>
      </c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18.75" customHeight="1" x14ac:dyDescent="0.25">
      <c r="A16" s="18" t="s">
        <v>4</v>
      </c>
      <c r="B16" s="17">
        <v>5.226</v>
      </c>
      <c r="C16" s="17">
        <v>2.5409999999999999</v>
      </c>
      <c r="D16" s="17">
        <v>4.6340000000000003</v>
      </c>
      <c r="E16" s="17">
        <v>7.9089999999999998</v>
      </c>
      <c r="F16" s="17">
        <v>6.6520000000000001</v>
      </c>
      <c r="G16" s="17">
        <v>11.4</v>
      </c>
      <c r="H16" s="17">
        <v>18.899999999999999</v>
      </c>
      <c r="I16" s="17">
        <v>14.016</v>
      </c>
      <c r="J16" s="17">
        <v>25.1</v>
      </c>
      <c r="K16" s="17">
        <v>44.7</v>
      </c>
      <c r="L16" s="17">
        <v>18.800000000000182</v>
      </c>
      <c r="M16" s="17">
        <v>11.9</v>
      </c>
      <c r="N16" s="17">
        <v>18.7</v>
      </c>
      <c r="O16" s="17">
        <v>53.7</v>
      </c>
      <c r="P16" s="17">
        <v>47.3</v>
      </c>
      <c r="Q16" s="17">
        <v>55.31</v>
      </c>
      <c r="R16" s="17">
        <v>31.1</v>
      </c>
      <c r="S16" s="17">
        <v>24.4</v>
      </c>
      <c r="T16" s="17">
        <v>23.14</v>
      </c>
      <c r="U16" s="17">
        <v>22.19</v>
      </c>
      <c r="V16" s="17">
        <v>49.59</v>
      </c>
      <c r="W16" s="16"/>
      <c r="X16" s="16"/>
      <c r="Y16" s="16"/>
      <c r="Z16" s="16"/>
      <c r="AA16" s="16"/>
      <c r="AB16" s="16"/>
      <c r="AC16" s="16"/>
      <c r="AD16" s="16"/>
      <c r="AE16" s="16"/>
    </row>
    <row r="17" spans="1:22" ht="4.5" customHeight="1" x14ac:dyDescent="0.25">
      <c r="A17" s="15"/>
      <c r="B17" s="14"/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2" customHeight="1" x14ac:dyDescent="0.25">
      <c r="A18" s="12" t="s">
        <v>20</v>
      </c>
    </row>
    <row r="19" spans="1:22" ht="8.25" customHeight="1" x14ac:dyDescent="0.25">
      <c r="A19" s="46" t="s">
        <v>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22" ht="12" customHeight="1" x14ac:dyDescent="0.25">
      <c r="A20" s="11" t="s">
        <v>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22" ht="11.1" customHeight="1" x14ac:dyDescent="0.25">
      <c r="A21" s="10"/>
      <c r="C21" s="9"/>
      <c r="D21" s="8"/>
      <c r="E21" s="8"/>
    </row>
    <row r="22" spans="1:22" ht="11.1" customHeight="1" x14ac:dyDescent="0.25">
      <c r="A22" s="10"/>
      <c r="C22" s="9"/>
      <c r="D22" s="8"/>
      <c r="E22" s="6"/>
    </row>
    <row r="23" spans="1:22" ht="11.1" customHeight="1" x14ac:dyDescent="0.25">
      <c r="A23" s="10"/>
      <c r="C23" s="9"/>
      <c r="D23" s="8"/>
      <c r="E23" s="6"/>
    </row>
    <row r="35" spans="10:38" x14ac:dyDescent="0.25">
      <c r="AC35" s="7"/>
    </row>
    <row r="39" spans="10:38" x14ac:dyDescent="0.25">
      <c r="Y39" s="1">
        <v>2006</v>
      </c>
      <c r="Z39" s="1">
        <v>2007</v>
      </c>
      <c r="AA39" s="1">
        <v>2008</v>
      </c>
      <c r="AB39" s="1">
        <v>2009</v>
      </c>
      <c r="AC39" s="1">
        <v>2010</v>
      </c>
      <c r="AD39" s="1">
        <v>2011</v>
      </c>
      <c r="AE39" s="1">
        <v>2012</v>
      </c>
      <c r="AF39" s="1">
        <v>2013</v>
      </c>
      <c r="AG39" s="1">
        <v>2014</v>
      </c>
      <c r="AH39" s="1">
        <v>2015</v>
      </c>
      <c r="AI39" s="1">
        <v>2016</v>
      </c>
      <c r="AJ39" s="1">
        <v>2017</v>
      </c>
      <c r="AK39" s="1" t="s">
        <v>1</v>
      </c>
      <c r="AL39" s="1" t="s">
        <v>19</v>
      </c>
    </row>
    <row r="40" spans="10:38" x14ac:dyDescent="0.25">
      <c r="X40" s="1" t="s">
        <v>0</v>
      </c>
      <c r="Y40" s="7">
        <v>1984.8210000000001</v>
      </c>
      <c r="Z40" s="7">
        <v>1948.8</v>
      </c>
      <c r="AA40" s="7">
        <v>2243.1</v>
      </c>
      <c r="AB40" s="7">
        <v>2223.9</v>
      </c>
      <c r="AC40" s="7">
        <f t="shared" ref="AC40:AL40" si="3">+M8</f>
        <v>1629.9</v>
      </c>
      <c r="AD40" s="7">
        <f t="shared" si="3"/>
        <v>1982.6</v>
      </c>
      <c r="AE40" s="7">
        <f t="shared" si="3"/>
        <v>2158.5639999999999</v>
      </c>
      <c r="AF40" s="7">
        <f t="shared" si="3"/>
        <v>1458.6</v>
      </c>
      <c r="AG40" s="7">
        <f t="shared" si="3"/>
        <v>1529.86</v>
      </c>
      <c r="AH40" s="7">
        <f t="shared" si="3"/>
        <v>1275.6999999999998</v>
      </c>
      <c r="AI40" s="7">
        <f t="shared" si="3"/>
        <v>1083.6000000000001</v>
      </c>
      <c r="AJ40" s="7">
        <f t="shared" si="3"/>
        <v>1611.45</v>
      </c>
      <c r="AK40" s="7">
        <f t="shared" si="3"/>
        <v>1552.4050000000002</v>
      </c>
      <c r="AL40" s="7">
        <f t="shared" si="3"/>
        <v>1805.51</v>
      </c>
    </row>
    <row r="41" spans="10:38" x14ac:dyDescent="0.25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0:38" x14ac:dyDescent="0.25"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AA42" s="5"/>
      <c r="AB42" s="5"/>
      <c r="AC42" s="5"/>
      <c r="AD42" s="5"/>
      <c r="AE42" s="5"/>
      <c r="AF42" s="5"/>
      <c r="AG42" s="5"/>
      <c r="AH42" s="5"/>
      <c r="AI42" s="5"/>
    </row>
    <row r="50" spans="8:22" x14ac:dyDescent="0.25">
      <c r="H50" s="4"/>
      <c r="I50" s="4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8:22" x14ac:dyDescent="0.25">
      <c r="H51" s="4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1">
    <mergeCell ref="A19:P19"/>
  </mergeCells>
  <printOptions horizontalCentered="1"/>
  <pageMargins left="0.62992125984251968" right="0.62992125984251968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2020-08-28T18:31:24Z</cp:lastPrinted>
  <dcterms:created xsi:type="dcterms:W3CDTF">2019-09-04T20:36:12Z</dcterms:created>
  <dcterms:modified xsi:type="dcterms:W3CDTF">2020-08-28T18:31:32Z</dcterms:modified>
</cp:coreProperties>
</file>