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90" windowWidth="9810" windowHeight="7845"/>
  </bookViews>
  <sheets>
    <sheet name="23" sheetId="1" r:id="rId1"/>
  </sheets>
  <externalReferences>
    <externalReference r:id="rId2"/>
    <externalReference r:id="rId3"/>
    <externalReference r:id="rId4"/>
  </externalReferences>
  <definedNames>
    <definedName name="__123Graph_ABONNY" localSheetId="0" hidden="1">[1]C1!#REF!</definedName>
    <definedName name="__123Graph_ABONNY" hidden="1">[2]C1!#REF!</definedName>
    <definedName name="__123Graph_B" localSheetId="0" hidden="1">[1]C1!#REF!</definedName>
    <definedName name="__123Graph_B" hidden="1">[2]C1!#REF!</definedName>
    <definedName name="__123Graph_X" localSheetId="0" hidden="1">[1]C1!#REF!</definedName>
    <definedName name="__123Graph_X" hidden="1">[2]C1!#REF!</definedName>
    <definedName name="__123Graph_XBONNY" localSheetId="0" hidden="1">[1]C1!#REF!</definedName>
    <definedName name="__123Graph_XBONNY" hidden="1">[2]C1!#REF!</definedName>
    <definedName name="_Fill" localSheetId="0" hidden="1">'23'!#REF!</definedName>
    <definedName name="_Fill" hidden="1">[3]C22!#REF!</definedName>
    <definedName name="_Parse_Out" localSheetId="0" hidden="1">[1]C1!$A$77</definedName>
    <definedName name="_Parse_Out" hidden="1">[2]C1!$A$79</definedName>
    <definedName name="_Regression_Int" localSheetId="0" hidden="1">1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12" i="1" l="1"/>
  <c r="W13" i="1"/>
  <c r="W14" i="1"/>
  <c r="W15" i="1"/>
  <c r="W16" i="1"/>
  <c r="W6" i="1"/>
  <c r="N6" i="1" l="1"/>
  <c r="O6" i="1"/>
  <c r="O12" i="1" s="1"/>
  <c r="P6" i="1"/>
  <c r="Q6" i="1"/>
  <c r="Q12" i="1" s="1"/>
  <c r="R6" i="1"/>
  <c r="R12" i="1" s="1"/>
  <c r="S6" i="1"/>
  <c r="S12" i="1" s="1"/>
  <c r="T6" i="1"/>
  <c r="T12" i="1" s="1"/>
  <c r="U6" i="1"/>
  <c r="U12" i="1" s="1"/>
  <c r="V6" i="1"/>
  <c r="B12" i="1"/>
  <c r="C12" i="1"/>
  <c r="D12" i="1"/>
  <c r="E12" i="1"/>
  <c r="F12" i="1"/>
  <c r="G12" i="1"/>
  <c r="H12" i="1"/>
  <c r="I12" i="1"/>
  <c r="J12" i="1"/>
  <c r="K12" i="1"/>
  <c r="L12" i="1"/>
  <c r="M12" i="1"/>
  <c r="N12" i="1"/>
  <c r="P12" i="1"/>
  <c r="V12" i="1"/>
  <c r="B13" i="1"/>
  <c r="C13" i="1"/>
  <c r="D13" i="1"/>
  <c r="E13" i="1"/>
  <c r="F13" i="1"/>
  <c r="G13" i="1"/>
  <c r="H13" i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V13" i="1"/>
  <c r="B14" i="1"/>
  <c r="C14" i="1"/>
  <c r="D14" i="1"/>
  <c r="E14" i="1"/>
  <c r="F14" i="1"/>
  <c r="G14" i="1"/>
  <c r="H14" i="1"/>
  <c r="I14" i="1"/>
  <c r="J14" i="1"/>
  <c r="K14" i="1"/>
  <c r="L14" i="1"/>
  <c r="M14" i="1"/>
  <c r="N14" i="1"/>
  <c r="O14" i="1"/>
  <c r="P14" i="1"/>
  <c r="Q14" i="1"/>
  <c r="R14" i="1"/>
  <c r="S14" i="1"/>
  <c r="T14" i="1"/>
  <c r="U14" i="1"/>
  <c r="V14" i="1"/>
  <c r="B15" i="1"/>
  <c r="C15" i="1"/>
  <c r="D15" i="1"/>
  <c r="E15" i="1"/>
  <c r="F15" i="1"/>
  <c r="G15" i="1"/>
  <c r="H15" i="1"/>
  <c r="I15" i="1"/>
  <c r="J15" i="1"/>
  <c r="K15" i="1"/>
  <c r="L15" i="1"/>
  <c r="M15" i="1"/>
  <c r="N15" i="1"/>
  <c r="O15" i="1"/>
  <c r="P15" i="1"/>
  <c r="Q15" i="1"/>
  <c r="R15" i="1"/>
  <c r="S15" i="1"/>
  <c r="T15" i="1"/>
  <c r="U15" i="1"/>
  <c r="V15" i="1"/>
  <c r="B16" i="1"/>
  <c r="C16" i="1"/>
  <c r="D16" i="1"/>
  <c r="E16" i="1"/>
  <c r="F16" i="1"/>
  <c r="G16" i="1"/>
  <c r="H16" i="1"/>
  <c r="I16" i="1"/>
  <c r="J16" i="1"/>
  <c r="K16" i="1"/>
  <c r="L16" i="1"/>
  <c r="M16" i="1"/>
  <c r="N16" i="1"/>
  <c r="O16" i="1"/>
  <c r="P16" i="1"/>
  <c r="Q16" i="1"/>
  <c r="R16" i="1"/>
  <c r="S16" i="1"/>
  <c r="T16" i="1"/>
  <c r="U16" i="1"/>
  <c r="V16" i="1"/>
</calcChain>
</file>

<file path=xl/sharedStrings.xml><?xml version="1.0" encoding="utf-8"?>
<sst xmlns="http://schemas.openxmlformats.org/spreadsheetml/2006/main" count="21" uniqueCount="16">
  <si>
    <t>Población (Miles)</t>
  </si>
  <si>
    <t>Fuente: Ministerio de la Producción - Oficina General de Evaluación de Impacto y Estudios Económicos.</t>
  </si>
  <si>
    <t>1/ Consumo Per cápita aparente calculado de acuerdo al método de la FAO, considerando el volumen de pescado entero.</t>
  </si>
  <si>
    <t xml:space="preserve">      Fresco</t>
  </si>
  <si>
    <t xml:space="preserve">      Curado</t>
  </si>
  <si>
    <t xml:space="preserve">      Congelado</t>
  </si>
  <si>
    <t xml:space="preserve">      Enlatado</t>
  </si>
  <si>
    <t>Consumo Humano Directo</t>
  </si>
  <si>
    <t>Indicador de consumo per cápita aparente (kg/hab) 1/</t>
  </si>
  <si>
    <t>(Miles de toneladas métricas brutas)</t>
  </si>
  <si>
    <t>2018 P/</t>
  </si>
  <si>
    <t>Utilización</t>
  </si>
  <si>
    <t>14.23   CONSUMO INTERNO DE PRODUCTOS PESQUEROS, SEGÚN</t>
  </si>
  <si>
    <t>2019 P/</t>
  </si>
  <si>
    <t xml:space="preserve">            UTILIZACIÓN, 2011-2019</t>
  </si>
  <si>
    <r>
      <rPr>
        <b/>
        <sz val="6.5"/>
        <rFont val="Arial Narrow"/>
        <family val="2"/>
      </rPr>
      <t>Nota</t>
    </r>
    <r>
      <rPr>
        <sz val="6.5"/>
        <rFont val="Arial Narrow"/>
        <family val="2"/>
      </rPr>
      <t>: Los datos del año 2018 y 2019 son cifras disponible al 11-05-2020.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</si>
</sst>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 * #,##0_ ;_ * \-#,##0_ ;_ * &quot;-&quot;_ ;_ @_ "/>
    <numFmt numFmtId="164" formatCode="0.0_)"/>
    <numFmt numFmtId="165" formatCode="0_)"/>
    <numFmt numFmtId="166" formatCode="0.000_)"/>
    <numFmt numFmtId="167" formatCode="0.0"/>
    <numFmt numFmtId="168" formatCode="#,##0.0"/>
  </numFmts>
  <fonts count="11" x14ac:knownFonts="1">
    <font>
      <sz val="11"/>
      <color theme="1"/>
      <name val="Calibri"/>
      <family val="2"/>
      <scheme val="minor"/>
    </font>
    <font>
      <sz val="7"/>
      <name val="Times New Roman"/>
      <family val="1"/>
    </font>
    <font>
      <sz val="7"/>
      <name val="Arial Narrow"/>
      <family val="2"/>
    </font>
    <font>
      <b/>
      <sz val="5"/>
      <color rgb="FFFF0000"/>
      <name val="Arial Narrow"/>
      <family val="2"/>
    </font>
    <font>
      <b/>
      <sz val="7"/>
      <color rgb="FFFF0000"/>
      <name val="Arial Narrow"/>
      <family val="2"/>
    </font>
    <font>
      <sz val="7"/>
      <color indexed="9"/>
      <name val="Arial Narrow"/>
      <family val="2"/>
    </font>
    <font>
      <b/>
      <sz val="7"/>
      <name val="Arial Narrow"/>
      <family val="2"/>
    </font>
    <font>
      <sz val="6.5"/>
      <name val="Arial Narrow"/>
      <family val="2"/>
    </font>
    <font>
      <b/>
      <sz val="6.5"/>
      <name val="Arial Narrow"/>
      <family val="2"/>
    </font>
    <font>
      <b/>
      <sz val="8"/>
      <name val="Arial Narrow"/>
      <family val="2"/>
    </font>
    <font>
      <b/>
      <sz val="9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49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164" fontId="1" fillId="0" borderId="0"/>
    <xf numFmtId="0" fontId="1" fillId="0" borderId="0"/>
    <xf numFmtId="0" fontId="1" fillId="0" borderId="0"/>
  </cellStyleXfs>
  <cellXfs count="42">
    <xf numFmtId="0" fontId="0" fillId="0" borderId="0" xfId="0"/>
    <xf numFmtId="164" fontId="2" fillId="0" borderId="0" xfId="1" applyFont="1" applyBorder="1" applyAlignment="1">
      <alignment vertical="center"/>
    </xf>
    <xf numFmtId="165" fontId="2" fillId="0" borderId="0" xfId="1" applyNumberFormat="1" applyFont="1" applyBorder="1" applyAlignment="1" applyProtection="1">
      <alignment vertical="center"/>
    </xf>
    <xf numFmtId="164" fontId="2" fillId="0" borderId="0" xfId="1" applyFont="1" applyBorder="1" applyAlignment="1" applyProtection="1">
      <alignment horizontal="left" vertical="center"/>
    </xf>
    <xf numFmtId="3" fontId="3" fillId="2" borderId="0" xfId="1" applyNumberFormat="1" applyFont="1" applyFill="1" applyBorder="1" applyAlignment="1">
      <alignment vertical="center"/>
    </xf>
    <xf numFmtId="3" fontId="4" fillId="0" borderId="0" xfId="1" applyNumberFormat="1" applyFont="1" applyBorder="1" applyAlignment="1">
      <alignment vertical="center"/>
    </xf>
    <xf numFmtId="3" fontId="4" fillId="2" borderId="0" xfId="1" applyNumberFormat="1" applyFont="1" applyFill="1" applyBorder="1" applyAlignment="1">
      <alignment vertical="center"/>
    </xf>
    <xf numFmtId="164" fontId="4" fillId="2" borderId="0" xfId="1" applyFont="1" applyFill="1" applyBorder="1" applyAlignment="1">
      <alignment horizontal="right" vertical="center"/>
    </xf>
    <xf numFmtId="164" fontId="5" fillId="0" borderId="0" xfId="1" applyFont="1" applyBorder="1" applyAlignment="1">
      <alignment vertical="center"/>
    </xf>
    <xf numFmtId="166" fontId="2" fillId="0" borderId="0" xfId="1" applyNumberFormat="1" applyFont="1" applyBorder="1" applyAlignment="1">
      <alignment vertical="center"/>
    </xf>
    <xf numFmtId="41" fontId="5" fillId="0" borderId="0" xfId="1" applyNumberFormat="1" applyFont="1" applyBorder="1" applyAlignment="1">
      <alignment vertical="center"/>
    </xf>
    <xf numFmtId="165" fontId="5" fillId="0" borderId="0" xfId="1" applyNumberFormat="1" applyFont="1" applyBorder="1" applyAlignment="1">
      <alignment vertical="center"/>
    </xf>
    <xf numFmtId="164" fontId="2" fillId="0" borderId="1" xfId="1" applyFont="1" applyBorder="1" applyAlignment="1">
      <alignment vertical="center"/>
    </xf>
    <xf numFmtId="167" fontId="2" fillId="0" borderId="1" xfId="1" applyNumberFormat="1" applyFont="1" applyBorder="1" applyAlignment="1" applyProtection="1">
      <alignment vertical="center"/>
    </xf>
    <xf numFmtId="167" fontId="2" fillId="0" borderId="2" xfId="1" applyNumberFormat="1" applyFont="1" applyBorder="1" applyAlignment="1" applyProtection="1">
      <alignment vertical="center"/>
    </xf>
    <xf numFmtId="164" fontId="2" fillId="0" borderId="3" xfId="1" applyFont="1" applyBorder="1" applyAlignment="1">
      <alignment vertical="center"/>
    </xf>
    <xf numFmtId="168" fontId="2" fillId="0" borderId="0" xfId="1" applyNumberFormat="1" applyFont="1" applyBorder="1" applyAlignment="1" applyProtection="1">
      <alignment horizontal="right" vertical="center"/>
    </xf>
    <xf numFmtId="164" fontId="2" fillId="0" borderId="4" xfId="1" applyFont="1" applyBorder="1" applyAlignment="1" applyProtection="1">
      <alignment horizontal="left" vertical="center"/>
    </xf>
    <xf numFmtId="168" fontId="6" fillId="0" borderId="0" xfId="1" applyNumberFormat="1" applyFont="1" applyBorder="1" applyAlignment="1" applyProtection="1">
      <alignment horizontal="right" vertical="center"/>
    </xf>
    <xf numFmtId="164" fontId="6" fillId="0" borderId="4" xfId="1" applyFont="1" applyBorder="1" applyAlignment="1" applyProtection="1">
      <alignment horizontal="left" vertical="center"/>
    </xf>
    <xf numFmtId="164" fontId="6" fillId="0" borderId="0" xfId="1" applyFont="1" applyBorder="1" applyAlignment="1">
      <alignment horizontal="centerContinuous" vertical="center"/>
    </xf>
    <xf numFmtId="164" fontId="6" fillId="0" borderId="4" xfId="1" applyFont="1" applyBorder="1" applyAlignment="1">
      <alignment horizontal="left" vertical="center"/>
    </xf>
    <xf numFmtId="168" fontId="2" fillId="0" borderId="0" xfId="1" applyNumberFormat="1" applyFont="1" applyBorder="1" applyAlignment="1">
      <alignment vertical="center"/>
    </xf>
    <xf numFmtId="168" fontId="2" fillId="0" borderId="0" xfId="1" applyNumberFormat="1" applyFont="1" applyBorder="1" applyAlignment="1" applyProtection="1">
      <alignment vertical="center"/>
    </xf>
    <xf numFmtId="164" fontId="2" fillId="0" borderId="4" xfId="1" quotePrefix="1" applyFont="1" applyBorder="1" applyAlignment="1" applyProtection="1">
      <alignment horizontal="left" vertical="center"/>
    </xf>
    <xf numFmtId="168" fontId="2" fillId="0" borderId="0" xfId="1" quotePrefix="1" applyNumberFormat="1" applyFont="1" applyBorder="1" applyAlignment="1" applyProtection="1">
      <alignment horizontal="right" vertical="center"/>
    </xf>
    <xf numFmtId="1" fontId="6" fillId="0" borderId="0" xfId="1" quotePrefix="1" applyNumberFormat="1" applyFont="1" applyBorder="1" applyAlignment="1" applyProtection="1">
      <alignment horizontal="right" vertical="center"/>
    </xf>
    <xf numFmtId="164" fontId="6" fillId="0" borderId="4" xfId="1" applyFont="1" applyBorder="1" applyAlignment="1" applyProtection="1">
      <alignment horizontal="center" vertical="center"/>
    </xf>
    <xf numFmtId="0" fontId="6" fillId="0" borderId="5" xfId="3" applyFont="1" applyBorder="1" applyAlignment="1">
      <alignment horizontal="right" vertical="center"/>
    </xf>
    <xf numFmtId="1" fontId="6" fillId="0" borderId="5" xfId="1" quotePrefix="1" applyNumberFormat="1" applyFont="1" applyBorder="1" applyAlignment="1" applyProtection="1">
      <alignment horizontal="right" vertical="center"/>
    </xf>
    <xf numFmtId="1" fontId="6" fillId="0" borderId="2" xfId="1" quotePrefix="1" applyNumberFormat="1" applyFont="1" applyBorder="1" applyAlignment="1" applyProtection="1">
      <alignment horizontal="right" vertical="center"/>
    </xf>
    <xf numFmtId="164" fontId="6" fillId="0" borderId="6" xfId="1" applyFont="1" applyBorder="1" applyAlignment="1" applyProtection="1">
      <alignment horizontal="center" vertical="center"/>
    </xf>
    <xf numFmtId="164" fontId="2" fillId="0" borderId="0" xfId="1" applyFont="1" applyBorder="1" applyAlignment="1">
      <alignment horizontal="centerContinuous" vertical="center"/>
    </xf>
    <xf numFmtId="164" fontId="2" fillId="0" borderId="2" xfId="1" applyFont="1" applyBorder="1" applyAlignment="1">
      <alignment horizontal="centerContinuous" vertical="center"/>
    </xf>
    <xf numFmtId="164" fontId="9" fillId="0" borderId="0" xfId="1" quotePrefix="1" applyFont="1" applyBorder="1" applyAlignment="1" applyProtection="1">
      <alignment horizontal="left" vertical="center" indent="3"/>
    </xf>
    <xf numFmtId="164" fontId="10" fillId="0" borderId="0" xfId="1" applyFont="1" applyBorder="1" applyAlignment="1" applyProtection="1">
      <alignment vertical="center"/>
    </xf>
    <xf numFmtId="164" fontId="10" fillId="0" borderId="0" xfId="1" applyFont="1" applyBorder="1" applyAlignment="1" applyProtection="1">
      <alignment horizontal="left" vertical="center"/>
    </xf>
    <xf numFmtId="164" fontId="6" fillId="0" borderId="0" xfId="1" applyFont="1" applyBorder="1" applyAlignment="1" applyProtection="1">
      <alignment horizontal="left" vertical="center"/>
    </xf>
    <xf numFmtId="164" fontId="6" fillId="0" borderId="0" xfId="1" applyFont="1" applyBorder="1" applyAlignment="1">
      <alignment horizontal="center" vertical="center"/>
    </xf>
    <xf numFmtId="0" fontId="7" fillId="0" borderId="0" xfId="2" applyFont="1" applyBorder="1" applyAlignment="1" applyProtection="1">
      <alignment horizontal="left" vertical="center"/>
    </xf>
    <xf numFmtId="164" fontId="2" fillId="0" borderId="0" xfId="1" applyFont="1" applyBorder="1" applyAlignment="1" applyProtection="1">
      <alignment horizontal="left" vertical="center"/>
    </xf>
    <xf numFmtId="164" fontId="6" fillId="0" borderId="7" xfId="1" applyFont="1" applyBorder="1" applyAlignment="1">
      <alignment horizontal="center" vertical="center"/>
    </xf>
  </cellXfs>
  <cellStyles count="4">
    <cellStyle name="Normal" xfId="0" builtinId="0"/>
    <cellStyle name="Normal_IEC11009" xfId="2"/>
    <cellStyle name="Normal_IEC11028" xfId="3"/>
    <cellStyle name="Normal_IEC1104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PRODUCE\Pesca\Trabajos\Compendio%20Estadistico%202004\12-PESCA-2004\c0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lvarez\COMPENDIO_2013\Compendio%202006\Cap12-Pesca-2005\c01B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lvarez\COMPENDIO_2013\grabar%20Cd\Correccion%20Compendio%202003\Cap12%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1"/>
    </sheetNames>
    <sheetDataSet>
      <sheetData sheetId="0">
        <row r="1">
          <cell r="A1" t="str">
            <v>12.1   PRINCIPALES INDICADORES DEL SECTOR PESQUERO, 1992 - 2002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1"/>
    </sheetNames>
    <sheetDataSet>
      <sheetData sheetId="0">
        <row r="1">
          <cell r="A1" t="str">
            <v>12.1   PRINCIPALES INDICADORES DEL SECTOR PESQUERO, 1994 - 2005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2"/>
      <sheetName val="C3"/>
      <sheetName val="C4"/>
      <sheetName val="C5"/>
      <sheetName val="C6"/>
      <sheetName val="C7"/>
      <sheetName val="C8"/>
      <sheetName val="C9"/>
      <sheetName val="C10"/>
      <sheetName val="C11"/>
      <sheetName val="C12"/>
      <sheetName val="C13"/>
      <sheetName val="C14"/>
      <sheetName val="C15"/>
      <sheetName val="C16"/>
      <sheetName val="C17"/>
      <sheetName val="C18"/>
      <sheetName val="C19"/>
      <sheetName val="C20"/>
      <sheetName val="C21"/>
      <sheetName val="C23A"/>
      <sheetName val="C23B"/>
      <sheetName val="C23C"/>
      <sheetName val="C24A"/>
      <sheetName val="C24B"/>
      <sheetName val="C24C"/>
      <sheetName val="C25"/>
      <sheetName val="C26"/>
      <sheetName val="C27"/>
      <sheetName val="C28"/>
      <sheetName val="C29"/>
      <sheetName val="C30"/>
      <sheetName val="C31"/>
      <sheetName val="C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W45"/>
  <sheetViews>
    <sheetView showGridLines="0" tabSelected="1" zoomScale="120" zoomScaleNormal="120" zoomScaleSheetLayoutView="145" workbookViewId="0">
      <selection activeCell="Y12" sqref="Y12"/>
    </sheetView>
  </sheetViews>
  <sheetFormatPr baseColWidth="10" defaultColWidth="4.140625" defaultRowHeight="9" x14ac:dyDescent="0.25"/>
  <cols>
    <col min="1" max="1" width="16.28515625" style="1" customWidth="1"/>
    <col min="2" max="2" width="4" style="1" hidden="1" customWidth="1"/>
    <col min="3" max="3" width="4.140625" style="1" hidden="1" customWidth="1"/>
    <col min="4" max="6" width="4" style="1" hidden="1" customWidth="1"/>
    <col min="7" max="7" width="3.85546875" style="1" hidden="1" customWidth="1"/>
    <col min="8" max="8" width="4.28515625" style="1" hidden="1" customWidth="1"/>
    <col min="9" max="10" width="4" style="1" hidden="1" customWidth="1"/>
    <col min="11" max="14" width="4.42578125" style="1" hidden="1" customWidth="1"/>
    <col min="15" max="23" width="4.42578125" style="1" customWidth="1"/>
    <col min="24" max="16384" width="4.140625" style="1"/>
  </cols>
  <sheetData>
    <row r="1" spans="1:23" ht="13.5" x14ac:dyDescent="0.25">
      <c r="A1" s="36" t="s">
        <v>12</v>
      </c>
    </row>
    <row r="2" spans="1:23" ht="13.5" x14ac:dyDescent="0.25">
      <c r="A2" s="35" t="s">
        <v>14</v>
      </c>
    </row>
    <row r="3" spans="1:23" ht="12.75" x14ac:dyDescent="0.25">
      <c r="A3" s="34"/>
      <c r="B3" s="33"/>
      <c r="C3" s="33"/>
      <c r="D3" s="33"/>
      <c r="E3" s="33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</row>
    <row r="4" spans="1:23" ht="17.25" customHeight="1" x14ac:dyDescent="0.25">
      <c r="A4" s="31" t="s">
        <v>11</v>
      </c>
      <c r="B4" s="30">
        <v>1998</v>
      </c>
      <c r="C4" s="30">
        <v>1999</v>
      </c>
      <c r="D4" s="30">
        <v>2000</v>
      </c>
      <c r="E4" s="30">
        <v>2001</v>
      </c>
      <c r="F4" s="29">
        <v>2002</v>
      </c>
      <c r="G4" s="29">
        <v>2003</v>
      </c>
      <c r="H4" s="29">
        <v>2004</v>
      </c>
      <c r="I4" s="29">
        <v>2005</v>
      </c>
      <c r="J4" s="29">
        <v>2006</v>
      </c>
      <c r="K4" s="29">
        <v>2007</v>
      </c>
      <c r="L4" s="29">
        <v>2008</v>
      </c>
      <c r="M4" s="29">
        <v>2009</v>
      </c>
      <c r="N4" s="29">
        <v>2010</v>
      </c>
      <c r="O4" s="29">
        <v>2011</v>
      </c>
      <c r="P4" s="29">
        <v>2012</v>
      </c>
      <c r="Q4" s="29">
        <v>2013</v>
      </c>
      <c r="R4" s="29">
        <v>2014</v>
      </c>
      <c r="S4" s="28">
        <v>2015</v>
      </c>
      <c r="T4" s="28">
        <v>2016</v>
      </c>
      <c r="U4" s="28">
        <v>2017</v>
      </c>
      <c r="V4" s="28" t="s">
        <v>10</v>
      </c>
      <c r="W4" s="28" t="s">
        <v>13</v>
      </c>
    </row>
    <row r="5" spans="1:23" ht="15" customHeight="1" x14ac:dyDescent="0.25">
      <c r="A5" s="27"/>
      <c r="B5" s="26"/>
      <c r="C5" s="26"/>
      <c r="D5" s="26"/>
      <c r="E5" s="26"/>
      <c r="F5" s="26"/>
      <c r="G5" s="26"/>
      <c r="H5" s="41" t="s">
        <v>9</v>
      </c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</row>
    <row r="6" spans="1:23" ht="15" customHeight="1" x14ac:dyDescent="0.25">
      <c r="A6" s="19" t="s">
        <v>7</v>
      </c>
      <c r="B6" s="18">
        <v>453.51100000000002</v>
      </c>
      <c r="C6" s="18">
        <v>463.6</v>
      </c>
      <c r="D6" s="18">
        <v>536.5</v>
      </c>
      <c r="E6" s="18">
        <v>576.5</v>
      </c>
      <c r="F6" s="18">
        <v>495.70000000000005</v>
      </c>
      <c r="G6" s="18">
        <v>546</v>
      </c>
      <c r="H6" s="18">
        <v>546.1</v>
      </c>
      <c r="I6" s="18">
        <v>516.69999999999993</v>
      </c>
      <c r="J6" s="18">
        <v>551.9</v>
      </c>
      <c r="K6" s="18">
        <v>610.20000000000005</v>
      </c>
      <c r="L6" s="18">
        <v>636.70000000000005</v>
      </c>
      <c r="M6" s="18">
        <v>645.6</v>
      </c>
      <c r="N6" s="18">
        <f t="shared" ref="N6:W6" si="0">SUM(N7:N10)</f>
        <v>649.70000000000005</v>
      </c>
      <c r="O6" s="18">
        <f t="shared" si="0"/>
        <v>671.6</v>
      </c>
      <c r="P6" s="18">
        <f t="shared" si="0"/>
        <v>696.90000000000009</v>
      </c>
      <c r="Q6" s="18">
        <f t="shared" si="0"/>
        <v>692.1</v>
      </c>
      <c r="R6" s="18">
        <f t="shared" si="0"/>
        <v>713.4</v>
      </c>
      <c r="S6" s="18">
        <f t="shared" si="0"/>
        <v>760.9</v>
      </c>
      <c r="T6" s="18">
        <f t="shared" si="0"/>
        <v>739.9</v>
      </c>
      <c r="U6" s="18">
        <f t="shared" si="0"/>
        <v>774.8</v>
      </c>
      <c r="V6" s="18">
        <f t="shared" si="0"/>
        <v>778.8</v>
      </c>
      <c r="W6" s="18">
        <f t="shared" si="0"/>
        <v>809.73</v>
      </c>
    </row>
    <row r="7" spans="1:23" ht="15" customHeight="1" x14ac:dyDescent="0.25">
      <c r="A7" s="17" t="s">
        <v>6</v>
      </c>
      <c r="B7" s="16">
        <v>126.5</v>
      </c>
      <c r="C7" s="16">
        <v>106.2</v>
      </c>
      <c r="D7" s="23">
        <v>102.3</v>
      </c>
      <c r="E7" s="22">
        <v>87.9</v>
      </c>
      <c r="F7" s="22">
        <v>44.2</v>
      </c>
      <c r="G7" s="22">
        <v>101.9</v>
      </c>
      <c r="H7" s="22">
        <v>69</v>
      </c>
      <c r="I7" s="22">
        <v>85.1</v>
      </c>
      <c r="J7" s="22">
        <v>96.6</v>
      </c>
      <c r="K7" s="22">
        <v>120.3</v>
      </c>
      <c r="L7" s="22">
        <v>159.19999999999999</v>
      </c>
      <c r="M7" s="22">
        <v>125.6</v>
      </c>
      <c r="N7" s="22">
        <v>143.9</v>
      </c>
      <c r="O7" s="22">
        <v>182</v>
      </c>
      <c r="P7" s="22">
        <v>150.6</v>
      </c>
      <c r="Q7" s="22">
        <v>102</v>
      </c>
      <c r="R7" s="22">
        <v>82.6</v>
      </c>
      <c r="S7" s="22">
        <v>129</v>
      </c>
      <c r="T7" s="22">
        <v>105</v>
      </c>
      <c r="U7" s="22">
        <v>133.80000000000001</v>
      </c>
      <c r="V7" s="1">
        <v>103.2</v>
      </c>
      <c r="W7" s="1">
        <v>131.99</v>
      </c>
    </row>
    <row r="8" spans="1:23" ht="15" customHeight="1" x14ac:dyDescent="0.25">
      <c r="A8" s="24" t="s">
        <v>5</v>
      </c>
      <c r="B8" s="16">
        <v>24.6</v>
      </c>
      <c r="C8" s="16">
        <v>24.8</v>
      </c>
      <c r="D8" s="23">
        <v>30.5</v>
      </c>
      <c r="E8" s="22">
        <v>56</v>
      </c>
      <c r="F8" s="22">
        <v>71.2</v>
      </c>
      <c r="G8" s="22">
        <v>50.6</v>
      </c>
      <c r="H8" s="22">
        <v>71.5</v>
      </c>
      <c r="I8" s="22">
        <v>76.599999999999994</v>
      </c>
      <c r="J8" s="22">
        <v>47.4</v>
      </c>
      <c r="K8" s="22">
        <v>68.400000000000006</v>
      </c>
      <c r="L8" s="22">
        <v>69.2</v>
      </c>
      <c r="M8" s="22">
        <v>101.7</v>
      </c>
      <c r="N8" s="22">
        <v>148.30000000000001</v>
      </c>
      <c r="O8" s="22">
        <v>114.1</v>
      </c>
      <c r="P8" s="22">
        <v>115.5</v>
      </c>
      <c r="Q8" s="22">
        <v>122.9</v>
      </c>
      <c r="R8" s="22">
        <v>142.30000000000001</v>
      </c>
      <c r="S8" s="22">
        <v>156.19999999999999</v>
      </c>
      <c r="T8" s="22">
        <v>169.6</v>
      </c>
      <c r="U8" s="22">
        <v>175.8</v>
      </c>
      <c r="V8" s="1">
        <v>201.7</v>
      </c>
      <c r="W8" s="1">
        <v>188.97</v>
      </c>
    </row>
    <row r="9" spans="1:23" ht="15" customHeight="1" x14ac:dyDescent="0.25">
      <c r="A9" s="24" t="s">
        <v>4</v>
      </c>
      <c r="B9" s="16">
        <v>39.200000000000003</v>
      </c>
      <c r="C9" s="25">
        <v>47.4</v>
      </c>
      <c r="D9" s="23">
        <v>47</v>
      </c>
      <c r="E9" s="22">
        <v>44.8</v>
      </c>
      <c r="F9" s="22">
        <v>39</v>
      </c>
      <c r="G9" s="22">
        <v>33.299999999999997</v>
      </c>
      <c r="H9" s="22">
        <v>30.9</v>
      </c>
      <c r="I9" s="22">
        <v>31.6</v>
      </c>
      <c r="J9" s="22">
        <v>26.5</v>
      </c>
      <c r="K9" s="22">
        <v>27.8</v>
      </c>
      <c r="L9" s="22">
        <v>31.7</v>
      </c>
      <c r="M9" s="22">
        <v>33.200000000000003</v>
      </c>
      <c r="N9" s="22">
        <v>25</v>
      </c>
      <c r="O9" s="22">
        <v>27.3</v>
      </c>
      <c r="P9" s="22">
        <v>29.8</v>
      </c>
      <c r="Q9" s="22">
        <v>28.1</v>
      </c>
      <c r="R9" s="22">
        <v>34.1</v>
      </c>
      <c r="S9" s="22">
        <v>25.4</v>
      </c>
      <c r="T9" s="22">
        <v>15.4</v>
      </c>
      <c r="U9" s="22">
        <v>19.7</v>
      </c>
      <c r="V9" s="1">
        <v>23.1</v>
      </c>
      <c r="W9" s="1">
        <v>20.79</v>
      </c>
    </row>
    <row r="10" spans="1:23" ht="15" customHeight="1" x14ac:dyDescent="0.25">
      <c r="A10" s="24" t="s">
        <v>3</v>
      </c>
      <c r="B10" s="16">
        <v>263.21100000000001</v>
      </c>
      <c r="C10" s="16">
        <v>285.2</v>
      </c>
      <c r="D10" s="23">
        <v>356.7</v>
      </c>
      <c r="E10" s="22">
        <v>387.8</v>
      </c>
      <c r="F10" s="22">
        <v>341.3</v>
      </c>
      <c r="G10" s="22">
        <v>360.2</v>
      </c>
      <c r="H10" s="22">
        <v>374.7</v>
      </c>
      <c r="I10" s="22">
        <v>323.39999999999998</v>
      </c>
      <c r="J10" s="22">
        <v>381.4</v>
      </c>
      <c r="K10" s="22">
        <v>393.7</v>
      </c>
      <c r="L10" s="22">
        <v>376.6</v>
      </c>
      <c r="M10" s="22">
        <v>385</v>
      </c>
      <c r="N10" s="22">
        <v>332.5</v>
      </c>
      <c r="O10" s="22">
        <v>348.2</v>
      </c>
      <c r="P10" s="22">
        <v>401</v>
      </c>
      <c r="Q10" s="22">
        <v>439.1</v>
      </c>
      <c r="R10" s="22">
        <v>454.4</v>
      </c>
      <c r="S10" s="22">
        <v>450.3</v>
      </c>
      <c r="T10" s="22">
        <v>449.9</v>
      </c>
      <c r="U10" s="22">
        <v>445.5</v>
      </c>
      <c r="V10" s="1">
        <v>450.8</v>
      </c>
      <c r="W10" s="1">
        <v>467.98</v>
      </c>
    </row>
    <row r="11" spans="1:23" ht="15" customHeight="1" x14ac:dyDescent="0.25">
      <c r="A11" s="21"/>
      <c r="B11" s="20"/>
      <c r="C11" s="20"/>
      <c r="D11" s="20"/>
      <c r="E11" s="20"/>
      <c r="G11" s="20"/>
      <c r="I11" s="38" t="s">
        <v>8</v>
      </c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38"/>
    </row>
    <row r="12" spans="1:23" ht="15" customHeight="1" x14ac:dyDescent="0.25">
      <c r="A12" s="19" t="s">
        <v>7</v>
      </c>
      <c r="B12" s="18">
        <f t="shared" ref="B12:W12" si="1">B6/B$24*1000</f>
        <v>17.720204638196975</v>
      </c>
      <c r="C12" s="18">
        <f t="shared" si="1"/>
        <v>17.821290360600127</v>
      </c>
      <c r="D12" s="18">
        <f t="shared" si="1"/>
        <v>20.329560939838824</v>
      </c>
      <c r="E12" s="18">
        <f t="shared" si="1"/>
        <v>21.580002835159437</v>
      </c>
      <c r="F12" s="18">
        <f t="shared" si="1"/>
        <v>18.359881455241911</v>
      </c>
      <c r="G12" s="18">
        <f t="shared" si="1"/>
        <v>20.033291955657297</v>
      </c>
      <c r="H12" s="18">
        <f t="shared" si="1"/>
        <v>19.863894674290144</v>
      </c>
      <c r="I12" s="18">
        <f t="shared" si="1"/>
        <v>18.638396424082782</v>
      </c>
      <c r="J12" s="18">
        <f t="shared" si="1"/>
        <v>19.756730533516922</v>
      </c>
      <c r="K12" s="18">
        <f t="shared" si="1"/>
        <v>21.698192578250932</v>
      </c>
      <c r="L12" s="18">
        <f t="shared" si="1"/>
        <v>22.497937482941921</v>
      </c>
      <c r="M12" s="18">
        <f t="shared" si="1"/>
        <v>22.664306480120516</v>
      </c>
      <c r="N12" s="18">
        <f t="shared" si="1"/>
        <v>22.643220460521352</v>
      </c>
      <c r="O12" s="18">
        <f t="shared" si="1"/>
        <v>23.234151712160827</v>
      </c>
      <c r="P12" s="18">
        <f t="shared" si="1"/>
        <v>23.937626562171435</v>
      </c>
      <c r="Q12" s="18">
        <f t="shared" si="1"/>
        <v>23.587874939343273</v>
      </c>
      <c r="R12" s="18">
        <f t="shared" si="1"/>
        <v>24.087993907702664</v>
      </c>
      <c r="S12" s="18">
        <f t="shared" si="1"/>
        <v>25.393383016348778</v>
      </c>
      <c r="T12" s="18">
        <f t="shared" si="1"/>
        <v>24.320550575980256</v>
      </c>
      <c r="U12" s="18">
        <f t="shared" si="1"/>
        <v>25.0145347748524</v>
      </c>
      <c r="V12" s="18">
        <f t="shared" si="1"/>
        <v>24.675140746204388</v>
      </c>
      <c r="W12" s="18">
        <f t="shared" si="1"/>
        <v>25.200582607667265</v>
      </c>
    </row>
    <row r="13" spans="1:23" ht="15" customHeight="1" x14ac:dyDescent="0.25">
      <c r="A13" s="17" t="s">
        <v>6</v>
      </c>
      <c r="B13" s="16">
        <f t="shared" ref="B13:V13" si="2">B7/B$24*1000</f>
        <v>4.9427817334792694</v>
      </c>
      <c r="C13" s="16">
        <f t="shared" si="2"/>
        <v>4.0824439954610297</v>
      </c>
      <c r="D13" s="16">
        <f t="shared" si="2"/>
        <v>3.876447500737207</v>
      </c>
      <c r="E13" s="16">
        <f t="shared" si="2"/>
        <v>3.2903421495412224</v>
      </c>
      <c r="F13" s="16">
        <f t="shared" si="2"/>
        <v>1.6370925162834224</v>
      </c>
      <c r="G13" s="16">
        <f t="shared" si="2"/>
        <v>3.7388140115045401</v>
      </c>
      <c r="H13" s="16">
        <f t="shared" si="2"/>
        <v>2.5098127312324117</v>
      </c>
      <c r="I13" s="16">
        <f t="shared" si="2"/>
        <v>3.0697262157721017</v>
      </c>
      <c r="J13" s="16">
        <f t="shared" si="2"/>
        <v>3.4580543024782289</v>
      </c>
      <c r="K13" s="16">
        <f t="shared" si="2"/>
        <v>4.2777655967938166</v>
      </c>
      <c r="L13" s="16">
        <f t="shared" si="2"/>
        <v>5.6253677513496996</v>
      </c>
      <c r="M13" s="16">
        <f t="shared" si="2"/>
        <v>4.4092888691188614</v>
      </c>
      <c r="N13" s="16">
        <f t="shared" si="2"/>
        <v>5.0151753490365136</v>
      </c>
      <c r="O13" s="16">
        <f t="shared" si="2"/>
        <v>6.296330571193077</v>
      </c>
      <c r="P13" s="16">
        <f t="shared" si="2"/>
        <v>5.1729180086999822</v>
      </c>
      <c r="Q13" s="16">
        <f t="shared" si="2"/>
        <v>3.4763231380046435</v>
      </c>
      <c r="R13" s="16">
        <f t="shared" si="2"/>
        <v>2.7889939680070652</v>
      </c>
      <c r="S13" s="16">
        <f t="shared" si="2"/>
        <v>4.3050945053344627</v>
      </c>
      <c r="T13" s="16">
        <f t="shared" si="2"/>
        <v>3.4513553324475295</v>
      </c>
      <c r="U13" s="16">
        <f t="shared" si="2"/>
        <v>4.3197531658173096</v>
      </c>
      <c r="V13" s="16">
        <f t="shared" si="2"/>
        <v>3.2697413007297036</v>
      </c>
      <c r="W13" s="16">
        <f t="shared" ref="W13" si="3">W7/W$24*1000</f>
        <v>4.1078197650896007</v>
      </c>
    </row>
    <row r="14" spans="1:23" ht="15" customHeight="1" x14ac:dyDescent="0.25">
      <c r="A14" s="17" t="s">
        <v>5</v>
      </c>
      <c r="B14" s="16">
        <f t="shared" ref="B14:V14" si="4">B8/B$24*1000</f>
        <v>0.96120498532482246</v>
      </c>
      <c r="C14" s="16">
        <f t="shared" si="4"/>
        <v>0.95333908745229312</v>
      </c>
      <c r="D14" s="16">
        <f t="shared" si="4"/>
        <v>1.1557345921064008</v>
      </c>
      <c r="E14" s="16">
        <f t="shared" si="4"/>
        <v>2.0962361817327464</v>
      </c>
      <c r="F14" s="16">
        <f t="shared" si="4"/>
        <v>2.6371264063208071</v>
      </c>
      <c r="G14" s="16">
        <f t="shared" si="4"/>
        <v>1.8565651519345407</v>
      </c>
      <c r="H14" s="16">
        <f t="shared" si="4"/>
        <v>2.6007479751176437</v>
      </c>
      <c r="I14" s="16">
        <f t="shared" si="4"/>
        <v>2.7631143140792358</v>
      </c>
      <c r="J14" s="16">
        <f t="shared" si="4"/>
        <v>1.6968092540110566</v>
      </c>
      <c r="K14" s="16">
        <f t="shared" si="4"/>
        <v>2.4322457757331426</v>
      </c>
      <c r="L14" s="16">
        <f t="shared" si="4"/>
        <v>2.4451975401595432</v>
      </c>
      <c r="M14" s="16">
        <f t="shared" si="4"/>
        <v>3.5702601750747465</v>
      </c>
      <c r="N14" s="16">
        <f t="shared" si="4"/>
        <v>5.1685233096741827</v>
      </c>
      <c r="O14" s="16">
        <f t="shared" si="4"/>
        <v>3.9473149350171979</v>
      </c>
      <c r="P14" s="16">
        <f t="shared" si="4"/>
        <v>3.9672777556762813</v>
      </c>
      <c r="Q14" s="16">
        <f t="shared" si="4"/>
        <v>4.1886285653016735</v>
      </c>
      <c r="R14" s="16">
        <f t="shared" si="4"/>
        <v>4.804768058685295</v>
      </c>
      <c r="S14" s="16">
        <f t="shared" si="4"/>
        <v>5.2128353622732018</v>
      </c>
      <c r="T14" s="16">
        <f t="shared" si="4"/>
        <v>5.5747606131723906</v>
      </c>
      <c r="U14" s="16">
        <f t="shared" si="4"/>
        <v>5.6757294958944922</v>
      </c>
      <c r="V14" s="16">
        <f t="shared" si="4"/>
        <v>6.3905699647013678</v>
      </c>
      <c r="W14" s="16">
        <f t="shared" ref="W14" si="5">W8/W$24*1000</f>
        <v>5.8811629745358118</v>
      </c>
    </row>
    <row r="15" spans="1:23" ht="15" customHeight="1" x14ac:dyDescent="0.25">
      <c r="A15" s="17" t="s">
        <v>4</v>
      </c>
      <c r="B15" s="16">
        <f t="shared" ref="B15:V15" si="6">B9/B$24*1000</f>
        <v>1.5316762367777659</v>
      </c>
      <c r="C15" s="16">
        <f t="shared" si="6"/>
        <v>1.8221077719854313</v>
      </c>
      <c r="D15" s="16">
        <f t="shared" si="6"/>
        <v>1.7809680599672408</v>
      </c>
      <c r="E15" s="16">
        <f t="shared" si="6"/>
        <v>1.6769889453861972</v>
      </c>
      <c r="F15" s="16">
        <f t="shared" si="6"/>
        <v>1.4444933967206668</v>
      </c>
      <c r="G15" s="16">
        <f t="shared" si="6"/>
        <v>1.2218106632296484</v>
      </c>
      <c r="H15" s="16">
        <f t="shared" si="6"/>
        <v>1.1239596144214712</v>
      </c>
      <c r="I15" s="16">
        <f t="shared" si="6"/>
        <v>1.139874834528771</v>
      </c>
      <c r="J15" s="16">
        <f t="shared" si="6"/>
        <v>0.94863808504837555</v>
      </c>
      <c r="K15" s="16">
        <f t="shared" si="6"/>
        <v>0.9885443357511895</v>
      </c>
      <c r="L15" s="16">
        <f t="shared" si="6"/>
        <v>1.1201266188303107</v>
      </c>
      <c r="M15" s="16">
        <f t="shared" si="6"/>
        <v>1.1655126628562595</v>
      </c>
      <c r="N15" s="16">
        <f t="shared" si="6"/>
        <v>0.87129523089585004</v>
      </c>
      <c r="O15" s="16">
        <f t="shared" si="6"/>
        <v>0.94444958567896153</v>
      </c>
      <c r="P15" s="16">
        <f t="shared" si="6"/>
        <v>1.023592009689638</v>
      </c>
      <c r="Q15" s="16">
        <f t="shared" si="6"/>
        <v>0.95769294292088714</v>
      </c>
      <c r="R15" s="16">
        <f t="shared" si="6"/>
        <v>1.1513885509569119</v>
      </c>
      <c r="S15" s="16">
        <f t="shared" si="6"/>
        <v>0.84766977081779338</v>
      </c>
      <c r="T15" s="16">
        <f t="shared" si="6"/>
        <v>0.5061987820923044</v>
      </c>
      <c r="U15" s="16">
        <f t="shared" si="6"/>
        <v>0.63601746910763068</v>
      </c>
      <c r="V15" s="16">
        <f t="shared" si="6"/>
        <v>0.731889767895893</v>
      </c>
      <c r="W15" s="16">
        <f t="shared" ref="W15" si="7">W9/W$24*1000</f>
        <v>0.64703063047361764</v>
      </c>
    </row>
    <row r="16" spans="1:23" ht="15" customHeight="1" x14ac:dyDescent="0.25">
      <c r="A16" s="17" t="s">
        <v>3</v>
      </c>
      <c r="B16" s="16">
        <f t="shared" ref="B16:V16" si="8">B10/B$24*1000</f>
        <v>10.284541682615115</v>
      </c>
      <c r="C16" s="16">
        <f t="shared" si="8"/>
        <v>10.96339950570137</v>
      </c>
      <c r="D16" s="16">
        <f t="shared" si="8"/>
        <v>13.516410787027974</v>
      </c>
      <c r="E16" s="16">
        <f t="shared" si="8"/>
        <v>14.516435558499271</v>
      </c>
      <c r="F16" s="16">
        <f t="shared" si="8"/>
        <v>12.641169135917014</v>
      </c>
      <c r="G16" s="16">
        <f t="shared" si="8"/>
        <v>13.216102128988569</v>
      </c>
      <c r="H16" s="16">
        <f t="shared" si="8"/>
        <v>13.629374353518617</v>
      </c>
      <c r="I16" s="16">
        <f t="shared" si="8"/>
        <v>11.665681059702674</v>
      </c>
      <c r="J16" s="16">
        <f t="shared" si="8"/>
        <v>13.653228891979261</v>
      </c>
      <c r="K16" s="16">
        <f t="shared" si="8"/>
        <v>13.999636869972781</v>
      </c>
      <c r="L16" s="16">
        <f t="shared" si="8"/>
        <v>13.307245572602369</v>
      </c>
      <c r="M16" s="16">
        <f t="shared" si="8"/>
        <v>13.51573419276084</v>
      </c>
      <c r="N16" s="16">
        <f t="shared" si="8"/>
        <v>11.588226570914806</v>
      </c>
      <c r="O16" s="16">
        <f t="shared" si="8"/>
        <v>12.046056620271591</v>
      </c>
      <c r="P16" s="16">
        <f t="shared" si="8"/>
        <v>13.773838788105531</v>
      </c>
      <c r="Q16" s="16">
        <f t="shared" si="8"/>
        <v>14.965230293116068</v>
      </c>
      <c r="R16" s="16">
        <f t="shared" si="8"/>
        <v>15.342843330053395</v>
      </c>
      <c r="S16" s="16">
        <f t="shared" si="8"/>
        <v>15.027783377923322</v>
      </c>
      <c r="T16" s="16">
        <f t="shared" si="8"/>
        <v>14.788235848268032</v>
      </c>
      <c r="U16" s="16">
        <f t="shared" si="8"/>
        <v>14.383034644032969</v>
      </c>
      <c r="V16" s="16">
        <f t="shared" si="8"/>
        <v>14.282939712877427</v>
      </c>
      <c r="W16" s="16">
        <f t="shared" ref="W16" si="9">W10/W$24*1000</f>
        <v>14.564569237568236</v>
      </c>
    </row>
    <row r="17" spans="1:23" ht="3" customHeight="1" x14ac:dyDescent="0.25">
      <c r="A17" s="15"/>
      <c r="B17" s="14"/>
      <c r="C17" s="14"/>
      <c r="D17" s="14"/>
      <c r="E17" s="14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2"/>
      <c r="W17" s="12"/>
    </row>
    <row r="18" spans="1:23" ht="10.5" customHeight="1" x14ac:dyDescent="0.25">
      <c r="A18" s="39" t="s">
        <v>15</v>
      </c>
      <c r="B18" s="39"/>
      <c r="C18" s="39"/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</row>
    <row r="19" spans="1:23" x14ac:dyDescent="0.25">
      <c r="A19" s="40" t="s">
        <v>2</v>
      </c>
      <c r="B19" s="40"/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</row>
    <row r="20" spans="1:23" x14ac:dyDescent="0.25">
      <c r="A20" s="37" t="s">
        <v>1</v>
      </c>
      <c r="B20" s="37"/>
      <c r="C20" s="37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</row>
    <row r="21" spans="1:23" hidden="1" x14ac:dyDescent="0.25">
      <c r="B21" s="9"/>
      <c r="C21" s="9"/>
      <c r="D21" s="9"/>
      <c r="E21" s="9"/>
      <c r="F21" s="9"/>
      <c r="G21" s="9"/>
      <c r="H21" s="9"/>
      <c r="I21" s="9"/>
      <c r="J21" s="9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</row>
    <row r="22" spans="1:23" hidden="1" x14ac:dyDescent="0.25">
      <c r="B22" s="9"/>
      <c r="C22" s="9"/>
      <c r="D22" s="9"/>
      <c r="E22" s="9"/>
      <c r="F22" s="9"/>
      <c r="G22" s="9"/>
      <c r="H22" s="9"/>
      <c r="I22" s="9"/>
      <c r="J22" s="9"/>
      <c r="K22" s="11"/>
      <c r="L22" s="11"/>
      <c r="M22" s="11"/>
      <c r="N22" s="10"/>
      <c r="O22" s="10"/>
      <c r="P22" s="10"/>
      <c r="Q22" s="10"/>
      <c r="R22" s="10"/>
      <c r="S22" s="10"/>
      <c r="T22" s="10"/>
      <c r="U22" s="10"/>
      <c r="V22" s="10"/>
      <c r="W22" s="10"/>
    </row>
    <row r="23" spans="1:23" hidden="1" x14ac:dyDescent="0.25">
      <c r="B23" s="9"/>
      <c r="C23" s="9"/>
      <c r="D23" s="9"/>
      <c r="E23" s="9"/>
      <c r="F23" s="9"/>
      <c r="G23" s="9"/>
      <c r="H23" s="9"/>
      <c r="I23" s="9"/>
      <c r="J23" s="9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</row>
    <row r="24" spans="1:23" hidden="1" x14ac:dyDescent="0.25">
      <c r="A24" s="7" t="s">
        <v>0</v>
      </c>
      <c r="B24" s="6">
        <v>25592.876</v>
      </c>
      <c r="C24" s="6">
        <v>26013.829000000002</v>
      </c>
      <c r="D24" s="6">
        <v>26390.142</v>
      </c>
      <c r="E24" s="6">
        <v>26714.546999999999</v>
      </c>
      <c r="F24" s="6">
        <v>26999.084999999999</v>
      </c>
      <c r="G24" s="6">
        <v>27254.632000000001</v>
      </c>
      <c r="H24" s="6">
        <v>27492.091</v>
      </c>
      <c r="I24" s="6">
        <v>27722.342000000001</v>
      </c>
      <c r="J24" s="6">
        <v>27934.784</v>
      </c>
      <c r="K24" s="4">
        <v>28122.157999999999</v>
      </c>
      <c r="L24" s="4">
        <v>28300.371999999999</v>
      </c>
      <c r="M24" s="4">
        <v>28485.319</v>
      </c>
      <c r="N24" s="4">
        <v>28692.915000000001</v>
      </c>
      <c r="O24" s="4">
        <v>28905.724999999999</v>
      </c>
      <c r="P24" s="4">
        <v>29113.162</v>
      </c>
      <c r="Q24" s="4">
        <v>29341.346000000001</v>
      </c>
      <c r="R24" s="4">
        <v>29616.414000000001</v>
      </c>
      <c r="S24" s="4">
        <v>29964.499</v>
      </c>
      <c r="T24" s="4">
        <v>30422.830999999998</v>
      </c>
      <c r="U24" s="4">
        <v>30973.991999999998</v>
      </c>
      <c r="V24" s="5">
        <v>31562.13</v>
      </c>
      <c r="W24" s="5">
        <v>32131.4</v>
      </c>
    </row>
    <row r="25" spans="1:23" hidden="1" x14ac:dyDescent="0.25">
      <c r="N25" s="4"/>
      <c r="O25" s="4"/>
      <c r="P25" s="4"/>
      <c r="Q25" s="4"/>
      <c r="R25" s="4"/>
      <c r="S25" s="4"/>
      <c r="T25" s="4"/>
      <c r="U25" s="4"/>
      <c r="V25" s="4"/>
      <c r="W25" s="4"/>
    </row>
    <row r="26" spans="1:23" hidden="1" x14ac:dyDescent="0.25">
      <c r="N26" s="4"/>
      <c r="O26" s="4"/>
      <c r="P26" s="4"/>
      <c r="Q26" s="4"/>
      <c r="R26" s="4"/>
      <c r="S26" s="4"/>
      <c r="T26" s="4"/>
      <c r="U26" s="4"/>
      <c r="V26" s="4"/>
      <c r="W26" s="4"/>
    </row>
    <row r="27" spans="1:23" hidden="1" x14ac:dyDescent="0.25">
      <c r="N27" s="4"/>
      <c r="O27" s="4"/>
      <c r="P27" s="4"/>
      <c r="Q27" s="4"/>
      <c r="R27" s="4"/>
      <c r="S27" s="4"/>
      <c r="T27" s="4"/>
      <c r="U27" s="4"/>
      <c r="V27" s="4"/>
      <c r="W27" s="4"/>
    </row>
    <row r="43" spans="1:1" x14ac:dyDescent="0.25">
      <c r="A43" s="3"/>
    </row>
    <row r="44" spans="1:1" x14ac:dyDescent="0.25">
      <c r="A44" s="2"/>
    </row>
    <row r="45" spans="1:1" x14ac:dyDescent="0.25">
      <c r="A45" s="2"/>
    </row>
  </sheetData>
  <mergeCells count="5">
    <mergeCell ref="A20:V20"/>
    <mergeCell ref="A18:V18"/>
    <mergeCell ref="A19:V19"/>
    <mergeCell ref="H5:W5"/>
    <mergeCell ref="I11:W11"/>
  </mergeCells>
  <printOptions horizontalCentered="1"/>
  <pageMargins left="1.9685039370078741" right="1.8" top="1.3779527559055118" bottom="1.9685039370078741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Guido Trujillo Valdiviezo</dc:creator>
  <cp:lastModifiedBy>Fernando</cp:lastModifiedBy>
  <dcterms:created xsi:type="dcterms:W3CDTF">2019-09-04T20:34:45Z</dcterms:created>
  <dcterms:modified xsi:type="dcterms:W3CDTF">2020-06-04T15:28:06Z</dcterms:modified>
</cp:coreProperties>
</file>