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910FACD7-C108-430C-8671-D7CAB12FFE01}" xr6:coauthVersionLast="45" xr6:coauthVersionMax="45" xr10:uidLastSave="{00000000-0000-0000-0000-000000000000}"/>
  <bookViews>
    <workbookView xWindow="-120" yWindow="-120" windowWidth="20730" windowHeight="11160" xr2:uid="{E50B5509-F327-47B4-9794-2BE42992E73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7" i="1" l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<sst xmlns="http://schemas.openxmlformats.org/spreadsheetml/2006/main" count="34" uniqueCount="20">
  <si>
    <t>E. MIGRACIÓN INTERNACIONAL</t>
  </si>
  <si>
    <t>3.48   SALIDA DE PERUANAS/OS, SEGÚN CONTINENTE DE DESTINO Y SEXO, 2012 - 2019</t>
  </si>
  <si>
    <t>Continente / Sexo</t>
  </si>
  <si>
    <t>2010 R/</t>
  </si>
  <si>
    <t>2011 P/</t>
  </si>
  <si>
    <t>TOTAL</t>
  </si>
  <si>
    <t>América del Norte</t>
  </si>
  <si>
    <t>Hombre</t>
  </si>
  <si>
    <t>Mujer</t>
  </si>
  <si>
    <t>América del Centro</t>
  </si>
  <si>
    <t>América del Sur</t>
  </si>
  <si>
    <t>Europa</t>
  </si>
  <si>
    <t>Asia</t>
  </si>
  <si>
    <t>África</t>
  </si>
  <si>
    <t>Oceanía</t>
  </si>
  <si>
    <t>Otros 1/</t>
  </si>
  <si>
    <r>
      <rPr>
        <b/>
        <sz val="6"/>
        <color theme="1"/>
        <rFont val="Arial Narrow"/>
        <family val="2"/>
      </rPr>
      <t>Nota:</t>
    </r>
    <r>
      <rPr>
        <sz val="6"/>
        <color theme="1"/>
        <rFont val="Arial Narrow"/>
        <family val="2"/>
      </rPr>
      <t xml:space="preserve"> Información al 22 de Setiembre de 2019 que considera la totalidad de movimientos migratorios registrados por los distintos puestos de control fronterizos y puestos de control migratorios que se encuentran interconectados a nivel nacional.</t>
    </r>
  </si>
  <si>
    <t>1/ Comprende: Aguas internacionales y  datos de países de procedencia no registrados.</t>
  </si>
  <si>
    <t>Fuente: Superintendencia Nacional de Migraciones.</t>
  </si>
  <si>
    <t>Elaboración: Instituto Nacional de Estadística e Informática.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</si>
</sst>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0"/>
  </numFmts>
  <fonts count="13" x14ac:knownFonts="1">
    <font>
      <sz val="11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7"/>
      <color indexed="8"/>
      <name val="Arial Narrow"/>
      <family val="2"/>
    </font>
    <font>
      <b/>
      <sz val="10"/>
      <name val="Arial Narrow"/>
      <family val="2"/>
    </font>
    <font>
      <sz val="6"/>
      <color theme="1"/>
      <name val="Arial Narrow"/>
      <family val="2"/>
    </font>
    <font>
      <b/>
      <sz val="6"/>
      <color theme="1"/>
      <name val="Arial Narrow"/>
      <family val="2"/>
    </font>
    <font>
      <sz val="6"/>
      <color indexed="8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164" fontId="4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horizontal="right" vertical="center"/>
    </xf>
    <xf numFmtId="0" fontId="5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2" borderId="5" xfId="0" applyFont="1" applyFill="1" applyBorder="1" applyAlignment="1">
      <alignment vertical="center"/>
    </xf>
    <xf numFmtId="165" fontId="5" fillId="2" borderId="6" xfId="0" applyNumberFormat="1" applyFont="1" applyFill="1" applyBorder="1" applyAlignment="1">
      <alignment vertical="center"/>
    </xf>
    <xf numFmtId="165" fontId="5" fillId="2" borderId="6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2" fillId="0" borderId="0" xfId="0" applyFont="1" applyAlignment="1">
      <alignment vertical="top"/>
    </xf>
    <xf numFmtId="0" fontId="11" fillId="2" borderId="0" xfId="0" applyFont="1" applyFill="1" applyAlignment="1">
      <alignment horizontal="left" vertical="center" wrapText="1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7DA02-EC7B-406D-A9B6-202A93D4CA2A}">
  <sheetPr codeName="Hoja1"/>
  <dimension ref="A1:T45"/>
  <sheetViews>
    <sheetView showGridLines="0" tabSelected="1" zoomScale="120" zoomScaleNormal="120" workbookViewId="0">
      <selection activeCell="H4" sqref="H4"/>
    </sheetView>
  </sheetViews>
  <sheetFormatPr baseColWidth="10" defaultColWidth="11.42578125" defaultRowHeight="12.75" x14ac:dyDescent="0.25"/>
  <cols>
    <col min="1" max="1" width="15" style="2" customWidth="1"/>
    <col min="2" max="2" width="7.5703125" style="2" hidden="1" customWidth="1"/>
    <col min="3" max="5" width="7.7109375" style="2" hidden="1" customWidth="1"/>
    <col min="6" max="7" width="8.42578125" style="2" hidden="1" customWidth="1"/>
    <col min="8" max="8" width="7.85546875" style="2" hidden="1" customWidth="1"/>
    <col min="9" max="9" width="8" style="2" hidden="1" customWidth="1"/>
    <col min="10" max="11" width="8" style="2" customWidth="1"/>
    <col min="12" max="12" width="8" style="4" customWidth="1"/>
    <col min="13" max="17" width="8.140625" style="2" customWidth="1"/>
    <col min="18" max="16384" width="11.42578125" style="2"/>
  </cols>
  <sheetData>
    <row r="1" spans="1:20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0" ht="13.5" x14ac:dyDescent="0.25">
      <c r="A2" s="3" t="s">
        <v>0</v>
      </c>
    </row>
    <row r="3" spans="1:20" ht="13.5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20" ht="9.9499999999999993" customHeight="1" x14ac:dyDescent="0.25">
      <c r="A4" s="8"/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20" ht="20.100000000000001" customHeight="1" x14ac:dyDescent="0.25">
      <c r="A5" s="9" t="s">
        <v>2</v>
      </c>
      <c r="B5" s="10">
        <v>2004</v>
      </c>
      <c r="C5" s="10">
        <v>2005</v>
      </c>
      <c r="D5" s="10">
        <v>2006</v>
      </c>
      <c r="E5" s="10">
        <v>2007</v>
      </c>
      <c r="F5" s="10">
        <v>2008</v>
      </c>
      <c r="G5" s="10">
        <v>2009</v>
      </c>
      <c r="H5" s="10" t="s">
        <v>3</v>
      </c>
      <c r="I5" s="10" t="s">
        <v>4</v>
      </c>
      <c r="J5" s="11">
        <v>2012</v>
      </c>
      <c r="K5" s="11">
        <v>2013</v>
      </c>
      <c r="L5" s="11">
        <v>2014</v>
      </c>
      <c r="M5" s="11">
        <v>2015</v>
      </c>
      <c r="N5" s="11">
        <v>2016</v>
      </c>
      <c r="O5" s="11">
        <v>2017</v>
      </c>
      <c r="P5" s="11">
        <v>2018</v>
      </c>
      <c r="Q5" s="11">
        <v>2019</v>
      </c>
    </row>
    <row r="6" spans="1:20" ht="8.1" customHeight="1" x14ac:dyDescent="0.25">
      <c r="A6" s="12"/>
      <c r="B6" s="13"/>
      <c r="C6" s="13"/>
      <c r="D6" s="14"/>
      <c r="E6" s="14"/>
      <c r="F6" s="14"/>
      <c r="G6" s="14"/>
      <c r="H6" s="14"/>
      <c r="I6" s="14"/>
      <c r="J6" s="14"/>
      <c r="K6" s="14"/>
      <c r="L6" s="15"/>
      <c r="M6" s="15"/>
    </row>
    <row r="7" spans="1:20" ht="12.6" customHeight="1" x14ac:dyDescent="0.25">
      <c r="A7" s="16" t="s">
        <v>5</v>
      </c>
      <c r="B7" s="17">
        <f t="shared" ref="B7:I7" si="0">+SUM(B9,B13,B17,B21,B25,B29,B33,B37)</f>
        <v>1734696</v>
      </c>
      <c r="C7" s="17">
        <f t="shared" si="0"/>
        <v>2014480</v>
      </c>
      <c r="D7" s="17">
        <f t="shared" si="0"/>
        <v>2175763</v>
      </c>
      <c r="E7" s="17">
        <f t="shared" si="0"/>
        <v>2349590</v>
      </c>
      <c r="F7" s="17">
        <f t="shared" si="0"/>
        <v>2423854</v>
      </c>
      <c r="G7" s="17">
        <f t="shared" si="0"/>
        <v>2362457</v>
      </c>
      <c r="H7" s="17">
        <f t="shared" si="0"/>
        <v>2521267</v>
      </c>
      <c r="I7" s="17">
        <f t="shared" si="0"/>
        <v>2680346</v>
      </c>
      <c r="J7" s="17">
        <f>+J9+J13+J17+J21+J25+J29+J33+J37</f>
        <v>2816523</v>
      </c>
      <c r="K7" s="17">
        <f t="shared" ref="K7:Q7" si="1">+K9+K13+K17+K21+K25+K29+K33+K37</f>
        <v>2965259</v>
      </c>
      <c r="L7" s="17">
        <f t="shared" si="1"/>
        <v>3070196</v>
      </c>
      <c r="M7" s="17">
        <f t="shared" si="1"/>
        <v>3271547</v>
      </c>
      <c r="N7" s="17">
        <f t="shared" si="1"/>
        <v>3464747</v>
      </c>
      <c r="O7" s="17">
        <f t="shared" si="1"/>
        <v>3583219</v>
      </c>
      <c r="P7" s="17">
        <f t="shared" si="1"/>
        <v>3780204</v>
      </c>
      <c r="Q7" s="17">
        <f t="shared" si="1"/>
        <v>2932038</v>
      </c>
    </row>
    <row r="8" spans="1:20" ht="5.0999999999999996" customHeight="1" x14ac:dyDescent="0.25">
      <c r="A8" s="16"/>
      <c r="B8" s="18"/>
      <c r="C8" s="18"/>
      <c r="D8" s="19"/>
      <c r="E8" s="19"/>
      <c r="F8" s="19"/>
      <c r="G8" s="19"/>
      <c r="H8" s="19"/>
      <c r="I8" s="19"/>
      <c r="J8" s="19"/>
      <c r="K8" s="19"/>
      <c r="L8" s="20"/>
      <c r="M8" s="20"/>
    </row>
    <row r="9" spans="1:20" ht="12.6" customHeight="1" x14ac:dyDescent="0.25">
      <c r="A9" s="21" t="s">
        <v>6</v>
      </c>
      <c r="B9" s="17">
        <f t="shared" ref="B9:I9" si="2">+SUM(B10:B11)</f>
        <v>272793</v>
      </c>
      <c r="C9" s="17">
        <f t="shared" si="2"/>
        <v>279251</v>
      </c>
      <c r="D9" s="17">
        <f t="shared" si="2"/>
        <v>249691</v>
      </c>
      <c r="E9" s="17">
        <f t="shared" si="2"/>
        <v>266488</v>
      </c>
      <c r="F9" s="17">
        <f t="shared" si="2"/>
        <v>292195</v>
      </c>
      <c r="G9" s="17">
        <f t="shared" si="2"/>
        <v>279283</v>
      </c>
      <c r="H9" s="17">
        <f t="shared" si="2"/>
        <v>307311</v>
      </c>
      <c r="I9" s="17">
        <f t="shared" si="2"/>
        <v>312785</v>
      </c>
      <c r="J9" s="17">
        <f>+SUM(J10:J11)</f>
        <v>331930</v>
      </c>
      <c r="K9" s="17">
        <f t="shared" ref="K9:Q9" si="3">+SUM(K10:K11)</f>
        <v>398646</v>
      </c>
      <c r="L9" s="17">
        <f t="shared" si="3"/>
        <v>418603</v>
      </c>
      <c r="M9" s="17">
        <f t="shared" si="3"/>
        <v>463444</v>
      </c>
      <c r="N9" s="17">
        <f t="shared" si="3"/>
        <v>497499</v>
      </c>
      <c r="O9" s="17">
        <f t="shared" si="3"/>
        <v>494656</v>
      </c>
      <c r="P9" s="17">
        <f t="shared" si="3"/>
        <v>527131</v>
      </c>
      <c r="Q9" s="17">
        <f t="shared" si="3"/>
        <v>405818</v>
      </c>
    </row>
    <row r="10" spans="1:20" ht="12.6" customHeight="1" x14ac:dyDescent="0.25">
      <c r="A10" s="22" t="s">
        <v>7</v>
      </c>
      <c r="B10" s="18">
        <v>126734</v>
      </c>
      <c r="C10" s="18">
        <v>129801</v>
      </c>
      <c r="D10" s="18">
        <v>116711</v>
      </c>
      <c r="E10" s="18">
        <v>124150</v>
      </c>
      <c r="F10" s="18">
        <v>135918</v>
      </c>
      <c r="G10" s="18">
        <v>127590</v>
      </c>
      <c r="H10" s="18">
        <v>141589</v>
      </c>
      <c r="I10" s="18">
        <v>145916</v>
      </c>
      <c r="J10" s="18">
        <v>154254</v>
      </c>
      <c r="K10" s="18">
        <v>182753</v>
      </c>
      <c r="L10" s="18">
        <v>191259</v>
      </c>
      <c r="M10" s="18">
        <v>210869</v>
      </c>
      <c r="N10" s="18">
        <v>225272</v>
      </c>
      <c r="O10" s="18">
        <v>225203</v>
      </c>
      <c r="P10" s="18">
        <v>240274</v>
      </c>
      <c r="Q10" s="18">
        <v>183681</v>
      </c>
    </row>
    <row r="11" spans="1:20" ht="12.6" customHeight="1" x14ac:dyDescent="0.25">
      <c r="A11" s="22" t="s">
        <v>8</v>
      </c>
      <c r="B11" s="18">
        <v>146059</v>
      </c>
      <c r="C11" s="18">
        <v>149450</v>
      </c>
      <c r="D11" s="18">
        <v>132980</v>
      </c>
      <c r="E11" s="18">
        <v>142338</v>
      </c>
      <c r="F11" s="18">
        <v>156277</v>
      </c>
      <c r="G11" s="18">
        <v>151693</v>
      </c>
      <c r="H11" s="18">
        <v>165722</v>
      </c>
      <c r="I11" s="18">
        <v>166869</v>
      </c>
      <c r="J11" s="18">
        <v>177676</v>
      </c>
      <c r="K11" s="18">
        <v>215893</v>
      </c>
      <c r="L11" s="18">
        <v>227344</v>
      </c>
      <c r="M11" s="18">
        <v>252575</v>
      </c>
      <c r="N11" s="18">
        <v>272227</v>
      </c>
      <c r="O11" s="18">
        <v>269453</v>
      </c>
      <c r="P11" s="18">
        <v>286857</v>
      </c>
      <c r="Q11" s="18">
        <v>222137</v>
      </c>
    </row>
    <row r="12" spans="1:20" ht="5.0999999999999996" customHeight="1" x14ac:dyDescent="0.25">
      <c r="A12" s="23"/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20"/>
      <c r="M12" s="20"/>
    </row>
    <row r="13" spans="1:20" s="24" customFormat="1" ht="12.6" customHeight="1" x14ac:dyDescent="0.25">
      <c r="A13" s="21" t="s">
        <v>9</v>
      </c>
      <c r="B13" s="17">
        <f t="shared" ref="B13:I13" si="4">+SUM(B14:B15)</f>
        <v>53377</v>
      </c>
      <c r="C13" s="17">
        <f t="shared" si="4"/>
        <v>46501</v>
      </c>
      <c r="D13" s="17">
        <f t="shared" si="4"/>
        <v>54501</v>
      </c>
      <c r="E13" s="17">
        <f t="shared" si="4"/>
        <v>69755</v>
      </c>
      <c r="F13" s="17">
        <f t="shared" si="4"/>
        <v>82819</v>
      </c>
      <c r="G13" s="17">
        <f t="shared" si="4"/>
        <v>99678</v>
      </c>
      <c r="H13" s="17">
        <f t="shared" si="4"/>
        <v>112265</v>
      </c>
      <c r="I13" s="17">
        <f t="shared" si="4"/>
        <v>120021</v>
      </c>
      <c r="J13" s="17">
        <f>+SUM(J14:J15)</f>
        <v>151855</v>
      </c>
      <c r="K13" s="17">
        <f t="shared" ref="K13:Q13" si="5">+SUM(K14:K15)</f>
        <v>158459</v>
      </c>
      <c r="L13" s="17">
        <f t="shared" si="5"/>
        <v>172101</v>
      </c>
      <c r="M13" s="17">
        <f t="shared" si="5"/>
        <v>192018</v>
      </c>
      <c r="N13" s="17">
        <f t="shared" si="5"/>
        <v>206335</v>
      </c>
      <c r="O13" s="17">
        <f t="shared" si="5"/>
        <v>213400</v>
      </c>
      <c r="P13" s="17">
        <f t="shared" si="5"/>
        <v>228816</v>
      </c>
      <c r="Q13" s="17">
        <f t="shared" si="5"/>
        <v>175797</v>
      </c>
      <c r="T13" s="2"/>
    </row>
    <row r="14" spans="1:20" ht="12.6" customHeight="1" x14ac:dyDescent="0.25">
      <c r="A14" s="22" t="s">
        <v>7</v>
      </c>
      <c r="B14" s="18">
        <v>26932</v>
      </c>
      <c r="C14" s="18">
        <v>24052</v>
      </c>
      <c r="D14" s="18">
        <v>27382</v>
      </c>
      <c r="E14" s="18">
        <v>35043</v>
      </c>
      <c r="F14" s="18">
        <v>41521</v>
      </c>
      <c r="G14" s="18">
        <v>48197</v>
      </c>
      <c r="H14" s="18">
        <v>58111</v>
      </c>
      <c r="I14" s="18">
        <v>62048</v>
      </c>
      <c r="J14" s="18">
        <v>74456</v>
      </c>
      <c r="K14" s="18">
        <v>77159</v>
      </c>
      <c r="L14" s="18">
        <v>83627</v>
      </c>
      <c r="M14" s="18">
        <v>91712</v>
      </c>
      <c r="N14" s="18">
        <v>98470</v>
      </c>
      <c r="O14" s="18">
        <v>102681</v>
      </c>
      <c r="P14" s="18">
        <v>112036</v>
      </c>
      <c r="Q14" s="18">
        <v>84173</v>
      </c>
      <c r="T14" s="24"/>
    </row>
    <row r="15" spans="1:20" ht="12.6" customHeight="1" x14ac:dyDescent="0.25">
      <c r="A15" s="22" t="s">
        <v>8</v>
      </c>
      <c r="B15" s="18">
        <v>26445</v>
      </c>
      <c r="C15" s="18">
        <v>22449</v>
      </c>
      <c r="D15" s="18">
        <v>27119</v>
      </c>
      <c r="E15" s="18">
        <v>34712</v>
      </c>
      <c r="F15" s="18">
        <v>41298</v>
      </c>
      <c r="G15" s="18">
        <v>51481</v>
      </c>
      <c r="H15" s="18">
        <v>54154</v>
      </c>
      <c r="I15" s="18">
        <v>57973</v>
      </c>
      <c r="J15" s="18">
        <v>77399</v>
      </c>
      <c r="K15" s="18">
        <v>81300</v>
      </c>
      <c r="L15" s="18">
        <v>88474</v>
      </c>
      <c r="M15" s="18">
        <v>100306</v>
      </c>
      <c r="N15" s="18">
        <v>107865</v>
      </c>
      <c r="O15" s="18">
        <v>110719</v>
      </c>
      <c r="P15" s="18">
        <v>116780</v>
      </c>
      <c r="Q15" s="18">
        <v>91624</v>
      </c>
    </row>
    <row r="16" spans="1:20" ht="5.0999999999999996" customHeight="1" x14ac:dyDescent="0.25">
      <c r="A16" s="23"/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20"/>
      <c r="M16" s="20"/>
    </row>
    <row r="17" spans="1:17" ht="12.6" customHeight="1" x14ac:dyDescent="0.25">
      <c r="A17" s="21" t="s">
        <v>10</v>
      </c>
      <c r="B17" s="17">
        <f t="shared" ref="B17:I17" si="6">+SUM(B18:B19)</f>
        <v>1323685</v>
      </c>
      <c r="C17" s="17">
        <f t="shared" si="6"/>
        <v>1587294</v>
      </c>
      <c r="D17" s="17">
        <f t="shared" si="6"/>
        <v>1754079</v>
      </c>
      <c r="E17" s="17">
        <f t="shared" si="6"/>
        <v>1889486</v>
      </c>
      <c r="F17" s="17">
        <f t="shared" si="6"/>
        <v>1915442</v>
      </c>
      <c r="G17" s="17">
        <f t="shared" si="6"/>
        <v>1844295</v>
      </c>
      <c r="H17" s="17">
        <f t="shared" si="6"/>
        <v>1959051</v>
      </c>
      <c r="I17" s="17">
        <f t="shared" si="6"/>
        <v>2089825</v>
      </c>
      <c r="J17" s="17">
        <f>+SUM(J18:J19)</f>
        <v>2170236</v>
      </c>
      <c r="K17" s="17">
        <f t="shared" ref="K17:Q17" si="7">+SUM(K18:K19)</f>
        <v>2247908</v>
      </c>
      <c r="L17" s="17">
        <f t="shared" si="7"/>
        <v>2318118</v>
      </c>
      <c r="M17" s="17">
        <f t="shared" si="7"/>
        <v>2445134</v>
      </c>
      <c r="N17" s="17">
        <f t="shared" si="7"/>
        <v>2545580</v>
      </c>
      <c r="O17" s="17">
        <f t="shared" si="7"/>
        <v>2626282</v>
      </c>
      <c r="P17" s="17">
        <f t="shared" si="7"/>
        <v>2761024</v>
      </c>
      <c r="Q17" s="17">
        <f t="shared" si="7"/>
        <v>2142580</v>
      </c>
    </row>
    <row r="18" spans="1:17" ht="12.6" customHeight="1" x14ac:dyDescent="0.25">
      <c r="A18" s="22" t="s">
        <v>7</v>
      </c>
      <c r="B18" s="18">
        <v>642720</v>
      </c>
      <c r="C18" s="18">
        <v>811720</v>
      </c>
      <c r="D18" s="18">
        <v>887624</v>
      </c>
      <c r="E18" s="18">
        <v>942954</v>
      </c>
      <c r="F18" s="18">
        <v>937991</v>
      </c>
      <c r="G18" s="18">
        <v>894906</v>
      </c>
      <c r="H18" s="18">
        <v>1001790</v>
      </c>
      <c r="I18" s="18">
        <v>1082912</v>
      </c>
      <c r="J18" s="18">
        <v>1140110</v>
      </c>
      <c r="K18" s="18">
        <v>1188285</v>
      </c>
      <c r="L18" s="18">
        <v>1228377</v>
      </c>
      <c r="M18" s="18">
        <v>1312546</v>
      </c>
      <c r="N18" s="18">
        <v>1375179</v>
      </c>
      <c r="O18" s="18">
        <v>1416008</v>
      </c>
      <c r="P18" s="18">
        <v>1493397</v>
      </c>
      <c r="Q18" s="18">
        <v>1163330</v>
      </c>
    </row>
    <row r="19" spans="1:17" ht="12.6" customHeight="1" x14ac:dyDescent="0.25">
      <c r="A19" s="22" t="s">
        <v>8</v>
      </c>
      <c r="B19" s="18">
        <v>680965</v>
      </c>
      <c r="C19" s="18">
        <v>775574</v>
      </c>
      <c r="D19" s="18">
        <v>866455</v>
      </c>
      <c r="E19" s="18">
        <v>946532</v>
      </c>
      <c r="F19" s="18">
        <v>977451</v>
      </c>
      <c r="G19" s="18">
        <v>949389</v>
      </c>
      <c r="H19" s="18">
        <v>957261</v>
      </c>
      <c r="I19" s="18">
        <v>1006913</v>
      </c>
      <c r="J19" s="18">
        <v>1030126</v>
      </c>
      <c r="K19" s="18">
        <v>1059623</v>
      </c>
      <c r="L19" s="18">
        <v>1089741</v>
      </c>
      <c r="M19" s="18">
        <v>1132588</v>
      </c>
      <c r="N19" s="18">
        <v>1170401</v>
      </c>
      <c r="O19" s="18">
        <v>1210274</v>
      </c>
      <c r="P19" s="18">
        <v>1267627</v>
      </c>
      <c r="Q19" s="18">
        <v>979250</v>
      </c>
    </row>
    <row r="20" spans="1:17" ht="5.0999999999999996" customHeight="1" x14ac:dyDescent="0.25">
      <c r="A20" s="23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20"/>
      <c r="M20" s="20"/>
    </row>
    <row r="21" spans="1:17" ht="12.6" customHeight="1" x14ac:dyDescent="0.25">
      <c r="A21" s="21" t="s">
        <v>11</v>
      </c>
      <c r="B21" s="17">
        <f t="shared" ref="B21:I21" si="8">+SUM(B22:B23)</f>
        <v>77533</v>
      </c>
      <c r="C21" s="17">
        <f t="shared" si="8"/>
        <v>94724</v>
      </c>
      <c r="D21" s="17">
        <f t="shared" si="8"/>
        <v>111478</v>
      </c>
      <c r="E21" s="17">
        <f t="shared" si="8"/>
        <v>118081</v>
      </c>
      <c r="F21" s="17">
        <f t="shared" si="8"/>
        <v>127149</v>
      </c>
      <c r="G21" s="17">
        <f t="shared" si="8"/>
        <v>134142</v>
      </c>
      <c r="H21" s="17">
        <f t="shared" si="8"/>
        <v>137210</v>
      </c>
      <c r="I21" s="17">
        <f t="shared" si="8"/>
        <v>152272</v>
      </c>
      <c r="J21" s="17">
        <f>+SUM(J22:J23)</f>
        <v>156713</v>
      </c>
      <c r="K21" s="17">
        <f t="shared" ref="K21:Q21" si="9">+SUM(K22:K23)</f>
        <v>154900</v>
      </c>
      <c r="L21" s="17">
        <f t="shared" si="9"/>
        <v>156963</v>
      </c>
      <c r="M21" s="17">
        <f t="shared" si="9"/>
        <v>166997</v>
      </c>
      <c r="N21" s="17">
        <f t="shared" si="9"/>
        <v>211616</v>
      </c>
      <c r="O21" s="17">
        <f t="shared" si="9"/>
        <v>245183</v>
      </c>
      <c r="P21" s="17">
        <f t="shared" si="9"/>
        <v>260927</v>
      </c>
      <c r="Q21" s="17">
        <f t="shared" si="9"/>
        <v>206289</v>
      </c>
    </row>
    <row r="22" spans="1:17" ht="12.6" customHeight="1" x14ac:dyDescent="0.25">
      <c r="A22" s="22" t="s">
        <v>7</v>
      </c>
      <c r="B22" s="18">
        <v>33816</v>
      </c>
      <c r="C22" s="18">
        <v>43188</v>
      </c>
      <c r="D22" s="18">
        <v>51141</v>
      </c>
      <c r="E22" s="18">
        <v>54700</v>
      </c>
      <c r="F22" s="18">
        <v>59097</v>
      </c>
      <c r="G22" s="18">
        <v>60455</v>
      </c>
      <c r="H22" s="18">
        <v>60680</v>
      </c>
      <c r="I22" s="18">
        <v>66513</v>
      </c>
      <c r="J22" s="18">
        <v>68911</v>
      </c>
      <c r="K22" s="18">
        <v>68108</v>
      </c>
      <c r="L22" s="18">
        <v>68650</v>
      </c>
      <c r="M22" s="18">
        <v>72607</v>
      </c>
      <c r="N22" s="18">
        <v>91601</v>
      </c>
      <c r="O22" s="18">
        <v>105716</v>
      </c>
      <c r="P22" s="18">
        <v>115046</v>
      </c>
      <c r="Q22" s="18">
        <v>89593</v>
      </c>
    </row>
    <row r="23" spans="1:17" ht="12.6" customHeight="1" x14ac:dyDescent="0.25">
      <c r="A23" s="22" t="s">
        <v>8</v>
      </c>
      <c r="B23" s="18">
        <v>43717</v>
      </c>
      <c r="C23" s="18">
        <v>51536</v>
      </c>
      <c r="D23" s="18">
        <v>60337</v>
      </c>
      <c r="E23" s="18">
        <v>63381</v>
      </c>
      <c r="F23" s="18">
        <v>68052</v>
      </c>
      <c r="G23" s="18">
        <v>73687</v>
      </c>
      <c r="H23" s="18">
        <v>76530</v>
      </c>
      <c r="I23" s="18">
        <v>85759</v>
      </c>
      <c r="J23" s="18">
        <v>87802</v>
      </c>
      <c r="K23" s="18">
        <v>86792</v>
      </c>
      <c r="L23" s="18">
        <v>88313</v>
      </c>
      <c r="M23" s="18">
        <v>94390</v>
      </c>
      <c r="N23" s="18">
        <v>120015</v>
      </c>
      <c r="O23" s="18">
        <v>139467</v>
      </c>
      <c r="P23" s="18">
        <v>145881</v>
      </c>
      <c r="Q23" s="18">
        <v>116696</v>
      </c>
    </row>
    <row r="24" spans="1:17" ht="5.0999999999999996" customHeight="1" x14ac:dyDescent="0.25">
      <c r="A24" s="23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20"/>
      <c r="M24" s="20"/>
    </row>
    <row r="25" spans="1:17" ht="12.6" customHeight="1" x14ac:dyDescent="0.25">
      <c r="A25" s="21" t="s">
        <v>12</v>
      </c>
      <c r="B25" s="17">
        <f t="shared" ref="B25:I25" si="10">+SUM(B26:B27)</f>
        <v>5106</v>
      </c>
      <c r="C25" s="17">
        <f t="shared" si="10"/>
        <v>4530</v>
      </c>
      <c r="D25" s="17">
        <f t="shared" si="10"/>
        <v>4098</v>
      </c>
      <c r="E25" s="17">
        <f t="shared" si="10"/>
        <v>4300</v>
      </c>
      <c r="F25" s="17">
        <f t="shared" si="10"/>
        <v>4722</v>
      </c>
      <c r="G25" s="17">
        <f t="shared" si="10"/>
        <v>3623</v>
      </c>
      <c r="H25" s="17">
        <f t="shared" si="10"/>
        <v>3872</v>
      </c>
      <c r="I25" s="17">
        <f t="shared" si="10"/>
        <v>4540</v>
      </c>
      <c r="J25" s="17">
        <f>+SUM(J26:J27)</f>
        <v>3988</v>
      </c>
      <c r="K25" s="17">
        <f t="shared" ref="K25:Q25" si="11">+SUM(K26:K27)</f>
        <v>3380</v>
      </c>
      <c r="L25" s="17">
        <f t="shared" si="11"/>
        <v>2455</v>
      </c>
      <c r="M25" s="17">
        <f t="shared" si="11"/>
        <v>2306</v>
      </c>
      <c r="N25" s="17">
        <f t="shared" si="11"/>
        <v>1953</v>
      </c>
      <c r="O25" s="17">
        <f t="shared" si="11"/>
        <v>1558</v>
      </c>
      <c r="P25" s="17">
        <f t="shared" si="11"/>
        <v>775</v>
      </c>
      <c r="Q25" s="17">
        <f t="shared" si="11"/>
        <v>496</v>
      </c>
    </row>
    <row r="26" spans="1:17" ht="12.6" customHeight="1" x14ac:dyDescent="0.25">
      <c r="A26" s="22" t="s">
        <v>7</v>
      </c>
      <c r="B26" s="18">
        <v>2583</v>
      </c>
      <c r="C26" s="18">
        <v>2504</v>
      </c>
      <c r="D26" s="18">
        <v>2253</v>
      </c>
      <c r="E26" s="18">
        <v>2481</v>
      </c>
      <c r="F26" s="18">
        <v>2978</v>
      </c>
      <c r="G26" s="18">
        <v>2144</v>
      </c>
      <c r="H26" s="18">
        <v>2086</v>
      </c>
      <c r="I26" s="18">
        <v>2711</v>
      </c>
      <c r="J26" s="18">
        <v>2134</v>
      </c>
      <c r="K26" s="18">
        <v>1799</v>
      </c>
      <c r="L26" s="18">
        <v>1305</v>
      </c>
      <c r="M26" s="18">
        <v>1303</v>
      </c>
      <c r="N26" s="18">
        <v>1067</v>
      </c>
      <c r="O26" s="18">
        <v>836</v>
      </c>
      <c r="P26" s="18">
        <v>435</v>
      </c>
      <c r="Q26" s="18">
        <v>259</v>
      </c>
    </row>
    <row r="27" spans="1:17" ht="12.6" customHeight="1" x14ac:dyDescent="0.25">
      <c r="A27" s="22" t="s">
        <v>8</v>
      </c>
      <c r="B27" s="18">
        <v>2523</v>
      </c>
      <c r="C27" s="18">
        <v>2026</v>
      </c>
      <c r="D27" s="18">
        <v>1845</v>
      </c>
      <c r="E27" s="18">
        <v>1819</v>
      </c>
      <c r="F27" s="18">
        <v>1744</v>
      </c>
      <c r="G27" s="18">
        <v>1479</v>
      </c>
      <c r="H27" s="18">
        <v>1786</v>
      </c>
      <c r="I27" s="18">
        <v>1829</v>
      </c>
      <c r="J27" s="18">
        <v>1854</v>
      </c>
      <c r="K27" s="18">
        <v>1581</v>
      </c>
      <c r="L27" s="18">
        <v>1150</v>
      </c>
      <c r="M27" s="18">
        <v>1003</v>
      </c>
      <c r="N27" s="18">
        <v>886</v>
      </c>
      <c r="O27" s="18">
        <v>722</v>
      </c>
      <c r="P27" s="18">
        <v>340</v>
      </c>
      <c r="Q27" s="18">
        <v>237</v>
      </c>
    </row>
    <row r="28" spans="1:17" ht="5.0999999999999996" customHeight="1" x14ac:dyDescent="0.25">
      <c r="A28" s="23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20"/>
      <c r="M28" s="20"/>
    </row>
    <row r="29" spans="1:17" s="24" customFormat="1" ht="12.6" customHeight="1" x14ac:dyDescent="0.25">
      <c r="A29" s="21" t="s">
        <v>13</v>
      </c>
      <c r="B29" s="17">
        <f t="shared" ref="B29:I29" si="12">+SUM(B30:B31)</f>
        <v>420</v>
      </c>
      <c r="C29" s="17">
        <f t="shared" si="12"/>
        <v>286</v>
      </c>
      <c r="D29" s="17">
        <f t="shared" si="12"/>
        <v>367</v>
      </c>
      <c r="E29" s="17">
        <f t="shared" si="12"/>
        <v>339</v>
      </c>
      <c r="F29" s="17">
        <f t="shared" si="12"/>
        <v>321</v>
      </c>
      <c r="G29" s="17">
        <f t="shared" si="12"/>
        <v>434</v>
      </c>
      <c r="H29" s="17">
        <f t="shared" si="12"/>
        <v>390</v>
      </c>
      <c r="I29" s="17">
        <f t="shared" si="12"/>
        <v>311</v>
      </c>
      <c r="J29" s="17">
        <f>+SUM(J30:J31)</f>
        <v>290</v>
      </c>
      <c r="K29" s="17">
        <f t="shared" ref="K29:Q29" si="13">+SUM(K30:K31)</f>
        <v>300</v>
      </c>
      <c r="L29" s="17">
        <f t="shared" si="13"/>
        <v>209</v>
      </c>
      <c r="M29" s="17">
        <f t="shared" si="13"/>
        <v>184</v>
      </c>
      <c r="N29" s="17">
        <f t="shared" si="13"/>
        <v>296</v>
      </c>
      <c r="O29" s="17">
        <f t="shared" si="13"/>
        <v>477</v>
      </c>
      <c r="P29" s="17">
        <f t="shared" si="13"/>
        <v>376</v>
      </c>
      <c r="Q29" s="17">
        <f t="shared" si="13"/>
        <v>252</v>
      </c>
    </row>
    <row r="30" spans="1:17" ht="12.6" customHeight="1" x14ac:dyDescent="0.25">
      <c r="A30" s="22" t="s">
        <v>7</v>
      </c>
      <c r="B30" s="18">
        <v>232</v>
      </c>
      <c r="C30" s="18">
        <v>179</v>
      </c>
      <c r="D30" s="18">
        <v>215</v>
      </c>
      <c r="E30" s="18">
        <v>206</v>
      </c>
      <c r="F30" s="18">
        <v>212</v>
      </c>
      <c r="G30" s="18">
        <v>261</v>
      </c>
      <c r="H30" s="18">
        <v>230</v>
      </c>
      <c r="I30" s="18">
        <v>207</v>
      </c>
      <c r="J30" s="18">
        <v>196</v>
      </c>
      <c r="K30" s="18">
        <v>174</v>
      </c>
      <c r="L30" s="18">
        <v>126</v>
      </c>
      <c r="M30" s="18">
        <v>103</v>
      </c>
      <c r="N30" s="18">
        <v>252</v>
      </c>
      <c r="O30" s="18">
        <v>355</v>
      </c>
      <c r="P30" s="18">
        <v>280</v>
      </c>
      <c r="Q30" s="18">
        <v>208</v>
      </c>
    </row>
    <row r="31" spans="1:17" ht="12.6" customHeight="1" x14ac:dyDescent="0.25">
      <c r="A31" s="22" t="s">
        <v>8</v>
      </c>
      <c r="B31" s="18">
        <v>188</v>
      </c>
      <c r="C31" s="18">
        <v>107</v>
      </c>
      <c r="D31" s="18">
        <v>152</v>
      </c>
      <c r="E31" s="18">
        <v>133</v>
      </c>
      <c r="F31" s="18">
        <v>109</v>
      </c>
      <c r="G31" s="18">
        <v>173</v>
      </c>
      <c r="H31" s="18">
        <v>160</v>
      </c>
      <c r="I31" s="18">
        <v>104</v>
      </c>
      <c r="J31" s="18">
        <v>94</v>
      </c>
      <c r="K31" s="18">
        <v>126</v>
      </c>
      <c r="L31" s="18">
        <v>83</v>
      </c>
      <c r="M31" s="18">
        <v>81</v>
      </c>
      <c r="N31" s="18">
        <v>44</v>
      </c>
      <c r="O31" s="18">
        <v>122</v>
      </c>
      <c r="P31" s="18">
        <v>96</v>
      </c>
      <c r="Q31" s="18">
        <v>44</v>
      </c>
    </row>
    <row r="32" spans="1:17" ht="5.0999999999999996" customHeight="1" x14ac:dyDescent="0.25">
      <c r="A32" s="23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20"/>
      <c r="M32" s="20"/>
    </row>
    <row r="33" spans="1:17" ht="12.6" customHeight="1" x14ac:dyDescent="0.25">
      <c r="A33" s="21" t="s">
        <v>14</v>
      </c>
      <c r="B33" s="17">
        <f t="shared" ref="B33:I33" si="14">+SUM(B34:B35)</f>
        <v>228</v>
      </c>
      <c r="C33" s="17">
        <f t="shared" si="14"/>
        <v>211</v>
      </c>
      <c r="D33" s="17">
        <f t="shared" si="14"/>
        <v>270</v>
      </c>
      <c r="E33" s="17">
        <f t="shared" si="14"/>
        <v>315</v>
      </c>
      <c r="F33" s="17">
        <f t="shared" si="14"/>
        <v>453</v>
      </c>
      <c r="G33" s="17">
        <f t="shared" si="14"/>
        <v>425</v>
      </c>
      <c r="H33" s="17">
        <f t="shared" si="14"/>
        <v>417</v>
      </c>
      <c r="I33" s="17">
        <f t="shared" si="14"/>
        <v>379</v>
      </c>
      <c r="J33" s="17">
        <f>+SUM(J34:J35)</f>
        <v>402</v>
      </c>
      <c r="K33" s="17">
        <f t="shared" ref="K33:Q33" si="15">+SUM(K34:K35)</f>
        <v>333</v>
      </c>
      <c r="L33" s="17">
        <f t="shared" si="15"/>
        <v>249</v>
      </c>
      <c r="M33" s="17">
        <f t="shared" si="15"/>
        <v>280</v>
      </c>
      <c r="N33" s="17">
        <f t="shared" si="15"/>
        <v>226</v>
      </c>
      <c r="O33" s="17">
        <f t="shared" si="15"/>
        <v>297</v>
      </c>
      <c r="P33" s="17">
        <f t="shared" si="15"/>
        <v>74</v>
      </c>
      <c r="Q33" s="17">
        <f t="shared" si="15"/>
        <v>50</v>
      </c>
    </row>
    <row r="34" spans="1:17" ht="12.6" customHeight="1" x14ac:dyDescent="0.25">
      <c r="A34" s="22" t="s">
        <v>7</v>
      </c>
      <c r="B34" s="18">
        <v>94</v>
      </c>
      <c r="C34" s="18">
        <v>96</v>
      </c>
      <c r="D34" s="18">
        <v>120</v>
      </c>
      <c r="E34" s="18">
        <v>143</v>
      </c>
      <c r="F34" s="18">
        <v>191</v>
      </c>
      <c r="G34" s="18">
        <v>204</v>
      </c>
      <c r="H34" s="18">
        <v>182</v>
      </c>
      <c r="I34" s="18">
        <v>164</v>
      </c>
      <c r="J34" s="18">
        <v>182</v>
      </c>
      <c r="K34" s="18">
        <v>157</v>
      </c>
      <c r="L34" s="18">
        <v>104</v>
      </c>
      <c r="M34" s="18">
        <v>120</v>
      </c>
      <c r="N34" s="18">
        <v>91</v>
      </c>
      <c r="O34" s="18">
        <v>192</v>
      </c>
      <c r="P34" s="18">
        <v>34</v>
      </c>
      <c r="Q34" s="18">
        <v>24</v>
      </c>
    </row>
    <row r="35" spans="1:17" ht="12.6" customHeight="1" x14ac:dyDescent="0.25">
      <c r="A35" s="22" t="s">
        <v>8</v>
      </c>
      <c r="B35" s="18">
        <v>134</v>
      </c>
      <c r="C35" s="18">
        <v>115</v>
      </c>
      <c r="D35" s="18">
        <v>150</v>
      </c>
      <c r="E35" s="18">
        <v>172</v>
      </c>
      <c r="F35" s="18">
        <v>262</v>
      </c>
      <c r="G35" s="18">
        <v>221</v>
      </c>
      <c r="H35" s="18">
        <v>235</v>
      </c>
      <c r="I35" s="18">
        <v>215</v>
      </c>
      <c r="J35" s="18">
        <v>220</v>
      </c>
      <c r="K35" s="18">
        <v>176</v>
      </c>
      <c r="L35" s="18">
        <v>145</v>
      </c>
      <c r="M35" s="18">
        <v>160</v>
      </c>
      <c r="N35" s="18">
        <v>135</v>
      </c>
      <c r="O35" s="18">
        <v>105</v>
      </c>
      <c r="P35" s="18">
        <v>40</v>
      </c>
      <c r="Q35" s="18">
        <v>26</v>
      </c>
    </row>
    <row r="36" spans="1:17" ht="5.0999999999999996" customHeight="1" x14ac:dyDescent="0.25">
      <c r="A36" s="23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20"/>
    </row>
    <row r="37" spans="1:17" ht="12.6" customHeight="1" x14ac:dyDescent="0.25">
      <c r="A37" s="21" t="s">
        <v>15</v>
      </c>
      <c r="B37" s="17">
        <f t="shared" ref="B37:I37" si="16">+SUM(B38:B39)</f>
        <v>1554</v>
      </c>
      <c r="C37" s="17">
        <f t="shared" si="16"/>
        <v>1683</v>
      </c>
      <c r="D37" s="17">
        <f t="shared" si="16"/>
        <v>1279</v>
      </c>
      <c r="E37" s="17">
        <f t="shared" si="16"/>
        <v>826</v>
      </c>
      <c r="F37" s="17">
        <f t="shared" si="16"/>
        <v>753</v>
      </c>
      <c r="G37" s="17">
        <f t="shared" si="16"/>
        <v>577</v>
      </c>
      <c r="H37" s="17">
        <f t="shared" si="16"/>
        <v>751</v>
      </c>
      <c r="I37" s="17">
        <f t="shared" si="16"/>
        <v>213</v>
      </c>
      <c r="J37" s="17">
        <f>+SUM(J38:J39)</f>
        <v>1109</v>
      </c>
      <c r="K37" s="17">
        <f t="shared" ref="K37:Q37" si="17">+SUM(K38:K39)</f>
        <v>1333</v>
      </c>
      <c r="L37" s="17">
        <f t="shared" si="17"/>
        <v>1498</v>
      </c>
      <c r="M37" s="17">
        <f t="shared" si="17"/>
        <v>1184</v>
      </c>
      <c r="N37" s="17">
        <f t="shared" si="17"/>
        <v>1242</v>
      </c>
      <c r="O37" s="17">
        <f t="shared" si="17"/>
        <v>1366</v>
      </c>
      <c r="P37" s="17">
        <f t="shared" si="17"/>
        <v>1081</v>
      </c>
      <c r="Q37" s="17">
        <f t="shared" si="17"/>
        <v>756</v>
      </c>
    </row>
    <row r="38" spans="1:17" ht="12.6" customHeight="1" x14ac:dyDescent="0.25">
      <c r="A38" s="22" t="s">
        <v>7</v>
      </c>
      <c r="B38" s="18">
        <v>1471</v>
      </c>
      <c r="C38" s="18">
        <v>1624</v>
      </c>
      <c r="D38" s="18">
        <v>1224</v>
      </c>
      <c r="E38" s="18">
        <v>790</v>
      </c>
      <c r="F38" s="18">
        <v>736</v>
      </c>
      <c r="G38" s="18">
        <v>567</v>
      </c>
      <c r="H38" s="18">
        <v>745</v>
      </c>
      <c r="I38" s="18">
        <v>210</v>
      </c>
      <c r="J38" s="18">
        <v>1102</v>
      </c>
      <c r="K38" s="18">
        <v>1299</v>
      </c>
      <c r="L38" s="18">
        <v>1475</v>
      </c>
      <c r="M38" s="18">
        <v>1169</v>
      </c>
      <c r="N38" s="18">
        <v>1233</v>
      </c>
      <c r="O38" s="18">
        <v>1358</v>
      </c>
      <c r="P38" s="18">
        <v>1078</v>
      </c>
      <c r="Q38" s="18">
        <v>752</v>
      </c>
    </row>
    <row r="39" spans="1:17" ht="12.6" customHeight="1" x14ac:dyDescent="0.25">
      <c r="A39" s="22" t="s">
        <v>8</v>
      </c>
      <c r="B39" s="18">
        <v>83</v>
      </c>
      <c r="C39" s="18">
        <v>59</v>
      </c>
      <c r="D39" s="18">
        <v>55</v>
      </c>
      <c r="E39" s="18">
        <v>36</v>
      </c>
      <c r="F39" s="18">
        <v>17</v>
      </c>
      <c r="G39" s="18">
        <v>10</v>
      </c>
      <c r="H39" s="18">
        <v>6</v>
      </c>
      <c r="I39" s="18">
        <v>3</v>
      </c>
      <c r="J39" s="18">
        <v>7</v>
      </c>
      <c r="K39" s="18">
        <v>34</v>
      </c>
      <c r="L39" s="18">
        <v>23</v>
      </c>
      <c r="M39" s="18">
        <v>15</v>
      </c>
      <c r="N39" s="18">
        <v>9</v>
      </c>
      <c r="O39" s="18">
        <v>8</v>
      </c>
      <c r="P39" s="18">
        <v>3</v>
      </c>
      <c r="Q39" s="18">
        <v>4</v>
      </c>
    </row>
    <row r="40" spans="1:17" ht="3" customHeight="1" x14ac:dyDescent="0.25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7"/>
      <c r="M40" s="27"/>
      <c r="N40" s="27"/>
      <c r="O40" s="27"/>
      <c r="P40" s="28"/>
      <c r="Q40" s="28"/>
    </row>
    <row r="41" spans="1:17" ht="22.5" customHeight="1" x14ac:dyDescent="0.25">
      <c r="A41" s="29" t="s">
        <v>16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30"/>
      <c r="P41" s="30"/>
      <c r="Q41" s="30"/>
    </row>
    <row r="42" spans="1:17" s="32" customFormat="1" ht="12" customHeight="1" x14ac:dyDescent="0.25">
      <c r="A42" s="31" t="s">
        <v>17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  <row r="43" spans="1:17" ht="12.75" customHeight="1" x14ac:dyDescent="0.25">
      <c r="A43" s="33" t="s">
        <v>18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17" ht="12.75" customHeight="1" x14ac:dyDescent="0.25">
      <c r="A44" s="33" t="s">
        <v>19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7" x14ac:dyDescent="0.25">
      <c r="A45" s="34"/>
      <c r="B45" s="34"/>
      <c r="C45" s="34"/>
    </row>
  </sheetData>
  <mergeCells count="4">
    <mergeCell ref="A41:Q41"/>
    <mergeCell ref="A42:O42"/>
    <mergeCell ref="A43:O43"/>
    <mergeCell ref="A44:O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2020-11-06T18:13:05Z</dcterms:created>
  <dcterms:modified xsi:type="dcterms:W3CDTF">2020-11-06T18:13:06Z</dcterms:modified>
</cp:coreProperties>
</file>