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75" windowWidth="17130" windowHeight="6885"/>
  </bookViews>
  <sheets>
    <sheet name="1539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'1539'!$A$1:$AD$57</definedName>
  </definedNames>
  <calcPr calcId="152511"/>
</workbook>
</file>

<file path=xl/calcChain.xml><?xml version="1.0" encoding="utf-8"?>
<calcChain xmlns="http://schemas.openxmlformats.org/spreadsheetml/2006/main">
  <c r="AC46" i="1" l="1"/>
  <c r="AC37" i="1"/>
  <c r="AC31" i="1"/>
  <c r="AC8" i="1"/>
  <c r="AC36" i="1" l="1"/>
  <c r="AC7" i="1" s="1"/>
  <c r="AB46" i="1"/>
  <c r="AB37" i="1"/>
  <c r="AB31" i="1"/>
  <c r="AB8" i="1"/>
  <c r="AB36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D8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D31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D37" i="1"/>
  <c r="C46" i="1"/>
  <c r="C36" i="1" s="1"/>
  <c r="D46" i="1"/>
  <c r="E46" i="1"/>
  <c r="F46" i="1"/>
  <c r="G46" i="1"/>
  <c r="H46" i="1"/>
  <c r="I46" i="1"/>
  <c r="J46" i="1"/>
  <c r="J36" i="1" s="1"/>
  <c r="K46" i="1"/>
  <c r="K36" i="1" s="1"/>
  <c r="L46" i="1"/>
  <c r="M46" i="1"/>
  <c r="N46" i="1"/>
  <c r="O46" i="1"/>
  <c r="P46" i="1"/>
  <c r="Q46" i="1"/>
  <c r="R46" i="1"/>
  <c r="R36" i="1" s="1"/>
  <c r="S46" i="1"/>
  <c r="S36" i="1" s="1"/>
  <c r="T46" i="1"/>
  <c r="U46" i="1"/>
  <c r="V46" i="1"/>
  <c r="W46" i="1"/>
  <c r="X46" i="1"/>
  <c r="Y46" i="1"/>
  <c r="Z46" i="1"/>
  <c r="AA46" i="1"/>
  <c r="AD46" i="1"/>
  <c r="X36" i="1" l="1"/>
  <c r="P36" i="1"/>
  <c r="H36" i="1"/>
  <c r="H7" i="1" s="1"/>
  <c r="W36" i="1"/>
  <c r="O36" i="1"/>
  <c r="G36" i="1"/>
  <c r="Z36" i="1"/>
  <c r="AA36" i="1"/>
  <c r="AA7" i="1" s="1"/>
  <c r="AB7" i="1"/>
  <c r="V36" i="1"/>
  <c r="V7" i="1" s="1"/>
  <c r="N36" i="1"/>
  <c r="N7" i="1" s="1"/>
  <c r="F36" i="1"/>
  <c r="F7" i="1"/>
  <c r="M36" i="1"/>
  <c r="M7" i="1" s="1"/>
  <c r="U36" i="1"/>
  <c r="U7" i="1" s="1"/>
  <c r="E36" i="1"/>
  <c r="E7" i="1" s="1"/>
  <c r="I36" i="1"/>
  <c r="I7" i="1" s="1"/>
  <c r="X7" i="1"/>
  <c r="P7" i="1"/>
  <c r="AD36" i="1"/>
  <c r="AD7" i="1" s="1"/>
  <c r="T36" i="1"/>
  <c r="T7" i="1" s="1"/>
  <c r="L36" i="1"/>
  <c r="L7" i="1" s="1"/>
  <c r="D36" i="1"/>
  <c r="D7" i="1" s="1"/>
  <c r="C7" i="1"/>
  <c r="Z7" i="1"/>
  <c r="Y36" i="1"/>
  <c r="Q36" i="1"/>
  <c r="Q7" i="1" s="1"/>
  <c r="S7" i="1"/>
  <c r="K7" i="1"/>
  <c r="R7" i="1"/>
  <c r="J7" i="1"/>
  <c r="W7" i="1"/>
  <c r="O7" i="1"/>
  <c r="G7" i="1"/>
  <c r="Y7" i="1" l="1"/>
</calcChain>
</file>

<file path=xl/sharedStrings.xml><?xml version="1.0" encoding="utf-8"?>
<sst xmlns="http://schemas.openxmlformats.org/spreadsheetml/2006/main" count="99" uniqueCount="76">
  <si>
    <t>4/ A partir del 21/01/2010, Petro Tech Peruana S.A. cambió de razón social a Savia Perú S.A.</t>
  </si>
  <si>
    <t>Savia Perú 4/</t>
  </si>
  <si>
    <t xml:space="preserve">3/ A partir del 09/06/2003, Pérez Companc del Perú S.A. cambió de razón social a Petrobras Energía Perú S. A. </t>
  </si>
  <si>
    <t>Petrobras Energía 3/</t>
  </si>
  <si>
    <t>1/ En enero de 2008 se concretó la fusión de Mercantile Perú Oil &amp; Gas S.A. y Compañía Petrolera Río Bravo S.A., en la modalidad de fusión por absorción, siendo la empresa absorbida Compañía Petrolera Río Bravo S.A. y la empresa absorbente Mercantile Perú Oil &amp; Gas S.A., el que cambió de denominación social por Interoil Perú S.A. a partir del 08/01/2008.</t>
  </si>
  <si>
    <t>Interoil 1/</t>
  </si>
  <si>
    <t>Mercantile 1/</t>
  </si>
  <si>
    <t>Río Bravo 1/</t>
  </si>
  <si>
    <t>31-E</t>
  </si>
  <si>
    <t>Maple</t>
  </si>
  <si>
    <t>31B/D</t>
  </si>
  <si>
    <t>Selva Central</t>
  </si>
  <si>
    <t>Petroperú</t>
  </si>
  <si>
    <t>131</t>
  </si>
  <si>
    <t>Cepsa</t>
  </si>
  <si>
    <t>102</t>
  </si>
  <si>
    <t>Pluspetrol E&amp;P</t>
  </si>
  <si>
    <t>95</t>
  </si>
  <si>
    <t>GranTierra</t>
  </si>
  <si>
    <t>67</t>
  </si>
  <si>
    <t>Perenco</t>
  </si>
  <si>
    <t>Pluspetrol Norte</t>
  </si>
  <si>
    <t>Lote Selva Norte</t>
  </si>
  <si>
    <t>Pacific Stratus 3/</t>
  </si>
  <si>
    <t>1-AB</t>
  </si>
  <si>
    <t>Occidental</t>
  </si>
  <si>
    <t>Selva Norte</t>
  </si>
  <si>
    <t>Selva</t>
  </si>
  <si>
    <t>Z-1</t>
  </si>
  <si>
    <t>BPZ Energy</t>
  </si>
  <si>
    <t>Z-6</t>
  </si>
  <si>
    <t>Z-2B</t>
  </si>
  <si>
    <t>Savia Perú</t>
  </si>
  <si>
    <t>Petromar</t>
  </si>
  <si>
    <t>Zócalo</t>
  </si>
  <si>
    <t>XX</t>
  </si>
  <si>
    <t>Petrolera Monterrico</t>
  </si>
  <si>
    <t>XV</t>
  </si>
  <si>
    <t>XIV</t>
  </si>
  <si>
    <t>Graña y Montero Petrolera</t>
  </si>
  <si>
    <t>XIII</t>
  </si>
  <si>
    <t>Olympic</t>
  </si>
  <si>
    <t>XI</t>
  </si>
  <si>
    <t>Oxy-Bridas</t>
  </si>
  <si>
    <t>X</t>
  </si>
  <si>
    <t>CNPC 2/</t>
  </si>
  <si>
    <t>Nor Oeste</t>
  </si>
  <si>
    <t>IX</t>
  </si>
  <si>
    <t>Unipetro</t>
  </si>
  <si>
    <t>VI-VII</t>
  </si>
  <si>
    <t>Sapet</t>
  </si>
  <si>
    <t>VII</t>
  </si>
  <si>
    <t>VI</t>
  </si>
  <si>
    <t>V</t>
  </si>
  <si>
    <t>IV</t>
  </si>
  <si>
    <t>Graña y Montero Petrolera 1/</t>
  </si>
  <si>
    <t>Río Bravo</t>
  </si>
  <si>
    <t>III</t>
  </si>
  <si>
    <t>Mercantile</t>
  </si>
  <si>
    <t>II</t>
  </si>
  <si>
    <t>I</t>
  </si>
  <si>
    <t>Cavelcas</t>
  </si>
  <si>
    <t>Noroeste</t>
  </si>
  <si>
    <t>Petróleo Crudo</t>
  </si>
  <si>
    <t>Lote</t>
  </si>
  <si>
    <t>Empresa</t>
  </si>
  <si>
    <t xml:space="preserve">    (Barriles)    </t>
  </si>
  <si>
    <t xml:space="preserve">Savia Perú </t>
  </si>
  <si>
    <t>Fuente: PERUPETRO S.A.</t>
  </si>
  <si>
    <t>Aguaytía</t>
  </si>
  <si>
    <t>31-C</t>
  </si>
  <si>
    <t xml:space="preserve">3/ El 29/08/2015  terminó  el  Contrato  de  Licencia  del Lote 1-AB operado por Pluspetrol Norte. El 30/08/2016 se suscribió el Contrato de </t>
  </si>
  <si>
    <t>2/ A partir del 17/12/2014 se realizó cambio de operador de Petrobras Energía a China National Petroleum Corporation (CNPC).</t>
  </si>
  <si>
    <t xml:space="preserve">    Servicio Temporal del Lote 192 (anteriormente denominado Lote 1-AB) por 02 años con la empresa Pacific Stratus Energy del Perú S.A. </t>
  </si>
  <si>
    <t>15.39  PRODUCCIÓN DE PETRÓLEO CRUDO, SEGÚN EMPRESA Y LOTE, 2013-2017</t>
  </si>
  <si>
    <t>1/ A partir del 05/04/2015, los Lotes III y IV son operados por Graña y Montero Petrolera. El 04/04/2015 culminó el contrato con Interoil.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</si>
</sst>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_)"/>
    <numFmt numFmtId="166" formatCode="0.0_)"/>
    <numFmt numFmtId="167" formatCode="###\ ###\ ##0;0;&quot;-&quot;"/>
  </numFmts>
  <fonts count="15" x14ac:knownFonts="1">
    <font>
      <sz val="10"/>
      <name val="Arial"/>
    </font>
    <font>
      <sz val="10"/>
      <name val="Helv"/>
    </font>
    <font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i/>
      <sz val="7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b/>
      <sz val="9"/>
      <name val="Arial Narrow"/>
      <family val="2"/>
    </font>
    <font>
      <sz val="7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sz val="8"/>
      <color theme="0" tint="-0.499984740745262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0" fontId="6" fillId="0" borderId="0"/>
    <xf numFmtId="0" fontId="1" fillId="0" borderId="0"/>
    <xf numFmtId="0" fontId="6" fillId="0" borderId="0"/>
  </cellStyleXfs>
  <cellXfs count="51">
    <xf numFmtId="0" fontId="0" fillId="0" borderId="0" xfId="0"/>
    <xf numFmtId="164" fontId="2" fillId="0" borderId="0" xfId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4" fontId="2" fillId="0" borderId="0" xfId="1" applyFont="1" applyAlignment="1">
      <alignment horizontal="left" vertical="center"/>
    </xf>
    <xf numFmtId="164" fontId="4" fillId="0" borderId="1" xfId="1" applyFont="1" applyBorder="1" applyAlignment="1" applyProtection="1">
      <alignment horizontal="left" vertical="center" indent="1"/>
    </xf>
    <xf numFmtId="166" fontId="5" fillId="0" borderId="0" xfId="1" applyNumberFormat="1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166" fontId="5" fillId="0" borderId="3" xfId="1" applyNumberFormat="1" applyFont="1" applyBorder="1" applyAlignment="1" applyProtection="1">
      <alignment horizontal="right" vertical="center"/>
    </xf>
    <xf numFmtId="164" fontId="5" fillId="0" borderId="3" xfId="1" applyFont="1" applyBorder="1" applyAlignment="1" applyProtection="1">
      <alignment horizontal="right" vertical="center"/>
    </xf>
    <xf numFmtId="164" fontId="5" fillId="0" borderId="4" xfId="1" applyFont="1" applyBorder="1" applyAlignment="1" applyProtection="1">
      <alignment horizontal="left" vertical="center"/>
    </xf>
    <xf numFmtId="167" fontId="4" fillId="0" borderId="0" xfId="1" applyNumberFormat="1" applyFont="1" applyFill="1" applyAlignment="1">
      <alignment horizontal="right" vertical="center"/>
    </xf>
    <xf numFmtId="167" fontId="8" fillId="0" borderId="0" xfId="1" applyNumberFormat="1" applyFont="1" applyFill="1" applyAlignment="1">
      <alignment horizontal="right" vertical="center"/>
    </xf>
    <xf numFmtId="167" fontId="8" fillId="0" borderId="0" xfId="3" applyNumberFormat="1" applyFont="1" applyFill="1" applyBorder="1" applyAlignment="1" applyProtection="1">
      <alignment horizontal="right" vertical="center"/>
    </xf>
    <xf numFmtId="164" fontId="8" fillId="0" borderId="0" xfId="1" applyFont="1" applyBorder="1" applyAlignment="1" applyProtection="1">
      <alignment horizontal="right" vertical="center"/>
    </xf>
    <xf numFmtId="49" fontId="8" fillId="0" borderId="0" xfId="1" applyNumberFormat="1" applyFont="1" applyBorder="1" applyAlignment="1" applyProtection="1">
      <alignment horizontal="right" vertical="center"/>
    </xf>
    <xf numFmtId="167" fontId="4" fillId="0" borderId="0" xfId="3" applyNumberFormat="1" applyFont="1" applyFill="1" applyBorder="1" applyAlignment="1" applyProtection="1">
      <alignment horizontal="right" vertical="center"/>
    </xf>
    <xf numFmtId="164" fontId="4" fillId="0" borderId="1" xfId="1" applyFont="1" applyBorder="1" applyAlignment="1" applyProtection="1">
      <alignment horizontal="left" vertical="center"/>
    </xf>
    <xf numFmtId="165" fontId="8" fillId="0" borderId="0" xfId="1" applyNumberFormat="1" applyFont="1" applyBorder="1" applyAlignment="1" applyProtection="1">
      <alignment horizontal="right" vertical="center"/>
    </xf>
    <xf numFmtId="167" fontId="9" fillId="0" borderId="0" xfId="3" applyNumberFormat="1" applyFont="1" applyFill="1" applyBorder="1" applyAlignment="1" applyProtection="1">
      <alignment horizontal="right" vertical="center"/>
    </xf>
    <xf numFmtId="167" fontId="10" fillId="0" borderId="0" xfId="3" applyNumberFormat="1" applyFont="1" applyFill="1" applyBorder="1" applyAlignment="1" applyProtection="1">
      <alignment horizontal="right" vertical="center"/>
    </xf>
    <xf numFmtId="164" fontId="10" fillId="0" borderId="0" xfId="1" applyFont="1" applyBorder="1" applyAlignment="1" applyProtection="1">
      <alignment horizontal="right" vertical="center"/>
    </xf>
    <xf numFmtId="164" fontId="9" fillId="0" borderId="1" xfId="1" applyFont="1" applyBorder="1" applyAlignment="1" applyProtection="1">
      <alignment horizontal="left" vertical="center"/>
    </xf>
    <xf numFmtId="164" fontId="8" fillId="0" borderId="0" xfId="1" applyFont="1" applyAlignment="1">
      <alignment horizontal="right" vertical="center"/>
    </xf>
    <xf numFmtId="1" fontId="10" fillId="0" borderId="0" xfId="1" applyNumberFormat="1" applyFont="1" applyBorder="1" applyAlignment="1" applyProtection="1">
      <alignment horizontal="right" vertical="center"/>
    </xf>
    <xf numFmtId="164" fontId="10" fillId="0" borderId="1" xfId="1" applyFont="1" applyBorder="1" applyAlignment="1" applyProtection="1">
      <alignment horizontal="center" vertical="center"/>
    </xf>
    <xf numFmtId="167" fontId="10" fillId="0" borderId="3" xfId="3" applyNumberFormat="1" applyFont="1" applyFill="1" applyBorder="1" applyAlignment="1" applyProtection="1">
      <alignment horizontal="right" vertical="center"/>
    </xf>
    <xf numFmtId="164" fontId="10" fillId="0" borderId="3" xfId="1" applyFont="1" applyBorder="1" applyAlignment="1" applyProtection="1">
      <alignment horizontal="right" vertical="center"/>
    </xf>
    <xf numFmtId="164" fontId="10" fillId="0" borderId="3" xfId="1" applyFont="1" applyBorder="1" applyAlignment="1" applyProtection="1">
      <alignment horizontal="left" vertical="center"/>
    </xf>
    <xf numFmtId="0" fontId="7" fillId="0" borderId="0" xfId="4" applyFont="1" applyAlignment="1" applyProtection="1">
      <alignment horizontal="right" vertical="center"/>
    </xf>
    <xf numFmtId="0" fontId="4" fillId="0" borderId="0" xfId="4" quotePrefix="1" applyFont="1" applyAlignment="1" applyProtection="1">
      <alignment horizontal="left" vertical="center" indent="2"/>
    </xf>
    <xf numFmtId="0" fontId="11" fillId="0" borderId="0" xfId="4" quotePrefix="1" applyFont="1" applyAlignment="1" applyProtection="1">
      <alignment horizontal="left" vertical="center"/>
    </xf>
    <xf numFmtId="164" fontId="2" fillId="0" borderId="0" xfId="1" applyFont="1" applyBorder="1" applyAlignment="1">
      <alignment horizontal="right" vertical="center"/>
    </xf>
    <xf numFmtId="164" fontId="3" fillId="0" borderId="0" xfId="1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164" fontId="12" fillId="0" borderId="0" xfId="1" applyFont="1" applyAlignment="1">
      <alignment horizontal="left" vertical="center"/>
    </xf>
    <xf numFmtId="164" fontId="12" fillId="0" borderId="0" xfId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3" fillId="0" borderId="0" xfId="1" applyFont="1" applyBorder="1" applyAlignment="1" applyProtection="1">
      <alignment horizontal="left" vertical="center"/>
    </xf>
    <xf numFmtId="164" fontId="14" fillId="0" borderId="1" xfId="1" applyFont="1" applyBorder="1" applyAlignment="1" applyProtection="1">
      <alignment horizontal="left" vertical="center" indent="1"/>
    </xf>
    <xf numFmtId="164" fontId="12" fillId="0" borderId="0" xfId="1" applyFont="1" applyBorder="1" applyAlignment="1">
      <alignment horizontal="left" vertical="center"/>
    </xf>
    <xf numFmtId="164" fontId="12" fillId="0" borderId="0" xfId="1" applyFont="1" applyBorder="1" applyAlignment="1">
      <alignment horizontal="right" vertical="center"/>
    </xf>
    <xf numFmtId="165" fontId="12" fillId="0" borderId="0" xfId="1" applyNumberFormat="1" applyFont="1" applyBorder="1" applyAlignment="1">
      <alignment horizontal="right" vertical="center"/>
    </xf>
    <xf numFmtId="164" fontId="2" fillId="0" borderId="0" xfId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1" fontId="9" fillId="0" borderId="2" xfId="1" applyNumberFormat="1" applyFont="1" applyBorder="1" applyAlignment="1" applyProtection="1">
      <alignment horizontal="right" vertical="center"/>
    </xf>
    <xf numFmtId="1" fontId="9" fillId="0" borderId="3" xfId="1" applyNumberFormat="1" applyFont="1" applyBorder="1" applyAlignment="1" applyProtection="1">
      <alignment horizontal="right" vertical="center"/>
    </xf>
    <xf numFmtId="164" fontId="13" fillId="0" borderId="0" xfId="1" applyFont="1" applyBorder="1" applyAlignment="1" applyProtection="1">
      <alignment horizontal="justify" vertical="center" wrapText="1"/>
    </xf>
    <xf numFmtId="164" fontId="10" fillId="0" borderId="5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9" fillId="0" borderId="2" xfId="1" applyFont="1" applyBorder="1" applyAlignment="1" applyProtection="1">
      <alignment horizontal="right" vertical="center"/>
    </xf>
    <xf numFmtId="164" fontId="9" fillId="0" borderId="3" xfId="1" applyFont="1" applyBorder="1" applyAlignment="1" applyProtection="1">
      <alignment horizontal="right" vertical="center"/>
    </xf>
  </cellXfs>
  <cellStyles count="5">
    <cellStyle name="Normal" xfId="0" builtinId="0"/>
    <cellStyle name="Normal_IEC12021" xfId="3"/>
    <cellStyle name="Normal_IEC12029" xfId="2"/>
    <cellStyle name="Normal_IEC12030" xfId="4"/>
    <cellStyle name="Normal_IEIM14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showGridLines="0" showZeros="0" tabSelected="1" zoomScale="130" zoomScaleNormal="130" zoomScaleSheetLayoutView="190" workbookViewId="0">
      <selection activeCell="A23" sqref="A23"/>
    </sheetView>
  </sheetViews>
  <sheetFormatPr baseColWidth="10" defaultColWidth="7.7109375" defaultRowHeight="9" x14ac:dyDescent="0.2"/>
  <cols>
    <col min="1" max="1" width="18.28515625" style="3" customWidth="1"/>
    <col min="2" max="2" width="6" style="1" customWidth="1"/>
    <col min="3" max="18" width="7.42578125" style="1" hidden="1" customWidth="1"/>
    <col min="19" max="19" width="6.28515625" style="1" hidden="1" customWidth="1"/>
    <col min="20" max="22" width="7.85546875" style="2" hidden="1" customWidth="1"/>
    <col min="23" max="25" width="6.7109375" style="2" hidden="1" customWidth="1"/>
    <col min="26" max="30" width="7.42578125" style="2" customWidth="1"/>
    <col min="31" max="16384" width="7.7109375" style="1"/>
  </cols>
  <sheetData>
    <row r="1" spans="1:30" ht="12" customHeight="1" x14ac:dyDescent="0.2">
      <c r="A1" s="30" t="s">
        <v>74</v>
      </c>
      <c r="B1" s="28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0.15" customHeight="1" x14ac:dyDescent="0.2">
      <c r="A2" s="29" t="s">
        <v>66</v>
      </c>
      <c r="B2" s="28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" customHeight="1" x14ac:dyDescent="0.2">
      <c r="A3" s="27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7.15" customHeight="1" x14ac:dyDescent="0.2">
      <c r="A4" s="47" t="s">
        <v>65</v>
      </c>
      <c r="B4" s="49" t="s">
        <v>64</v>
      </c>
      <c r="C4" s="44">
        <v>1990</v>
      </c>
      <c r="D4" s="44">
        <v>1991</v>
      </c>
      <c r="E4" s="44">
        <v>1992</v>
      </c>
      <c r="F4" s="44">
        <v>1993</v>
      </c>
      <c r="G4" s="44">
        <v>1994</v>
      </c>
      <c r="H4" s="44">
        <v>1995</v>
      </c>
      <c r="I4" s="44">
        <v>1996</v>
      </c>
      <c r="J4" s="44">
        <v>1997</v>
      </c>
      <c r="K4" s="44">
        <v>1998</v>
      </c>
      <c r="L4" s="44">
        <v>1999</v>
      </c>
      <c r="M4" s="44">
        <v>2000</v>
      </c>
      <c r="N4" s="44">
        <v>2001</v>
      </c>
      <c r="O4" s="44">
        <v>2002</v>
      </c>
      <c r="P4" s="44">
        <v>2003</v>
      </c>
      <c r="Q4" s="44">
        <v>2004</v>
      </c>
      <c r="R4" s="44">
        <v>2005</v>
      </c>
      <c r="S4" s="44">
        <v>2006</v>
      </c>
      <c r="T4" s="44">
        <v>2007</v>
      </c>
      <c r="U4" s="44">
        <v>2008</v>
      </c>
      <c r="V4" s="44">
        <v>2009</v>
      </c>
      <c r="W4" s="44">
        <v>2010</v>
      </c>
      <c r="X4" s="44">
        <v>2011</v>
      </c>
      <c r="Y4" s="44">
        <v>2012</v>
      </c>
      <c r="Z4" s="44">
        <v>2013</v>
      </c>
      <c r="AA4" s="44">
        <v>2014</v>
      </c>
      <c r="AB4" s="44">
        <v>2015</v>
      </c>
      <c r="AC4" s="44">
        <v>2016</v>
      </c>
      <c r="AD4" s="44">
        <v>2017</v>
      </c>
    </row>
    <row r="5" spans="1:30" ht="7.15" customHeight="1" x14ac:dyDescent="0.2">
      <c r="A5" s="48"/>
      <c r="B5" s="50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1.9" customHeight="1" x14ac:dyDescent="0.2">
      <c r="A6" s="24"/>
      <c r="B6" s="20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10.15" customHeight="1" x14ac:dyDescent="0.2">
      <c r="A7" s="21" t="s">
        <v>63</v>
      </c>
      <c r="B7" s="20"/>
      <c r="C7" s="19">
        <f t="shared" ref="C7:AD7" si="0">+C8+C31+C36</f>
        <v>47049700</v>
      </c>
      <c r="D7" s="19">
        <f t="shared" si="0"/>
        <v>41898300</v>
      </c>
      <c r="E7" s="19">
        <f t="shared" si="0"/>
        <v>42297700</v>
      </c>
      <c r="F7" s="19">
        <f t="shared" si="0"/>
        <v>46091900</v>
      </c>
      <c r="G7" s="19">
        <f t="shared" si="0"/>
        <v>46467600</v>
      </c>
      <c r="H7" s="19">
        <f t="shared" si="0"/>
        <v>44443100</v>
      </c>
      <c r="I7" s="19">
        <f t="shared" si="0"/>
        <v>43909200</v>
      </c>
      <c r="J7" s="19">
        <f t="shared" si="0"/>
        <v>43157111</v>
      </c>
      <c r="K7" s="19">
        <f t="shared" si="0"/>
        <v>41417178</v>
      </c>
      <c r="L7" s="19">
        <f t="shared" si="0"/>
        <v>37420631</v>
      </c>
      <c r="M7" s="19">
        <f t="shared" si="0"/>
        <v>34891410</v>
      </c>
      <c r="N7" s="19">
        <f t="shared" si="0"/>
        <v>33993333</v>
      </c>
      <c r="O7" s="19">
        <f t="shared" si="0"/>
        <v>33862336</v>
      </c>
      <c r="P7" s="19">
        <f t="shared" si="0"/>
        <v>31872616</v>
      </c>
      <c r="Q7" s="19">
        <f t="shared" si="0"/>
        <v>29243429</v>
      </c>
      <c r="R7" s="19">
        <f t="shared" si="0"/>
        <v>27540851</v>
      </c>
      <c r="S7" s="19">
        <f t="shared" si="0"/>
        <v>28314291</v>
      </c>
      <c r="T7" s="19">
        <f t="shared" si="0"/>
        <v>28146437</v>
      </c>
      <c r="U7" s="19">
        <f t="shared" si="0"/>
        <v>28027081</v>
      </c>
      <c r="V7" s="19">
        <f t="shared" si="0"/>
        <v>25926862</v>
      </c>
      <c r="W7" s="18">
        <f t="shared" si="0"/>
        <v>26531261</v>
      </c>
      <c r="X7" s="18">
        <f t="shared" si="0"/>
        <v>25386804</v>
      </c>
      <c r="Y7" s="18">
        <f t="shared" si="0"/>
        <v>24395576</v>
      </c>
      <c r="Z7" s="18">
        <f t="shared" si="0"/>
        <v>22956028</v>
      </c>
      <c r="AA7" s="18">
        <f t="shared" si="0"/>
        <v>25295795</v>
      </c>
      <c r="AB7" s="18">
        <f t="shared" ref="AB7:AC7" si="1">+AB8+AB31+AB36</f>
        <v>21172793</v>
      </c>
      <c r="AC7" s="18">
        <f t="shared" si="1"/>
        <v>14773321</v>
      </c>
      <c r="AD7" s="18">
        <f t="shared" si="0"/>
        <v>15900305</v>
      </c>
    </row>
    <row r="8" spans="1:30" ht="10.15" customHeight="1" x14ac:dyDescent="0.2">
      <c r="A8" s="21" t="s">
        <v>62</v>
      </c>
      <c r="B8" s="20"/>
      <c r="C8" s="19">
        <f t="shared" ref="C8:AD8" si="2">SUM(C9:C30)</f>
        <v>9065200</v>
      </c>
      <c r="D8" s="19">
        <f t="shared" si="2"/>
        <v>8994900</v>
      </c>
      <c r="E8" s="19">
        <f t="shared" si="2"/>
        <v>8549800</v>
      </c>
      <c r="F8" s="19">
        <f t="shared" si="2"/>
        <v>8961100</v>
      </c>
      <c r="G8" s="19">
        <f t="shared" si="2"/>
        <v>8609000</v>
      </c>
      <c r="H8" s="19">
        <f t="shared" si="2"/>
        <v>8274700</v>
      </c>
      <c r="I8" s="19">
        <f t="shared" si="2"/>
        <v>8230000</v>
      </c>
      <c r="J8" s="19">
        <f t="shared" si="2"/>
        <v>8811425</v>
      </c>
      <c r="K8" s="19">
        <f t="shared" si="2"/>
        <v>7725580</v>
      </c>
      <c r="L8" s="19">
        <f t="shared" si="2"/>
        <v>7537553</v>
      </c>
      <c r="M8" s="19">
        <f t="shared" si="2"/>
        <v>7139407</v>
      </c>
      <c r="N8" s="19">
        <f t="shared" si="2"/>
        <v>6874444</v>
      </c>
      <c r="O8" s="19">
        <f t="shared" si="2"/>
        <v>6442849</v>
      </c>
      <c r="P8" s="19">
        <f t="shared" si="2"/>
        <v>6489987</v>
      </c>
      <c r="Q8" s="19">
        <f t="shared" si="2"/>
        <v>6533003</v>
      </c>
      <c r="R8" s="19">
        <f t="shared" si="2"/>
        <v>7071074</v>
      </c>
      <c r="S8" s="19">
        <f t="shared" si="2"/>
        <v>7157899</v>
      </c>
      <c r="T8" s="19">
        <f t="shared" si="2"/>
        <v>7663976</v>
      </c>
      <c r="U8" s="19">
        <f t="shared" si="2"/>
        <v>9158644</v>
      </c>
      <c r="V8" s="19">
        <f t="shared" si="2"/>
        <v>9730614</v>
      </c>
      <c r="W8" s="18">
        <f t="shared" si="2"/>
        <v>9527819</v>
      </c>
      <c r="X8" s="18">
        <f t="shared" si="2"/>
        <v>9808375</v>
      </c>
      <c r="Y8" s="18">
        <f t="shared" si="2"/>
        <v>9545259</v>
      </c>
      <c r="Z8" s="18">
        <f t="shared" si="2"/>
        <v>9122610</v>
      </c>
      <c r="AA8" s="18">
        <f t="shared" si="2"/>
        <v>9112032</v>
      </c>
      <c r="AB8" s="18">
        <f t="shared" ref="AB8" si="3">SUM(AB9:AB30)</f>
        <v>8108592</v>
      </c>
      <c r="AC8" s="18">
        <f t="shared" ref="AC8" si="4">SUM(AC9:AC30)</f>
        <v>7669885</v>
      </c>
      <c r="AD8" s="18">
        <f t="shared" si="2"/>
        <v>7539809</v>
      </c>
    </row>
    <row r="9" spans="1:30" ht="12" hidden="1" customHeight="1" x14ac:dyDescent="0.2">
      <c r="A9" s="4" t="s">
        <v>61</v>
      </c>
      <c r="B9" s="13" t="s">
        <v>60</v>
      </c>
      <c r="C9" s="12"/>
      <c r="D9" s="12"/>
      <c r="E9" s="12">
        <v>115000</v>
      </c>
      <c r="F9" s="12">
        <v>211600</v>
      </c>
      <c r="G9" s="12">
        <v>201800</v>
      </c>
      <c r="H9" s="12">
        <v>275000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1"/>
      <c r="T9" s="11"/>
      <c r="U9" s="11"/>
      <c r="V9" s="11"/>
      <c r="W9" s="10"/>
      <c r="X9" s="10"/>
      <c r="Y9" s="10"/>
      <c r="Z9" s="10"/>
      <c r="AA9" s="10"/>
      <c r="AB9" s="10"/>
      <c r="AC9" s="10"/>
      <c r="AD9" s="10"/>
    </row>
    <row r="10" spans="1:30" ht="10.15" customHeight="1" x14ac:dyDescent="0.2">
      <c r="A10" s="4" t="s">
        <v>39</v>
      </c>
      <c r="B10" s="13" t="s">
        <v>60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292600</v>
      </c>
      <c r="J10" s="12">
        <v>258897</v>
      </c>
      <c r="K10" s="12">
        <v>230017</v>
      </c>
      <c r="L10" s="12">
        <v>252362</v>
      </c>
      <c r="M10" s="12">
        <v>272243</v>
      </c>
      <c r="N10" s="12">
        <v>240591</v>
      </c>
      <c r="O10" s="12">
        <v>229366</v>
      </c>
      <c r="P10" s="12">
        <v>238697</v>
      </c>
      <c r="Q10" s="12">
        <v>234566</v>
      </c>
      <c r="R10" s="12">
        <v>276062</v>
      </c>
      <c r="S10" s="11">
        <v>282942</v>
      </c>
      <c r="T10" s="11">
        <v>313541</v>
      </c>
      <c r="U10" s="11">
        <v>327894</v>
      </c>
      <c r="V10" s="11">
        <v>299061</v>
      </c>
      <c r="W10" s="10">
        <v>366493</v>
      </c>
      <c r="X10" s="10">
        <v>384007</v>
      </c>
      <c r="Y10" s="10">
        <v>458613</v>
      </c>
      <c r="Z10" s="10">
        <v>532845</v>
      </c>
      <c r="AA10" s="10">
        <v>592466</v>
      </c>
      <c r="AB10" s="10">
        <v>506854</v>
      </c>
      <c r="AC10" s="10">
        <v>381283</v>
      </c>
      <c r="AD10" s="10">
        <v>310385</v>
      </c>
    </row>
    <row r="11" spans="1:30" ht="10.15" customHeight="1" x14ac:dyDescent="0.2">
      <c r="A11" s="4" t="s">
        <v>36</v>
      </c>
      <c r="B11" s="13" t="s">
        <v>59</v>
      </c>
      <c r="C11" s="12">
        <v>0</v>
      </c>
      <c r="D11" s="12">
        <v>0</v>
      </c>
      <c r="E11" s="12">
        <v>51900</v>
      </c>
      <c r="F11" s="12">
        <v>186300</v>
      </c>
      <c r="G11" s="12">
        <v>204000</v>
      </c>
      <c r="H11" s="12">
        <v>231400</v>
      </c>
      <c r="I11" s="12">
        <v>297400</v>
      </c>
      <c r="J11" s="12">
        <v>340875</v>
      </c>
      <c r="K11" s="12">
        <v>261900</v>
      </c>
      <c r="L11" s="12">
        <v>277245</v>
      </c>
      <c r="M11" s="12">
        <v>274051</v>
      </c>
      <c r="N11" s="12">
        <v>246430</v>
      </c>
      <c r="O11" s="12">
        <v>230216</v>
      </c>
      <c r="P11" s="12">
        <v>206176</v>
      </c>
      <c r="Q11" s="12">
        <v>193730</v>
      </c>
      <c r="R11" s="12">
        <v>203646</v>
      </c>
      <c r="S11" s="11">
        <v>209461</v>
      </c>
      <c r="T11" s="11">
        <v>206274</v>
      </c>
      <c r="U11" s="11">
        <v>255157</v>
      </c>
      <c r="V11" s="11">
        <v>235343</v>
      </c>
      <c r="W11" s="10">
        <v>209629</v>
      </c>
      <c r="X11" s="10">
        <v>184564</v>
      </c>
      <c r="Y11" s="10">
        <v>164728</v>
      </c>
      <c r="Z11" s="10">
        <v>154526</v>
      </c>
      <c r="AA11" s="10">
        <v>142340</v>
      </c>
      <c r="AB11" s="10">
        <v>129904</v>
      </c>
      <c r="AC11" s="10">
        <v>116098</v>
      </c>
      <c r="AD11" s="10">
        <v>104207</v>
      </c>
    </row>
    <row r="12" spans="1:30" ht="12" hidden="1" customHeight="1" x14ac:dyDescent="0.2">
      <c r="A12" s="4" t="s">
        <v>58</v>
      </c>
      <c r="B12" s="13" t="s">
        <v>57</v>
      </c>
      <c r="C12" s="12">
        <v>0</v>
      </c>
      <c r="D12" s="12">
        <v>0</v>
      </c>
      <c r="E12" s="12">
        <v>0</v>
      </c>
      <c r="F12" s="12">
        <v>63800</v>
      </c>
      <c r="G12" s="12">
        <v>100100</v>
      </c>
      <c r="H12" s="12">
        <v>83700</v>
      </c>
      <c r="I12" s="12">
        <v>256400</v>
      </c>
      <c r="J12" s="12">
        <v>536989</v>
      </c>
      <c r="K12" s="12">
        <v>360929</v>
      </c>
      <c r="L12" s="12">
        <v>312179</v>
      </c>
      <c r="M12" s="12">
        <v>262283</v>
      </c>
      <c r="N12" s="12">
        <v>232094</v>
      </c>
      <c r="O12" s="12">
        <v>229560</v>
      </c>
      <c r="P12" s="12">
        <v>246609</v>
      </c>
      <c r="Q12" s="12">
        <v>239328</v>
      </c>
      <c r="R12" s="12">
        <v>317577</v>
      </c>
      <c r="S12" s="11">
        <v>333145</v>
      </c>
      <c r="T12" s="11">
        <v>366831</v>
      </c>
      <c r="U12" s="11">
        <v>0</v>
      </c>
      <c r="V12" s="11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/>
      <c r="AD12" s="10"/>
    </row>
    <row r="13" spans="1:30" ht="10.15" customHeight="1" x14ac:dyDescent="0.2">
      <c r="A13" s="4" t="s">
        <v>5</v>
      </c>
      <c r="B13" s="13" t="s">
        <v>57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1">
        <v>753381</v>
      </c>
      <c r="V13" s="11">
        <v>1468145</v>
      </c>
      <c r="W13" s="10">
        <v>1079354</v>
      </c>
      <c r="X13" s="10">
        <v>1201504</v>
      </c>
      <c r="Y13" s="10">
        <v>819715</v>
      </c>
      <c r="Z13" s="10">
        <v>708845</v>
      </c>
      <c r="AA13" s="10">
        <v>569296</v>
      </c>
      <c r="AB13" s="10">
        <v>132699</v>
      </c>
      <c r="AC13" s="10">
        <v>0</v>
      </c>
      <c r="AD13" s="10">
        <v>0</v>
      </c>
    </row>
    <row r="14" spans="1:30" ht="10.15" customHeight="1" x14ac:dyDescent="0.2">
      <c r="A14" s="4" t="s">
        <v>55</v>
      </c>
      <c r="B14" s="13" t="s">
        <v>57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1"/>
      <c r="V14" s="11"/>
      <c r="W14" s="10"/>
      <c r="X14" s="10">
        <v>0</v>
      </c>
      <c r="Y14" s="10">
        <v>0</v>
      </c>
      <c r="Z14" s="10">
        <v>0</v>
      </c>
      <c r="AA14" s="10">
        <v>0</v>
      </c>
      <c r="AB14" s="10">
        <v>317469</v>
      </c>
      <c r="AC14" s="10">
        <v>347695</v>
      </c>
      <c r="AD14" s="10">
        <v>268185</v>
      </c>
    </row>
    <row r="15" spans="1:30" ht="12" hidden="1" customHeight="1" x14ac:dyDescent="0.2">
      <c r="A15" s="4" t="s">
        <v>56</v>
      </c>
      <c r="B15" s="13" t="s">
        <v>54</v>
      </c>
      <c r="C15" s="12">
        <v>0</v>
      </c>
      <c r="D15" s="12">
        <v>0</v>
      </c>
      <c r="E15" s="12">
        <v>300</v>
      </c>
      <c r="F15" s="12">
        <v>75800</v>
      </c>
      <c r="G15" s="12">
        <v>181300</v>
      </c>
      <c r="H15" s="12">
        <v>188800</v>
      </c>
      <c r="I15" s="12">
        <v>229500</v>
      </c>
      <c r="J15" s="12">
        <v>207954</v>
      </c>
      <c r="K15" s="12">
        <v>177208</v>
      </c>
      <c r="L15" s="12">
        <v>193557</v>
      </c>
      <c r="M15" s="12">
        <v>202932</v>
      </c>
      <c r="N15" s="12">
        <v>196705</v>
      </c>
      <c r="O15" s="12">
        <v>201529</v>
      </c>
      <c r="P15" s="12">
        <v>210747</v>
      </c>
      <c r="Q15" s="12">
        <v>226257</v>
      </c>
      <c r="R15" s="12">
        <v>305170</v>
      </c>
      <c r="S15" s="11">
        <v>414081</v>
      </c>
      <c r="T15" s="11">
        <v>573129</v>
      </c>
      <c r="U15" s="11">
        <v>0</v>
      </c>
      <c r="V15" s="11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/>
      <c r="AD15" s="10"/>
    </row>
    <row r="16" spans="1:30" ht="10.15" customHeight="1" x14ac:dyDescent="0.2">
      <c r="A16" s="4" t="s">
        <v>5</v>
      </c>
      <c r="B16" s="13" t="s">
        <v>54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1">
        <v>599262</v>
      </c>
      <c r="V16" s="11">
        <v>421328</v>
      </c>
      <c r="W16" s="10">
        <v>351823</v>
      </c>
      <c r="X16" s="10">
        <v>310632</v>
      </c>
      <c r="Y16" s="10">
        <v>282382</v>
      </c>
      <c r="Z16" s="10">
        <v>259804</v>
      </c>
      <c r="AA16" s="10">
        <v>244528</v>
      </c>
      <c r="AB16" s="10">
        <v>59404</v>
      </c>
      <c r="AC16" s="10">
        <v>0</v>
      </c>
      <c r="AD16" s="10">
        <v>0</v>
      </c>
    </row>
    <row r="17" spans="1:30" ht="10.15" customHeight="1" x14ac:dyDescent="0.2">
      <c r="A17" s="4" t="s">
        <v>55</v>
      </c>
      <c r="B17" s="13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0">
        <v>173634</v>
      </c>
      <c r="AC17" s="10">
        <v>232696</v>
      </c>
      <c r="AD17" s="10">
        <v>531178</v>
      </c>
    </row>
    <row r="18" spans="1:30" ht="10.15" customHeight="1" x14ac:dyDescent="0.2">
      <c r="A18" s="4" t="s">
        <v>39</v>
      </c>
      <c r="B18" s="13" t="s">
        <v>53</v>
      </c>
      <c r="C18" s="12">
        <v>0</v>
      </c>
      <c r="D18" s="12">
        <v>0</v>
      </c>
      <c r="E18" s="12">
        <v>0</v>
      </c>
      <c r="F18" s="12">
        <v>13300</v>
      </c>
      <c r="G18" s="12">
        <v>82400</v>
      </c>
      <c r="H18" s="12">
        <v>78100</v>
      </c>
      <c r="I18" s="12">
        <v>72800</v>
      </c>
      <c r="J18" s="12">
        <v>62758</v>
      </c>
      <c r="K18" s="12">
        <v>52814</v>
      </c>
      <c r="L18" s="12">
        <v>56699</v>
      </c>
      <c r="M18" s="12">
        <v>57590</v>
      </c>
      <c r="N18" s="12">
        <v>53275</v>
      </c>
      <c r="O18" s="12">
        <v>57202</v>
      </c>
      <c r="P18" s="12">
        <v>56000</v>
      </c>
      <c r="Q18" s="12">
        <v>50840</v>
      </c>
      <c r="R18" s="12">
        <v>49630</v>
      </c>
      <c r="S18" s="11">
        <v>47079</v>
      </c>
      <c r="T18" s="11">
        <v>55831</v>
      </c>
      <c r="U18" s="11">
        <v>74147</v>
      </c>
      <c r="V18" s="11">
        <v>61786</v>
      </c>
      <c r="W18" s="10">
        <v>70000</v>
      </c>
      <c r="X18" s="10">
        <v>56229</v>
      </c>
      <c r="Y18" s="10">
        <v>54819</v>
      </c>
      <c r="Z18" s="10">
        <v>48174</v>
      </c>
      <c r="AA18" s="10">
        <v>48345</v>
      </c>
      <c r="AB18" s="10">
        <v>59068</v>
      </c>
      <c r="AC18" s="10">
        <v>46935</v>
      </c>
      <c r="AD18" s="10">
        <v>36222</v>
      </c>
    </row>
    <row r="19" spans="1:30" ht="12" hidden="1" customHeight="1" x14ac:dyDescent="0.2">
      <c r="A19" s="4" t="s">
        <v>12</v>
      </c>
      <c r="B19" s="13" t="s">
        <v>52</v>
      </c>
      <c r="C19" s="12">
        <v>0</v>
      </c>
      <c r="D19" s="12">
        <v>0</v>
      </c>
      <c r="E19" s="12">
        <v>0</v>
      </c>
      <c r="F19" s="12">
        <v>0</v>
      </c>
      <c r="G19" s="12">
        <v>703200</v>
      </c>
      <c r="H19" s="12">
        <v>570300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/>
      <c r="AD19" s="12"/>
    </row>
    <row r="20" spans="1:30" ht="12" hidden="1" customHeight="1" x14ac:dyDescent="0.2">
      <c r="A20" s="4" t="s">
        <v>50</v>
      </c>
      <c r="B20" s="13" t="s">
        <v>52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638900</v>
      </c>
      <c r="J20" s="12">
        <v>1328400</v>
      </c>
      <c r="K20" s="12">
        <v>1151200</v>
      </c>
      <c r="L20" s="12">
        <v>1087700</v>
      </c>
      <c r="M20" s="12">
        <v>9320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/>
      <c r="AD20" s="12"/>
    </row>
    <row r="21" spans="1:30" ht="12" hidden="1" customHeight="1" x14ac:dyDescent="0.2">
      <c r="A21" s="4" t="s">
        <v>50</v>
      </c>
      <c r="B21" s="13" t="s">
        <v>51</v>
      </c>
      <c r="C21" s="12">
        <v>0</v>
      </c>
      <c r="D21" s="12">
        <v>0</v>
      </c>
      <c r="E21" s="12">
        <v>0</v>
      </c>
      <c r="F21" s="12">
        <v>0</v>
      </c>
      <c r="G21" s="12">
        <v>325600</v>
      </c>
      <c r="H21" s="12">
        <v>358500</v>
      </c>
      <c r="I21" s="12">
        <v>415800</v>
      </c>
      <c r="J21" s="12">
        <v>633701</v>
      </c>
      <c r="K21" s="12">
        <v>483001</v>
      </c>
      <c r="L21" s="12">
        <v>547629</v>
      </c>
      <c r="M21" s="12">
        <v>5993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/>
      <c r="AD21" s="12"/>
    </row>
    <row r="22" spans="1:30" ht="10.15" customHeight="1" x14ac:dyDescent="0.2">
      <c r="A22" s="4" t="s">
        <v>50</v>
      </c>
      <c r="B22" s="13" t="s">
        <v>49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1476644</v>
      </c>
      <c r="N22" s="12">
        <v>1557208</v>
      </c>
      <c r="O22" s="12">
        <v>1264431</v>
      </c>
      <c r="P22" s="12">
        <v>1203047</v>
      </c>
      <c r="Q22" s="12">
        <v>1323279</v>
      </c>
      <c r="R22" s="12">
        <v>1214833</v>
      </c>
      <c r="S22" s="11">
        <v>1113818</v>
      </c>
      <c r="T22" s="11">
        <v>1045302</v>
      </c>
      <c r="U22" s="11">
        <v>1013858</v>
      </c>
      <c r="V22" s="11">
        <v>1084004</v>
      </c>
      <c r="W22" s="10">
        <v>1150624</v>
      </c>
      <c r="X22" s="10">
        <v>1112632</v>
      </c>
      <c r="Y22" s="10">
        <v>1223903</v>
      </c>
      <c r="Z22" s="10">
        <v>1262336</v>
      </c>
      <c r="AA22" s="10">
        <v>1306553</v>
      </c>
      <c r="AB22" s="10">
        <v>1246851</v>
      </c>
      <c r="AC22" s="10">
        <v>1172376</v>
      </c>
      <c r="AD22" s="10">
        <v>1132651</v>
      </c>
    </row>
    <row r="23" spans="1:30" ht="10.15" customHeight="1" x14ac:dyDescent="0.2">
      <c r="A23" s="4" t="s">
        <v>48</v>
      </c>
      <c r="B23" s="13" t="s">
        <v>47</v>
      </c>
      <c r="C23" s="12">
        <v>0</v>
      </c>
      <c r="D23" s="12">
        <v>0</v>
      </c>
      <c r="E23" s="12">
        <v>0</v>
      </c>
      <c r="F23" s="12">
        <v>38000</v>
      </c>
      <c r="G23" s="12">
        <v>157400</v>
      </c>
      <c r="H23" s="12">
        <v>152600</v>
      </c>
      <c r="I23" s="12">
        <v>158500</v>
      </c>
      <c r="J23" s="12">
        <v>153239</v>
      </c>
      <c r="K23" s="12">
        <v>134204</v>
      </c>
      <c r="L23" s="12">
        <v>130705</v>
      </c>
      <c r="M23" s="12">
        <v>123136</v>
      </c>
      <c r="N23" s="12">
        <v>128863</v>
      </c>
      <c r="O23" s="12">
        <v>115560</v>
      </c>
      <c r="P23" s="12">
        <v>112796</v>
      </c>
      <c r="Q23" s="12">
        <v>113117</v>
      </c>
      <c r="R23" s="12">
        <v>105245</v>
      </c>
      <c r="S23" s="11">
        <v>101690</v>
      </c>
      <c r="T23" s="11">
        <v>97639</v>
      </c>
      <c r="U23" s="11">
        <v>97884</v>
      </c>
      <c r="V23" s="11">
        <v>95486</v>
      </c>
      <c r="W23" s="10">
        <v>88674</v>
      </c>
      <c r="X23" s="10">
        <v>83122</v>
      </c>
      <c r="Y23" s="10">
        <v>80031</v>
      </c>
      <c r="Z23" s="10">
        <v>74667</v>
      </c>
      <c r="AA23" s="10">
        <v>71648</v>
      </c>
      <c r="AB23" s="10">
        <v>65583</v>
      </c>
      <c r="AC23" s="10">
        <v>69304</v>
      </c>
      <c r="AD23" s="10">
        <v>63619</v>
      </c>
    </row>
    <row r="24" spans="1:30" ht="12" hidden="1" customHeight="1" x14ac:dyDescent="0.2">
      <c r="A24" s="4" t="s">
        <v>12</v>
      </c>
      <c r="B24" s="13" t="s">
        <v>46</v>
      </c>
      <c r="C24" s="12">
        <v>6882300</v>
      </c>
      <c r="D24" s="12">
        <v>6934900</v>
      </c>
      <c r="E24" s="12">
        <v>6434000</v>
      </c>
      <c r="F24" s="12">
        <v>6517800</v>
      </c>
      <c r="G24" s="12">
        <v>4918400</v>
      </c>
      <c r="H24" s="12">
        <v>4768800</v>
      </c>
      <c r="I24" s="12">
        <v>5070100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/>
      <c r="AD24" s="12"/>
    </row>
    <row r="25" spans="1:30" ht="10.15" customHeight="1" x14ac:dyDescent="0.2">
      <c r="A25" s="4" t="s">
        <v>45</v>
      </c>
      <c r="B25" s="13" t="s">
        <v>44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5288612</v>
      </c>
      <c r="K25" s="12">
        <v>4874307</v>
      </c>
      <c r="L25" s="12">
        <v>4679477</v>
      </c>
      <c r="M25" s="12">
        <v>4455215</v>
      </c>
      <c r="N25" s="12">
        <v>4206245</v>
      </c>
      <c r="O25" s="12">
        <v>4104678</v>
      </c>
      <c r="P25" s="12">
        <v>4207870</v>
      </c>
      <c r="Q25" s="12">
        <v>4144314</v>
      </c>
      <c r="R25" s="12">
        <v>4590811</v>
      </c>
      <c r="S25" s="11">
        <v>4648288</v>
      </c>
      <c r="T25" s="11">
        <v>4859133</v>
      </c>
      <c r="U25" s="11">
        <v>5176659</v>
      </c>
      <c r="V25" s="11">
        <v>4868100</v>
      </c>
      <c r="W25" s="10">
        <v>4769056</v>
      </c>
      <c r="X25" s="10">
        <v>4915596</v>
      </c>
      <c r="Y25" s="10">
        <v>5178101</v>
      </c>
      <c r="Z25" s="10">
        <v>4220978</v>
      </c>
      <c r="AA25" s="10">
        <v>3790915</v>
      </c>
      <c r="AB25" s="10">
        <v>3900549</v>
      </c>
      <c r="AC25" s="10">
        <v>3941744</v>
      </c>
      <c r="AD25" s="10">
        <v>4085303</v>
      </c>
    </row>
    <row r="26" spans="1:30" ht="12" hidden="1" customHeight="1" x14ac:dyDescent="0.2">
      <c r="A26" s="4" t="s">
        <v>43</v>
      </c>
      <c r="B26" s="13" t="s">
        <v>42</v>
      </c>
      <c r="C26" s="12">
        <v>2182900</v>
      </c>
      <c r="D26" s="12">
        <v>2060000</v>
      </c>
      <c r="E26" s="12">
        <v>1948600</v>
      </c>
      <c r="F26" s="12">
        <v>1854500</v>
      </c>
      <c r="G26" s="12">
        <v>1734800</v>
      </c>
      <c r="H26" s="12">
        <v>1567500</v>
      </c>
      <c r="I26" s="12">
        <v>798000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/>
      <c r="AD26" s="12"/>
    </row>
    <row r="27" spans="1:30" ht="10.15" customHeight="1" x14ac:dyDescent="0.2">
      <c r="A27" s="4" t="s">
        <v>41</v>
      </c>
      <c r="B27" s="13" t="s">
        <v>40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978</v>
      </c>
      <c r="S27" s="11">
        <v>397</v>
      </c>
      <c r="T27" s="11">
        <v>122645</v>
      </c>
      <c r="U27" s="11">
        <v>840292</v>
      </c>
      <c r="V27" s="11">
        <v>1173949</v>
      </c>
      <c r="W27" s="10">
        <v>1414606</v>
      </c>
      <c r="X27" s="10">
        <v>1504272</v>
      </c>
      <c r="Y27" s="10">
        <v>1223614</v>
      </c>
      <c r="Z27" s="10">
        <v>1817479</v>
      </c>
      <c r="AA27" s="10">
        <v>2312317</v>
      </c>
      <c r="AB27" s="10">
        <v>1488058</v>
      </c>
      <c r="AC27" s="10">
        <v>1338733</v>
      </c>
      <c r="AD27" s="10">
        <v>989113</v>
      </c>
    </row>
    <row r="28" spans="1:30" ht="12" hidden="1" customHeight="1" x14ac:dyDescent="0.2">
      <c r="A28" s="4" t="s">
        <v>39</v>
      </c>
      <c r="B28" s="13" t="s">
        <v>38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557</v>
      </c>
      <c r="O28" s="12">
        <v>0</v>
      </c>
      <c r="P28" s="12">
        <v>0</v>
      </c>
      <c r="Q28" s="12">
        <v>0</v>
      </c>
      <c r="R28" s="12">
        <v>0</v>
      </c>
      <c r="S28" s="11">
        <v>0</v>
      </c>
      <c r="T28" s="11">
        <v>0</v>
      </c>
      <c r="U28" s="11">
        <v>0</v>
      </c>
      <c r="V28" s="11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/>
      <c r="AD28" s="10"/>
    </row>
    <row r="29" spans="1:30" ht="10.15" customHeight="1" x14ac:dyDescent="0.2">
      <c r="A29" s="4" t="s">
        <v>36</v>
      </c>
      <c r="B29" s="13" t="s">
        <v>37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12476</v>
      </c>
      <c r="O29" s="12">
        <v>10307</v>
      </c>
      <c r="P29" s="12">
        <v>8045</v>
      </c>
      <c r="Q29" s="12">
        <v>7572</v>
      </c>
      <c r="R29" s="12">
        <v>7122</v>
      </c>
      <c r="S29" s="11">
        <v>6998</v>
      </c>
      <c r="T29" s="11">
        <v>6602</v>
      </c>
      <c r="U29" s="11">
        <v>6830</v>
      </c>
      <c r="V29" s="11">
        <v>6778</v>
      </c>
      <c r="W29" s="10">
        <v>8196</v>
      </c>
      <c r="X29" s="10">
        <v>40446</v>
      </c>
      <c r="Y29" s="10">
        <v>46652</v>
      </c>
      <c r="Z29" s="10">
        <v>31694</v>
      </c>
      <c r="AA29" s="10">
        <v>24601</v>
      </c>
      <c r="AB29" s="10">
        <v>21511</v>
      </c>
      <c r="AC29" s="10">
        <v>17601</v>
      </c>
      <c r="AD29" s="10">
        <v>14399</v>
      </c>
    </row>
    <row r="30" spans="1:30" ht="10.15" customHeight="1" x14ac:dyDescent="0.2">
      <c r="A30" s="4" t="s">
        <v>36</v>
      </c>
      <c r="B30" s="22" t="s">
        <v>35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1">
        <v>17049</v>
      </c>
      <c r="U30" s="11">
        <v>13280</v>
      </c>
      <c r="V30" s="11">
        <v>16634</v>
      </c>
      <c r="W30" s="10">
        <v>19364</v>
      </c>
      <c r="X30" s="10">
        <v>15371</v>
      </c>
      <c r="Y30" s="10">
        <v>12701</v>
      </c>
      <c r="Z30" s="10">
        <v>11262</v>
      </c>
      <c r="AA30" s="10">
        <v>9023</v>
      </c>
      <c r="AB30" s="10">
        <v>7008</v>
      </c>
      <c r="AC30" s="10">
        <v>5420</v>
      </c>
      <c r="AD30" s="10">
        <v>4547</v>
      </c>
    </row>
    <row r="31" spans="1:30" ht="10.15" customHeight="1" x14ac:dyDescent="0.2">
      <c r="A31" s="21" t="s">
        <v>34</v>
      </c>
      <c r="B31" s="20"/>
      <c r="C31" s="19">
        <f t="shared" ref="C31:AD31" si="5">SUM(C32:C35)</f>
        <v>7783100</v>
      </c>
      <c r="D31" s="19">
        <f t="shared" si="5"/>
        <v>5982600</v>
      </c>
      <c r="E31" s="19">
        <f t="shared" si="5"/>
        <v>5631400</v>
      </c>
      <c r="F31" s="19">
        <f t="shared" si="5"/>
        <v>7058000</v>
      </c>
      <c r="G31" s="19">
        <f t="shared" si="5"/>
        <v>6973300</v>
      </c>
      <c r="H31" s="19">
        <f t="shared" si="5"/>
        <v>7093500</v>
      </c>
      <c r="I31" s="19">
        <f t="shared" si="5"/>
        <v>6707700</v>
      </c>
      <c r="J31" s="19">
        <f t="shared" si="5"/>
        <v>6322611</v>
      </c>
      <c r="K31" s="19">
        <f t="shared" si="5"/>
        <v>5750941</v>
      </c>
      <c r="L31" s="19">
        <f t="shared" si="5"/>
        <v>5147210</v>
      </c>
      <c r="M31" s="19">
        <f t="shared" si="5"/>
        <v>4873719</v>
      </c>
      <c r="N31" s="19">
        <f t="shared" si="5"/>
        <v>4777294</v>
      </c>
      <c r="O31" s="19">
        <f t="shared" si="5"/>
        <v>4526209</v>
      </c>
      <c r="P31" s="19">
        <f t="shared" si="5"/>
        <v>4238266</v>
      </c>
      <c r="Q31" s="19">
        <f t="shared" si="5"/>
        <v>3930172</v>
      </c>
      <c r="R31" s="19">
        <f t="shared" si="5"/>
        <v>3921643</v>
      </c>
      <c r="S31" s="19">
        <f t="shared" si="5"/>
        <v>4555777</v>
      </c>
      <c r="T31" s="19">
        <f t="shared" si="5"/>
        <v>4366840</v>
      </c>
      <c r="U31" s="19">
        <f t="shared" si="5"/>
        <v>4805579</v>
      </c>
      <c r="V31" s="19">
        <f t="shared" si="5"/>
        <v>5074909</v>
      </c>
      <c r="W31" s="19">
        <f t="shared" si="5"/>
        <v>5736639</v>
      </c>
      <c r="X31" s="19">
        <f t="shared" si="5"/>
        <v>5332014</v>
      </c>
      <c r="Y31" s="19">
        <f t="shared" si="5"/>
        <v>5527280</v>
      </c>
      <c r="Z31" s="19">
        <f t="shared" si="5"/>
        <v>4722587</v>
      </c>
      <c r="AA31" s="19">
        <f t="shared" si="5"/>
        <v>5716688</v>
      </c>
      <c r="AB31" s="19">
        <f t="shared" ref="AB31:AC31" si="6">SUM(AB32:AB35)</f>
        <v>4929452</v>
      </c>
      <c r="AC31" s="19">
        <f t="shared" si="6"/>
        <v>4080339</v>
      </c>
      <c r="AD31" s="19">
        <f t="shared" si="5"/>
        <v>3717444</v>
      </c>
    </row>
    <row r="32" spans="1:30" ht="12" hidden="1" customHeight="1" x14ac:dyDescent="0.2">
      <c r="A32" s="16" t="s">
        <v>33</v>
      </c>
      <c r="B32" s="13" t="s">
        <v>31</v>
      </c>
      <c r="C32" s="12">
        <v>7783100</v>
      </c>
      <c r="D32" s="12">
        <v>5982600</v>
      </c>
      <c r="E32" s="12">
        <v>5631400</v>
      </c>
      <c r="F32" s="12">
        <v>7058000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</row>
    <row r="33" spans="1:44" ht="10.15" customHeight="1" x14ac:dyDescent="0.2">
      <c r="A33" s="4" t="s">
        <v>29</v>
      </c>
      <c r="B33" s="13" t="s">
        <v>28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1">
        <v>28745</v>
      </c>
      <c r="U33" s="11">
        <v>785168</v>
      </c>
      <c r="V33" s="11">
        <v>1004283</v>
      </c>
      <c r="W33" s="10">
        <v>1517186</v>
      </c>
      <c r="X33" s="10">
        <v>1378513</v>
      </c>
      <c r="Y33" s="10">
        <v>1221880</v>
      </c>
      <c r="Z33" s="10">
        <v>993137</v>
      </c>
      <c r="AA33" s="10">
        <v>1811006</v>
      </c>
      <c r="AB33" s="10">
        <v>1422096</v>
      </c>
      <c r="AC33" s="10">
        <v>1019837</v>
      </c>
      <c r="AD33" s="10">
        <v>850653</v>
      </c>
    </row>
    <row r="34" spans="1:44" ht="10.15" customHeight="1" x14ac:dyDescent="0.2">
      <c r="A34" s="4" t="s">
        <v>32</v>
      </c>
      <c r="B34" s="13" t="s">
        <v>31</v>
      </c>
      <c r="C34" s="12">
        <v>0</v>
      </c>
      <c r="D34" s="12">
        <v>0</v>
      </c>
      <c r="E34" s="12">
        <v>0</v>
      </c>
      <c r="F34" s="12">
        <v>0</v>
      </c>
      <c r="G34" s="12">
        <v>6973300</v>
      </c>
      <c r="H34" s="12">
        <v>7093500</v>
      </c>
      <c r="I34" s="12">
        <v>6707700</v>
      </c>
      <c r="J34" s="12">
        <v>6322611</v>
      </c>
      <c r="K34" s="12">
        <v>5750941</v>
      </c>
      <c r="L34" s="12">
        <v>5147210</v>
      </c>
      <c r="M34" s="12">
        <v>4873719</v>
      </c>
      <c r="N34" s="12">
        <v>4777294</v>
      </c>
      <c r="O34" s="12">
        <v>4526209</v>
      </c>
      <c r="P34" s="12">
        <v>4238266</v>
      </c>
      <c r="Q34" s="12">
        <v>3930172</v>
      </c>
      <c r="R34" s="12">
        <v>3921643</v>
      </c>
      <c r="S34" s="11">
        <v>4555777</v>
      </c>
      <c r="T34" s="11">
        <v>4338095</v>
      </c>
      <c r="U34" s="11">
        <v>4020411</v>
      </c>
      <c r="V34" s="11">
        <v>4070626</v>
      </c>
      <c r="W34" s="10">
        <v>4219453</v>
      </c>
      <c r="X34" s="10">
        <v>3950272</v>
      </c>
      <c r="Y34" s="10">
        <v>4305400</v>
      </c>
      <c r="Z34" s="10">
        <v>3729450</v>
      </c>
      <c r="AA34" s="10">
        <v>3905682</v>
      </c>
      <c r="AB34" s="10">
        <v>3507356</v>
      </c>
      <c r="AC34" s="10">
        <v>3060502</v>
      </c>
      <c r="AD34" s="10">
        <v>2866791</v>
      </c>
    </row>
    <row r="35" spans="1:44" ht="10.9" hidden="1" customHeight="1" x14ac:dyDescent="0.2">
      <c r="A35" s="4" t="s">
        <v>67</v>
      </c>
      <c r="B35" s="13" t="s">
        <v>30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5">
        <v>0</v>
      </c>
      <c r="X35" s="10">
        <v>3229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</row>
    <row r="36" spans="1:44" ht="10.15" customHeight="1" x14ac:dyDescent="0.2">
      <c r="A36" s="21" t="s">
        <v>27</v>
      </c>
      <c r="B36" s="20"/>
      <c r="C36" s="19">
        <f t="shared" ref="C36:AD36" si="7">+C37+C46</f>
        <v>30201400</v>
      </c>
      <c r="D36" s="19">
        <f t="shared" si="7"/>
        <v>26920800</v>
      </c>
      <c r="E36" s="19">
        <f t="shared" si="7"/>
        <v>28116500</v>
      </c>
      <c r="F36" s="19">
        <f t="shared" si="7"/>
        <v>30072800</v>
      </c>
      <c r="G36" s="19">
        <f t="shared" si="7"/>
        <v>30885300</v>
      </c>
      <c r="H36" s="19">
        <f t="shared" si="7"/>
        <v>29074900</v>
      </c>
      <c r="I36" s="19">
        <f t="shared" si="7"/>
        <v>28971500</v>
      </c>
      <c r="J36" s="19">
        <f t="shared" si="7"/>
        <v>28023075</v>
      </c>
      <c r="K36" s="19">
        <f t="shared" si="7"/>
        <v>27940657</v>
      </c>
      <c r="L36" s="19">
        <f t="shared" si="7"/>
        <v>24735868</v>
      </c>
      <c r="M36" s="19">
        <f t="shared" si="7"/>
        <v>22878284</v>
      </c>
      <c r="N36" s="19">
        <f t="shared" si="7"/>
        <v>22341595</v>
      </c>
      <c r="O36" s="19">
        <f t="shared" si="7"/>
        <v>22893278</v>
      </c>
      <c r="P36" s="19">
        <f t="shared" si="7"/>
        <v>21144363</v>
      </c>
      <c r="Q36" s="19">
        <f t="shared" si="7"/>
        <v>18780254</v>
      </c>
      <c r="R36" s="19">
        <f t="shared" si="7"/>
        <v>16548134</v>
      </c>
      <c r="S36" s="19">
        <f t="shared" si="7"/>
        <v>16600615</v>
      </c>
      <c r="T36" s="19">
        <f t="shared" si="7"/>
        <v>16115621</v>
      </c>
      <c r="U36" s="19">
        <f t="shared" si="7"/>
        <v>14062858</v>
      </c>
      <c r="V36" s="19">
        <f t="shared" si="7"/>
        <v>11121339</v>
      </c>
      <c r="W36" s="18">
        <f t="shared" si="7"/>
        <v>11266803</v>
      </c>
      <c r="X36" s="18">
        <f t="shared" si="7"/>
        <v>10246415</v>
      </c>
      <c r="Y36" s="18">
        <f t="shared" si="7"/>
        <v>9323037</v>
      </c>
      <c r="Z36" s="18">
        <f t="shared" si="7"/>
        <v>9110831</v>
      </c>
      <c r="AA36" s="18">
        <f t="shared" si="7"/>
        <v>10467075</v>
      </c>
      <c r="AB36" s="18">
        <f t="shared" ref="AB36:AC36" si="8">+AB37+AB46</f>
        <v>8134749</v>
      </c>
      <c r="AC36" s="18">
        <f t="shared" si="8"/>
        <v>3023097</v>
      </c>
      <c r="AD36" s="18">
        <f t="shared" si="7"/>
        <v>4643052</v>
      </c>
    </row>
    <row r="37" spans="1:44" ht="10.15" customHeight="1" x14ac:dyDescent="0.2">
      <c r="A37" s="16" t="s">
        <v>26</v>
      </c>
      <c r="B37" s="13"/>
      <c r="C37" s="11">
        <f t="shared" ref="C37:AD37" si="9">SUM(C38:C45)</f>
        <v>29482400</v>
      </c>
      <c r="D37" s="11">
        <f t="shared" si="9"/>
        <v>26451400</v>
      </c>
      <c r="E37" s="11">
        <f t="shared" si="9"/>
        <v>27818400</v>
      </c>
      <c r="F37" s="11">
        <f t="shared" si="9"/>
        <v>29804400</v>
      </c>
      <c r="G37" s="11">
        <f t="shared" si="9"/>
        <v>30661800</v>
      </c>
      <c r="H37" s="11">
        <f t="shared" si="9"/>
        <v>28850000</v>
      </c>
      <c r="I37" s="11">
        <f t="shared" si="9"/>
        <v>28741800</v>
      </c>
      <c r="J37" s="11">
        <f t="shared" si="9"/>
        <v>27812403</v>
      </c>
      <c r="K37" s="11">
        <f t="shared" si="9"/>
        <v>27765932</v>
      </c>
      <c r="L37" s="11">
        <f t="shared" si="9"/>
        <v>24561053</v>
      </c>
      <c r="M37" s="11">
        <f t="shared" si="9"/>
        <v>22694009</v>
      </c>
      <c r="N37" s="11">
        <f t="shared" si="9"/>
        <v>22179303</v>
      </c>
      <c r="O37" s="11">
        <f t="shared" si="9"/>
        <v>22741120</v>
      </c>
      <c r="P37" s="11">
        <f t="shared" si="9"/>
        <v>21008621</v>
      </c>
      <c r="Q37" s="11">
        <f t="shared" si="9"/>
        <v>18657086</v>
      </c>
      <c r="R37" s="11">
        <f t="shared" si="9"/>
        <v>16402616</v>
      </c>
      <c r="S37" s="11">
        <f t="shared" si="9"/>
        <v>16426461</v>
      </c>
      <c r="T37" s="11">
        <f t="shared" si="9"/>
        <v>15953149</v>
      </c>
      <c r="U37" s="11">
        <f t="shared" si="9"/>
        <v>13885691</v>
      </c>
      <c r="V37" s="11">
        <f t="shared" si="9"/>
        <v>10956801</v>
      </c>
      <c r="W37" s="10">
        <f t="shared" si="9"/>
        <v>11099386</v>
      </c>
      <c r="X37" s="10">
        <f t="shared" si="9"/>
        <v>10081373</v>
      </c>
      <c r="Y37" s="10">
        <f t="shared" si="9"/>
        <v>9168412</v>
      </c>
      <c r="Z37" s="10">
        <f t="shared" si="9"/>
        <v>8961455</v>
      </c>
      <c r="AA37" s="10">
        <f t="shared" si="9"/>
        <v>10070480</v>
      </c>
      <c r="AB37" s="10">
        <f t="shared" ref="AB37:AC37" si="10">SUM(AB38:AB45)</f>
        <v>6833821</v>
      </c>
      <c r="AC37" s="10">
        <f t="shared" si="10"/>
        <v>2147719</v>
      </c>
      <c r="AD37" s="10">
        <f t="shared" si="9"/>
        <v>3519754</v>
      </c>
    </row>
    <row r="38" spans="1:44" ht="12.95" hidden="1" customHeight="1" x14ac:dyDescent="0.2">
      <c r="A38" s="4" t="s">
        <v>25</v>
      </c>
      <c r="B38" s="13" t="s">
        <v>24</v>
      </c>
      <c r="C38" s="12">
        <v>21856700</v>
      </c>
      <c r="D38" s="12">
        <v>18903700</v>
      </c>
      <c r="E38" s="12">
        <v>20951100</v>
      </c>
      <c r="F38" s="12">
        <v>20925600</v>
      </c>
      <c r="G38" s="12">
        <v>20042200</v>
      </c>
      <c r="H38" s="12">
        <v>19075500</v>
      </c>
      <c r="I38" s="12">
        <v>19136700</v>
      </c>
      <c r="J38" s="12">
        <v>18071194</v>
      </c>
      <c r="K38" s="12">
        <v>17592952</v>
      </c>
      <c r="L38" s="12">
        <v>14772108</v>
      </c>
      <c r="M38" s="12">
        <v>4638047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44" ht="10.15" customHeight="1" x14ac:dyDescent="0.2">
      <c r="A39" s="4" t="s">
        <v>21</v>
      </c>
      <c r="B39" s="13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8725111</v>
      </c>
      <c r="N39" s="12">
        <v>12918785</v>
      </c>
      <c r="O39" s="12">
        <v>13665816</v>
      </c>
      <c r="P39" s="12">
        <v>13211827</v>
      </c>
      <c r="Q39" s="12">
        <v>11576574</v>
      </c>
      <c r="R39" s="12">
        <v>10020297</v>
      </c>
      <c r="S39" s="11">
        <v>10219175</v>
      </c>
      <c r="T39" s="11">
        <v>9731501</v>
      </c>
      <c r="U39" s="11">
        <v>8233410</v>
      </c>
      <c r="V39" s="11">
        <v>5980758</v>
      </c>
      <c r="W39" s="10">
        <v>6826281</v>
      </c>
      <c r="X39" s="10">
        <v>6440418</v>
      </c>
      <c r="Y39" s="10">
        <v>5626366</v>
      </c>
      <c r="Z39" s="10">
        <v>5407338</v>
      </c>
      <c r="AA39" s="10">
        <v>4734891</v>
      </c>
      <c r="AB39" s="10">
        <v>2594615</v>
      </c>
      <c r="AC39" s="10">
        <v>0</v>
      </c>
      <c r="AD39" s="10">
        <v>0</v>
      </c>
    </row>
    <row r="40" spans="1:44" ht="10.15" customHeight="1" x14ac:dyDescent="0.2">
      <c r="A40" s="4" t="s">
        <v>23</v>
      </c>
      <c r="B40" s="17">
        <v>192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877689</v>
      </c>
      <c r="AC40" s="10">
        <v>414875</v>
      </c>
      <c r="AD40" s="10">
        <v>1387722</v>
      </c>
    </row>
    <row r="41" spans="1:44" ht="12.95" hidden="1" customHeight="1" x14ac:dyDescent="0.2">
      <c r="A41" s="4" t="s">
        <v>12</v>
      </c>
      <c r="B41" s="13" t="s">
        <v>22</v>
      </c>
      <c r="C41" s="12">
        <v>7625700</v>
      </c>
      <c r="D41" s="12">
        <v>7547700</v>
      </c>
      <c r="E41" s="12">
        <v>6867300</v>
      </c>
      <c r="F41" s="12">
        <v>8878800</v>
      </c>
      <c r="G41" s="12">
        <v>10619600</v>
      </c>
      <c r="H41" s="12">
        <v>9774500</v>
      </c>
      <c r="I41" s="12">
        <v>5230100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/>
      <c r="AD41" s="10"/>
    </row>
    <row r="42" spans="1:44" ht="10.15" customHeight="1" x14ac:dyDescent="0.2">
      <c r="A42" s="4" t="s">
        <v>21</v>
      </c>
      <c r="B42" s="14">
        <v>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2">
        <v>4375000</v>
      </c>
      <c r="J42" s="12">
        <v>9741209</v>
      </c>
      <c r="K42" s="12">
        <v>10172980</v>
      </c>
      <c r="L42" s="12">
        <v>9788945</v>
      </c>
      <c r="M42" s="12">
        <v>9330851</v>
      </c>
      <c r="N42" s="12">
        <v>9260518</v>
      </c>
      <c r="O42" s="12">
        <v>9075304</v>
      </c>
      <c r="P42" s="12">
        <v>7796794</v>
      </c>
      <c r="Q42" s="12">
        <v>7080512</v>
      </c>
      <c r="R42" s="12">
        <v>6382319</v>
      </c>
      <c r="S42" s="11">
        <v>6207286</v>
      </c>
      <c r="T42" s="11">
        <v>6221648</v>
      </c>
      <c r="U42" s="11">
        <v>5652281</v>
      </c>
      <c r="V42" s="11">
        <v>4976043</v>
      </c>
      <c r="W42" s="10">
        <v>4273105</v>
      </c>
      <c r="X42" s="10">
        <v>3640955</v>
      </c>
      <c r="Y42" s="10">
        <v>3542046</v>
      </c>
      <c r="Z42" s="10">
        <v>3482738</v>
      </c>
      <c r="AA42" s="10">
        <v>3489099</v>
      </c>
      <c r="AB42" s="10">
        <v>2806403</v>
      </c>
      <c r="AC42" s="10">
        <v>1601265</v>
      </c>
      <c r="AD42" s="10">
        <v>2132032</v>
      </c>
    </row>
    <row r="43" spans="1:44" ht="10.15" customHeight="1" x14ac:dyDescent="0.2">
      <c r="A43" s="4" t="s">
        <v>20</v>
      </c>
      <c r="B43" s="14" t="s">
        <v>19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1">
        <v>0</v>
      </c>
      <c r="V43" s="11">
        <v>0</v>
      </c>
      <c r="W43" s="10">
        <v>0</v>
      </c>
      <c r="X43" s="10">
        <v>0</v>
      </c>
      <c r="Y43" s="10">
        <v>0</v>
      </c>
      <c r="Z43" s="10">
        <v>14363</v>
      </c>
      <c r="AA43" s="10">
        <v>1846490</v>
      </c>
      <c r="AB43" s="10">
        <v>555114</v>
      </c>
      <c r="AC43" s="10">
        <v>131579</v>
      </c>
      <c r="AD43" s="10">
        <v>0</v>
      </c>
    </row>
    <row r="44" spans="1:44" ht="10.15" customHeight="1" x14ac:dyDescent="0.2">
      <c r="A44" s="4" t="s">
        <v>18</v>
      </c>
      <c r="B44" s="14" t="s">
        <v>17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1">
        <v>0</v>
      </c>
      <c r="V44" s="11">
        <v>0</v>
      </c>
      <c r="W44" s="10">
        <v>0</v>
      </c>
      <c r="X44" s="10">
        <v>0</v>
      </c>
      <c r="Y44" s="10">
        <v>0</v>
      </c>
      <c r="Z44" s="10">
        <v>6180</v>
      </c>
      <c r="AA44" s="10">
        <v>0</v>
      </c>
      <c r="AB44" s="10">
        <v>0</v>
      </c>
      <c r="AC44" s="10">
        <v>0</v>
      </c>
      <c r="AD44" s="10">
        <v>0</v>
      </c>
    </row>
    <row r="45" spans="1:44" ht="10.15" customHeight="1" x14ac:dyDescent="0.2">
      <c r="A45" s="4" t="s">
        <v>16</v>
      </c>
      <c r="B45" s="14" t="s">
        <v>15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1">
        <v>0</v>
      </c>
      <c r="V45" s="11">
        <v>0</v>
      </c>
      <c r="W45" s="10">
        <v>0</v>
      </c>
      <c r="X45" s="10">
        <v>0</v>
      </c>
      <c r="Y45" s="10">
        <v>0</v>
      </c>
      <c r="Z45" s="10">
        <v>50836</v>
      </c>
      <c r="AA45" s="10">
        <v>0</v>
      </c>
      <c r="AB45" s="10">
        <v>0</v>
      </c>
      <c r="AC45" s="10">
        <v>0</v>
      </c>
      <c r="AD45" s="10">
        <v>0</v>
      </c>
    </row>
    <row r="46" spans="1:44" s="31" customFormat="1" ht="10.15" customHeight="1" x14ac:dyDescent="0.2">
      <c r="A46" s="16" t="s">
        <v>11</v>
      </c>
      <c r="B46" s="13"/>
      <c r="C46" s="12">
        <f t="shared" ref="C46:AD46" si="11">SUM(C47:C51)</f>
        <v>719000</v>
      </c>
      <c r="D46" s="12">
        <f t="shared" si="11"/>
        <v>469400</v>
      </c>
      <c r="E46" s="12">
        <f t="shared" si="11"/>
        <v>298100</v>
      </c>
      <c r="F46" s="12">
        <f t="shared" si="11"/>
        <v>268400</v>
      </c>
      <c r="G46" s="12">
        <f t="shared" si="11"/>
        <v>223500</v>
      </c>
      <c r="H46" s="12">
        <f t="shared" si="11"/>
        <v>224900</v>
      </c>
      <c r="I46" s="12">
        <f t="shared" si="11"/>
        <v>229700</v>
      </c>
      <c r="J46" s="12">
        <f t="shared" si="11"/>
        <v>210672</v>
      </c>
      <c r="K46" s="12">
        <f t="shared" si="11"/>
        <v>174725</v>
      </c>
      <c r="L46" s="12">
        <f t="shared" si="11"/>
        <v>174815</v>
      </c>
      <c r="M46" s="12">
        <f t="shared" si="11"/>
        <v>184275</v>
      </c>
      <c r="N46" s="12">
        <f t="shared" si="11"/>
        <v>162292</v>
      </c>
      <c r="O46" s="12">
        <f t="shared" si="11"/>
        <v>152158</v>
      </c>
      <c r="P46" s="12">
        <f t="shared" si="11"/>
        <v>135742</v>
      </c>
      <c r="Q46" s="12">
        <f t="shared" si="11"/>
        <v>123168</v>
      </c>
      <c r="R46" s="12">
        <f t="shared" si="11"/>
        <v>145518</v>
      </c>
      <c r="S46" s="12">
        <f t="shared" si="11"/>
        <v>174154</v>
      </c>
      <c r="T46" s="12">
        <f t="shared" si="11"/>
        <v>162472</v>
      </c>
      <c r="U46" s="12">
        <f t="shared" si="11"/>
        <v>177167</v>
      </c>
      <c r="V46" s="12">
        <f t="shared" si="11"/>
        <v>164538</v>
      </c>
      <c r="W46" s="15">
        <f t="shared" si="11"/>
        <v>167417</v>
      </c>
      <c r="X46" s="15">
        <f t="shared" si="11"/>
        <v>165042</v>
      </c>
      <c r="Y46" s="15">
        <f t="shared" si="11"/>
        <v>154625</v>
      </c>
      <c r="Z46" s="15">
        <f t="shared" si="11"/>
        <v>149376</v>
      </c>
      <c r="AA46" s="15">
        <f t="shared" si="11"/>
        <v>396595</v>
      </c>
      <c r="AB46" s="15">
        <f t="shared" ref="AB46:AC46" si="12">SUM(AB47:AB51)</f>
        <v>1300928</v>
      </c>
      <c r="AC46" s="15">
        <f t="shared" si="12"/>
        <v>875378</v>
      </c>
      <c r="AD46" s="15">
        <f t="shared" si="11"/>
        <v>1123298</v>
      </c>
    </row>
    <row r="47" spans="1:44" s="31" customFormat="1" ht="10.15" customHeight="1" x14ac:dyDescent="0.2">
      <c r="A47" s="4" t="s">
        <v>14</v>
      </c>
      <c r="B47" s="14" t="s">
        <v>13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1">
        <v>0</v>
      </c>
      <c r="U47" s="11">
        <v>0</v>
      </c>
      <c r="V47" s="11">
        <v>0</v>
      </c>
      <c r="W47" s="10">
        <v>0</v>
      </c>
      <c r="X47" s="10">
        <v>0</v>
      </c>
      <c r="Y47" s="10">
        <v>0</v>
      </c>
      <c r="Z47" s="10">
        <v>2617</v>
      </c>
      <c r="AA47" s="10">
        <v>258340</v>
      </c>
      <c r="AB47" s="10">
        <v>1179295</v>
      </c>
      <c r="AC47" s="10">
        <v>820733</v>
      </c>
      <c r="AD47" s="10">
        <v>1085472</v>
      </c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3"/>
    </row>
    <row r="48" spans="1:44" ht="12.95" hidden="1" customHeight="1" x14ac:dyDescent="0.2">
      <c r="A48" s="4" t="s">
        <v>12</v>
      </c>
      <c r="B48" s="13" t="s">
        <v>11</v>
      </c>
      <c r="C48" s="12">
        <v>719000</v>
      </c>
      <c r="D48" s="12">
        <v>469400</v>
      </c>
      <c r="E48" s="12">
        <v>298100</v>
      </c>
      <c r="F48" s="12">
        <v>268400</v>
      </c>
      <c r="G48" s="12">
        <v>74000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/>
      <c r="AD48" s="10"/>
    </row>
    <row r="49" spans="1:30" ht="10.15" customHeight="1" x14ac:dyDescent="0.2">
      <c r="A49" s="4" t="s">
        <v>9</v>
      </c>
      <c r="B49" s="13" t="s">
        <v>10</v>
      </c>
      <c r="C49" s="10">
        <v>0</v>
      </c>
      <c r="D49" s="10">
        <v>0</v>
      </c>
      <c r="E49" s="10">
        <v>0</v>
      </c>
      <c r="F49" s="10">
        <v>0</v>
      </c>
      <c r="G49" s="12">
        <v>149500</v>
      </c>
      <c r="H49" s="12">
        <v>224900</v>
      </c>
      <c r="I49" s="12">
        <v>229700</v>
      </c>
      <c r="J49" s="12">
        <v>210672</v>
      </c>
      <c r="K49" s="12">
        <v>174725</v>
      </c>
      <c r="L49" s="12">
        <v>174815</v>
      </c>
      <c r="M49" s="12">
        <v>184275</v>
      </c>
      <c r="N49" s="12">
        <v>162292</v>
      </c>
      <c r="O49" s="12">
        <v>152158</v>
      </c>
      <c r="P49" s="12">
        <v>135742</v>
      </c>
      <c r="Q49" s="12">
        <v>122265</v>
      </c>
      <c r="R49" s="12">
        <v>145518</v>
      </c>
      <c r="S49" s="11">
        <v>174154</v>
      </c>
      <c r="T49" s="11">
        <v>162472</v>
      </c>
      <c r="U49" s="11">
        <v>146837</v>
      </c>
      <c r="V49" s="11">
        <v>128971</v>
      </c>
      <c r="W49" s="10">
        <v>131412</v>
      </c>
      <c r="X49" s="10">
        <v>133242</v>
      </c>
      <c r="Y49" s="10">
        <v>120851</v>
      </c>
      <c r="Z49" s="10">
        <v>109054</v>
      </c>
      <c r="AA49" s="10">
        <v>107617</v>
      </c>
      <c r="AB49" s="10">
        <v>96745</v>
      </c>
      <c r="AC49" s="10">
        <v>38475</v>
      </c>
      <c r="AD49" s="10">
        <v>27354</v>
      </c>
    </row>
    <row r="50" spans="1:30" ht="10.15" customHeight="1" x14ac:dyDescent="0.2">
      <c r="A50" s="4" t="s">
        <v>69</v>
      </c>
      <c r="B50" s="13" t="s">
        <v>70</v>
      </c>
      <c r="C50" s="10"/>
      <c r="D50" s="10"/>
      <c r="E50" s="10"/>
      <c r="F50" s="10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1"/>
      <c r="T50" s="11"/>
      <c r="U50" s="11"/>
      <c r="V50" s="11"/>
      <c r="W50" s="10"/>
      <c r="X50" s="10"/>
      <c r="Y50" s="10">
        <v>0</v>
      </c>
      <c r="Z50" s="10">
        <v>0</v>
      </c>
      <c r="AA50" s="10">
        <v>0</v>
      </c>
      <c r="AB50" s="10">
        <v>0</v>
      </c>
      <c r="AC50" s="10">
        <v>270</v>
      </c>
      <c r="AD50" s="10">
        <v>0</v>
      </c>
    </row>
    <row r="51" spans="1:30" ht="10.15" customHeight="1" x14ac:dyDescent="0.2">
      <c r="A51" s="4" t="s">
        <v>9</v>
      </c>
      <c r="B51" s="13" t="s">
        <v>8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2">
        <v>903</v>
      </c>
      <c r="R51" s="12">
        <v>0</v>
      </c>
      <c r="S51" s="11">
        <v>0</v>
      </c>
      <c r="T51" s="11">
        <v>0</v>
      </c>
      <c r="U51" s="11">
        <v>30330</v>
      </c>
      <c r="V51" s="11">
        <v>35567</v>
      </c>
      <c r="W51" s="10">
        <v>36005</v>
      </c>
      <c r="X51" s="10">
        <v>31800</v>
      </c>
      <c r="Y51" s="10">
        <v>33774</v>
      </c>
      <c r="Z51" s="10">
        <v>37705</v>
      </c>
      <c r="AA51" s="10">
        <v>30638</v>
      </c>
      <c r="AB51" s="10">
        <v>24888</v>
      </c>
      <c r="AC51" s="10">
        <v>15900</v>
      </c>
      <c r="AD51" s="10">
        <v>10472</v>
      </c>
    </row>
    <row r="52" spans="1:30" ht="4.5" customHeight="1" x14ac:dyDescent="0.2">
      <c r="A52" s="9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0.15" customHeight="1" x14ac:dyDescent="0.2">
      <c r="A53" s="42" t="s">
        <v>75</v>
      </c>
    </row>
    <row r="54" spans="1:30" ht="10.15" customHeight="1" x14ac:dyDescent="0.2">
      <c r="A54" s="42" t="s">
        <v>72</v>
      </c>
    </row>
    <row r="55" spans="1:30" ht="10.15" customHeight="1" x14ac:dyDescent="0.2">
      <c r="A55" s="42" t="s">
        <v>71</v>
      </c>
    </row>
    <row r="56" spans="1:30" ht="10.15" customHeight="1" x14ac:dyDescent="0.2">
      <c r="A56" s="42" t="s">
        <v>73</v>
      </c>
    </row>
    <row r="57" spans="1:30" ht="11.1" customHeight="1" x14ac:dyDescent="0.2">
      <c r="A57" s="43" t="s">
        <v>68</v>
      </c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9" spans="1:30" x14ac:dyDescent="0.2">
      <c r="A59" s="34" t="s">
        <v>7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x14ac:dyDescent="0.2">
      <c r="A60" s="34" t="s">
        <v>6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x14ac:dyDescent="0.2">
      <c r="A61" s="39" t="s">
        <v>5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</row>
    <row r="62" spans="1:30" x14ac:dyDescent="0.2">
      <c r="A62" s="46" t="s">
        <v>4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</row>
    <row r="63" spans="1:30" x14ac:dyDescent="0.2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x14ac:dyDescent="0.2">
      <c r="A64" s="34" t="s">
        <v>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x14ac:dyDescent="0.2">
      <c r="A65" s="37" t="s">
        <v>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ht="12.75" x14ac:dyDescent="0.2">
      <c r="A66" s="38" t="s">
        <v>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x14ac:dyDescent="0.2">
      <c r="A67" s="37" t="s">
        <v>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</sheetData>
  <sortState ref="A33:AU35">
    <sortCondition ref="A33:A35"/>
  </sortState>
  <mergeCells count="31">
    <mergeCell ref="AD4:AD5"/>
    <mergeCell ref="S4:S5"/>
    <mergeCell ref="T4:T5"/>
    <mergeCell ref="U4:U5"/>
    <mergeCell ref="V4:V5"/>
    <mergeCell ref="W4:W5"/>
    <mergeCell ref="X4:X5"/>
    <mergeCell ref="AA4:AA5"/>
    <mergeCell ref="AB4:AB5"/>
    <mergeCell ref="AC4:AC5"/>
    <mergeCell ref="O4:O5"/>
    <mergeCell ref="P4:P5"/>
    <mergeCell ref="Q4:Q5"/>
    <mergeCell ref="Y4:Y5"/>
    <mergeCell ref="Z4:Z5"/>
    <mergeCell ref="N4:N5"/>
    <mergeCell ref="F4:F5"/>
    <mergeCell ref="A62:AD62"/>
    <mergeCell ref="A4:A5"/>
    <mergeCell ref="B4:B5"/>
    <mergeCell ref="C4:C5"/>
    <mergeCell ref="D4:D5"/>
    <mergeCell ref="E4:E5"/>
    <mergeCell ref="R4:R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1.9685039370078741" right="1.9685039370078741" top="2.7559055118110236" bottom="2.7559055118110236" header="0" footer="0"/>
  <pageSetup paperSize="9" orientation="portrait" horizontalDpi="4294967295" verticalDpi="4294967295" r:id="rId1"/>
  <headerFooter alignWithMargins="0"/>
  <ignoredErrors>
    <ignoredError sqref="B43:B45 B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1539</vt:lpstr>
      <vt:lpstr>'1539'!Área_de_impresión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2018-06-26T19:36:08Z</cp:lastPrinted>
  <dcterms:created xsi:type="dcterms:W3CDTF">2016-05-25T13:53:53Z</dcterms:created>
  <dcterms:modified xsi:type="dcterms:W3CDTF">2018-11-20T16:52:02Z</dcterms:modified>
</cp:coreProperties>
</file>