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120" yWindow="210" windowWidth="9120" windowHeight="4575" tabRatio="612"/>
  </bookViews>
  <sheets>
    <sheet name="1501" sheetId="7393" r:id="rId1"/>
  </sheets>
  <definedNames>
    <definedName name="_Key1" hidden="1">#REF!</definedName>
    <definedName name="_Key2" hidden="1">#REF!</definedName>
    <definedName name="_Order1" hidden="1">0</definedName>
    <definedName name="_Order2" hidden="1">0</definedName>
    <definedName name="_Regression_Int" localSheetId="0" hidden="1">1</definedName>
    <definedName name="_Sort" hidden="1">#REF!</definedName>
    <definedName name="_xlnm.Print_Area" localSheetId="0">'1501'!$A$1:$S$58</definedName>
  </definedNames>
  <calcPr calcId="152511"/>
</workbook>
</file>

<file path=xl/calcChain.xml><?xml version="1.0" encoding="utf-8"?>
<calcChain xmlns="http://schemas.openxmlformats.org/spreadsheetml/2006/main">
  <c r="S30" i="7393" l="1"/>
  <c r="S26" i="7393" l="1"/>
  <c r="R26" i="7393"/>
  <c r="Q26" i="7393"/>
  <c r="P26" i="7393"/>
  <c r="O26" i="7393"/>
  <c r="N26" i="7393"/>
  <c r="M26" i="7393"/>
  <c r="L26" i="7393"/>
  <c r="K26" i="7393"/>
  <c r="J26" i="7393"/>
  <c r="I26" i="7393"/>
  <c r="H26" i="7393"/>
  <c r="G26" i="7393"/>
  <c r="F26" i="7393"/>
  <c r="E26" i="7393"/>
  <c r="D26" i="7393"/>
  <c r="C26" i="7393"/>
  <c r="B26" i="7393"/>
  <c r="S25" i="7393"/>
  <c r="R25" i="7393"/>
  <c r="Q25" i="7393"/>
  <c r="P25" i="7393"/>
  <c r="O25" i="7393"/>
  <c r="N25" i="7393"/>
  <c r="M25" i="7393"/>
  <c r="L25" i="7393"/>
  <c r="K25" i="7393"/>
  <c r="J25" i="7393"/>
  <c r="I25" i="7393"/>
  <c r="H25" i="7393"/>
  <c r="G25" i="7393"/>
  <c r="F25" i="7393"/>
  <c r="E25" i="7393"/>
  <c r="D25" i="7393"/>
  <c r="C25" i="7393"/>
  <c r="B25" i="7393"/>
  <c r="S24" i="7393"/>
  <c r="R24" i="7393"/>
  <c r="Q24" i="7393"/>
  <c r="P24" i="7393"/>
  <c r="O24" i="7393"/>
  <c r="N24" i="7393"/>
  <c r="M24" i="7393"/>
  <c r="L24" i="7393"/>
  <c r="K24" i="7393"/>
  <c r="J24" i="7393"/>
  <c r="I24" i="7393"/>
  <c r="H24" i="7393"/>
  <c r="G24" i="7393"/>
  <c r="F24" i="7393"/>
  <c r="E24" i="7393"/>
  <c r="D24" i="7393"/>
  <c r="C24" i="7393"/>
  <c r="B24" i="7393"/>
  <c r="S23" i="7393"/>
  <c r="R23" i="7393"/>
  <c r="Q23" i="7393"/>
  <c r="P23" i="7393"/>
  <c r="O23" i="7393"/>
  <c r="N23" i="7393"/>
  <c r="M23" i="7393"/>
  <c r="L23" i="7393"/>
  <c r="K23" i="7393"/>
  <c r="J23" i="7393"/>
  <c r="I23" i="7393"/>
  <c r="H23" i="7393"/>
  <c r="G23" i="7393"/>
  <c r="F23" i="7393"/>
  <c r="E23" i="7393"/>
  <c r="D23" i="7393"/>
  <c r="C23" i="7393"/>
  <c r="B23" i="7393"/>
  <c r="S22" i="7393"/>
  <c r="R22" i="7393"/>
  <c r="Q22" i="7393"/>
  <c r="P22" i="7393"/>
  <c r="O22" i="7393"/>
  <c r="N22" i="7393"/>
  <c r="M22" i="7393"/>
  <c r="L22" i="7393"/>
  <c r="K22" i="7393"/>
  <c r="J22" i="7393"/>
  <c r="I22" i="7393"/>
  <c r="H22" i="7393"/>
  <c r="G22" i="7393"/>
  <c r="F22" i="7393"/>
  <c r="E22" i="7393"/>
  <c r="D22" i="7393"/>
  <c r="C22" i="7393"/>
  <c r="B22" i="7393"/>
  <c r="S21" i="7393"/>
  <c r="R21" i="7393"/>
  <c r="Q21" i="7393"/>
  <c r="P21" i="7393"/>
  <c r="O21" i="7393"/>
  <c r="N21" i="7393"/>
  <c r="M21" i="7393"/>
  <c r="L21" i="7393"/>
  <c r="K21" i="7393"/>
  <c r="J21" i="7393"/>
  <c r="I21" i="7393"/>
  <c r="H21" i="7393"/>
  <c r="G21" i="7393"/>
  <c r="F21" i="7393"/>
  <c r="E21" i="7393"/>
  <c r="D21" i="7393"/>
  <c r="C21" i="7393"/>
  <c r="B21" i="7393"/>
  <c r="S20" i="7393"/>
  <c r="R20" i="7393"/>
  <c r="Q20" i="7393"/>
  <c r="P20" i="7393"/>
  <c r="O20" i="7393"/>
  <c r="N20" i="7393"/>
  <c r="M20" i="7393"/>
  <c r="L20" i="7393"/>
  <c r="K20" i="7393"/>
  <c r="J20" i="7393"/>
  <c r="I20" i="7393"/>
  <c r="H20" i="7393"/>
  <c r="G20" i="7393"/>
  <c r="F20" i="7393"/>
  <c r="E20" i="7393"/>
  <c r="D20" i="7393"/>
  <c r="C20" i="7393"/>
  <c r="B20" i="7393"/>
  <c r="S19" i="7393"/>
  <c r="R19" i="7393"/>
  <c r="Q19" i="7393"/>
  <c r="P19" i="7393"/>
  <c r="O19" i="7393"/>
  <c r="N19" i="7393"/>
  <c r="M19" i="7393"/>
  <c r="L19" i="7393"/>
  <c r="K19" i="7393"/>
  <c r="J19" i="7393"/>
  <c r="I19" i="7393"/>
  <c r="H19" i="7393"/>
  <c r="G19" i="7393"/>
  <c r="F19" i="7393"/>
  <c r="E19" i="7393"/>
  <c r="D19" i="7393"/>
  <c r="C19" i="7393"/>
  <c r="B19" i="7393"/>
  <c r="S18" i="7393"/>
  <c r="R18" i="7393"/>
  <c r="Q18" i="7393"/>
  <c r="P18" i="7393"/>
  <c r="O18" i="7393"/>
  <c r="N18" i="7393"/>
  <c r="M18" i="7393"/>
  <c r="L18" i="7393"/>
  <c r="K18" i="7393"/>
  <c r="J18" i="7393"/>
  <c r="I18" i="7393"/>
  <c r="H18" i="7393"/>
  <c r="G18" i="7393"/>
  <c r="F18" i="7393"/>
  <c r="E18" i="7393"/>
  <c r="D18" i="7393"/>
  <c r="C18" i="7393"/>
  <c r="B18" i="7393"/>
  <c r="S10" i="7393" l="1"/>
  <c r="R10" i="7393"/>
  <c r="Q10" i="7393"/>
  <c r="P10" i="7393"/>
  <c r="S12" i="7393"/>
  <c r="R12" i="7393"/>
  <c r="Q12" i="7393"/>
  <c r="P12" i="7393"/>
  <c r="R31" i="7393" l="1"/>
  <c r="R30" i="7393"/>
  <c r="R28" i="7393"/>
  <c r="R29" i="7393" s="1"/>
  <c r="R16" i="7393"/>
  <c r="R17" i="7393" s="1"/>
  <c r="E30" i="7393" l="1"/>
  <c r="E29" i="7393"/>
  <c r="S31" i="7393"/>
  <c r="S28" i="7393"/>
  <c r="S29" i="7393" s="1"/>
  <c r="K28" i="7393"/>
  <c r="L28" i="7393"/>
  <c r="M28" i="7393"/>
  <c r="N28" i="7393"/>
  <c r="O28" i="7393"/>
  <c r="P28" i="7393"/>
  <c r="Q28" i="7393"/>
  <c r="O10" i="7393" l="1"/>
  <c r="O12" i="7393"/>
  <c r="S16" i="7393"/>
  <c r="S17" i="7393" s="1"/>
  <c r="Q16" i="7393"/>
  <c r="Q17" i="7393" s="1"/>
  <c r="P16" i="7393"/>
  <c r="P17" i="7393" s="1"/>
  <c r="O16" i="7393"/>
  <c r="O17" i="7393" s="1"/>
  <c r="N16" i="7393"/>
  <c r="N17" i="7393" s="1"/>
  <c r="M16" i="7393"/>
  <c r="M17" i="7393" s="1"/>
  <c r="L16" i="7393"/>
  <c r="L17" i="7393" s="1"/>
  <c r="K16" i="7393"/>
  <c r="K17" i="7393" s="1"/>
  <c r="J16" i="7393"/>
  <c r="J17" i="7393" s="1"/>
  <c r="I16" i="7393"/>
  <c r="I17" i="7393" s="1"/>
  <c r="H16" i="7393"/>
  <c r="H17" i="7393" s="1"/>
  <c r="G16" i="7393"/>
  <c r="G17" i="7393" s="1"/>
  <c r="F16" i="7393"/>
  <c r="F17" i="7393" s="1"/>
  <c r="E16" i="7393"/>
  <c r="E17" i="7393" s="1"/>
  <c r="N12" i="7393" l="1"/>
  <c r="M12" i="7393"/>
  <c r="L12" i="7393"/>
  <c r="N10" i="7393"/>
  <c r="M10" i="7393"/>
  <c r="J28" i="7393"/>
  <c r="I28" i="7393"/>
  <c r="L10" i="7393" l="1"/>
  <c r="B10" i="7393" l="1"/>
  <c r="C10" i="7393"/>
  <c r="D10" i="7393"/>
  <c r="E10" i="7393"/>
  <c r="F10" i="7393"/>
  <c r="G10" i="7393"/>
  <c r="H10" i="7393"/>
  <c r="I10" i="7393"/>
  <c r="J10" i="7393"/>
  <c r="K10" i="7393"/>
  <c r="D12" i="7393"/>
  <c r="E12" i="7393"/>
  <c r="F12" i="7393"/>
  <c r="G12" i="7393"/>
  <c r="H12" i="7393"/>
  <c r="I12" i="7393"/>
  <c r="J12" i="7393"/>
  <c r="K12" i="7393"/>
  <c r="B16" i="7393"/>
  <c r="B17" i="7393" s="1"/>
  <c r="C16" i="7393"/>
  <c r="C17" i="7393" s="1"/>
  <c r="D16" i="7393"/>
  <c r="D17" i="7393" s="1"/>
  <c r="G28" i="7393"/>
  <c r="G29" i="7393" s="1"/>
  <c r="H28" i="7393"/>
  <c r="H29" i="7393" s="1"/>
  <c r="I29" i="7393"/>
  <c r="B29" i="7393"/>
  <c r="C29" i="7393"/>
  <c r="D29" i="7393"/>
  <c r="F29" i="7393"/>
  <c r="J29" i="7393"/>
  <c r="K29" i="7393"/>
  <c r="D30" i="7393"/>
  <c r="F30" i="7393"/>
  <c r="G30" i="7393"/>
  <c r="H30" i="7393"/>
  <c r="I30" i="7393"/>
  <c r="J30" i="7393"/>
  <c r="K30" i="7393"/>
  <c r="P31" i="7393" l="1"/>
  <c r="P30" i="7393"/>
  <c r="P29" i="7393"/>
  <c r="Q31" i="7393" l="1"/>
  <c r="Q30" i="7393"/>
  <c r="Q29" i="7393"/>
  <c r="O31" i="7393"/>
  <c r="O30" i="7393"/>
  <c r="O29" i="7393"/>
  <c r="N31" i="7393" l="1"/>
  <c r="N30" i="7393"/>
  <c r="N29" i="7393"/>
  <c r="M31" i="7393" l="1"/>
  <c r="M30" i="7393"/>
  <c r="M29" i="7393"/>
  <c r="L31" i="7393"/>
  <c r="L30" i="7393"/>
  <c r="L29" i="7393"/>
</calcChain>
</file>

<file path=xl/sharedStrings.xml><?xml version="1.0" encoding="utf-8"?>
<sst xmlns="http://schemas.openxmlformats.org/spreadsheetml/2006/main" count="65" uniqueCount="42">
  <si>
    <t>Exportación total</t>
  </si>
  <si>
    <t>Indicador</t>
  </si>
  <si>
    <t>valores</t>
  </si>
  <si>
    <t xml:space="preserve"> </t>
  </si>
  <si>
    <t xml:space="preserve">    Petróleo y Derivados</t>
  </si>
  <si>
    <t xml:space="preserve">   Gas natural </t>
  </si>
  <si>
    <t>-</t>
  </si>
  <si>
    <t>Exportación de petróleo y gas natural</t>
  </si>
  <si>
    <t>Cobre</t>
  </si>
  <si>
    <t>Oro</t>
  </si>
  <si>
    <t>Plomo</t>
  </si>
  <si>
    <t>Zinc</t>
  </si>
  <si>
    <t>Hierro</t>
  </si>
  <si>
    <t>Estaño</t>
  </si>
  <si>
    <t>Molibdeno</t>
  </si>
  <si>
    <t>Plata</t>
  </si>
  <si>
    <t>Otros</t>
  </si>
  <si>
    <t>Petróleo y derivados</t>
  </si>
  <si>
    <t>Gas natural</t>
  </si>
  <si>
    <t>VAB Extracción de petróleo, gas, minerales y servicios conexos</t>
  </si>
  <si>
    <t>VALOR AGREGADO BRUTO DE EXTRACCIÓN DE PETRÓLEO, GAS, MINERALES</t>
  </si>
  <si>
    <t>Participación % en PBI global</t>
  </si>
  <si>
    <t>Variación % anual</t>
  </si>
  <si>
    <t>Exportación de productos mineros</t>
  </si>
  <si>
    <t>Millones de US$</t>
  </si>
  <si>
    <t>Participación % en exportación total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</si>
  <si>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Las diferencias en los totales y subtotales se deben al redondeo de cifras.</t>
    </r>
  </si>
  <si>
    <t>(Variación porcentual anual)</t>
  </si>
  <si>
    <t>PBI global (Millones S/)</t>
  </si>
  <si>
    <t>PBI global (Millones S/ de 2007)</t>
  </si>
  <si>
    <t>Millones S/</t>
  </si>
  <si>
    <t>Millones S/ de 2007</t>
  </si>
  <si>
    <t>2014 P/</t>
  </si>
  <si>
    <t>2016 E/</t>
  </si>
  <si>
    <t xml:space="preserve">    Fuente: Instituto Nacional de Estadística e Informática.</t>
  </si>
  <si>
    <t>15.1  PRINCIPALES INDICADORES DEL SECTOR MINERÍA E HIDROCARBUROS,</t>
  </si>
  <si>
    <t xml:space="preserve"> 2013-2017</t>
  </si>
  <si>
    <t>2015 P/</t>
  </si>
  <si>
    <t>2017 E/</t>
  </si>
  <si>
    <t xml:space="preserve"> Y SERVICIOS CONEXOS, 2005-2017</t>
  </si>
  <si>
    <t>Fuente: Ministerio de Energía y Minas - Banco Central de Reserva del Perú.</t>
  </si>
  <si>
    <t xml:space="preserve">             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</si>
</sst>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_)"/>
    <numFmt numFmtId="165" formatCode="0.0"/>
    <numFmt numFmtId="166" formatCode="#\ ##0"/>
    <numFmt numFmtId="167" formatCode=".\ #;000000000000000000000000000000000000000000000000000"/>
  </numFmts>
  <fonts count="14" x14ac:knownFonts="1">
    <font>
      <sz val="10"/>
      <name val="Arial"/>
    </font>
    <font>
      <sz val="7"/>
      <name val="Times New Roman"/>
      <family val="1"/>
    </font>
    <font>
      <sz val="7"/>
      <name val="Arial Narrow"/>
      <family val="2"/>
    </font>
    <font>
      <b/>
      <i/>
      <sz val="7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6.5"/>
      <name val="Arial Narrow"/>
      <family val="2"/>
    </font>
    <font>
      <b/>
      <sz val="7.5"/>
      <name val="Arial Narrow"/>
      <family val="2"/>
    </font>
    <font>
      <sz val="7"/>
      <color theme="0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42">
    <xf numFmtId="0" fontId="0" fillId="0" borderId="0" xfId="0"/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165" fontId="2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4" fillId="0" borderId="0" xfId="1" applyFont="1" applyBorder="1" applyAlignment="1" applyProtection="1">
      <alignment horizontal="left" vertical="center" indent="2"/>
    </xf>
    <xf numFmtId="0" fontId="8" fillId="0" borderId="0" xfId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left" vertical="center" indent="1"/>
    </xf>
    <xf numFmtId="0" fontId="7" fillId="0" borderId="0" xfId="1" quotePrefix="1" applyFont="1" applyBorder="1" applyAlignment="1" applyProtection="1">
      <alignment horizontal="left" vertical="center" indent="1"/>
    </xf>
    <xf numFmtId="0" fontId="8" fillId="0" borderId="1" xfId="1" applyFont="1" applyBorder="1" applyAlignment="1" applyProtection="1">
      <alignment horizontal="right" vertical="center"/>
    </xf>
    <xf numFmtId="0" fontId="3" fillId="0" borderId="2" xfId="1" applyFont="1" applyBorder="1" applyAlignment="1" applyProtection="1">
      <alignment horizontal="left" vertical="center"/>
    </xf>
    <xf numFmtId="3" fontId="5" fillId="0" borderId="2" xfId="1" applyNumberFormat="1" applyFont="1" applyBorder="1" applyAlignment="1" applyProtection="1">
      <alignment horizontal="right" vertical="center"/>
    </xf>
    <xf numFmtId="0" fontId="8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164" fontId="2" fillId="2" borderId="0" xfId="1" applyNumberFormat="1" applyFont="1" applyFill="1" applyBorder="1" applyAlignment="1" applyProtection="1">
      <alignment horizontal="right" vertical="center"/>
    </xf>
    <xf numFmtId="0" fontId="2" fillId="2" borderId="0" xfId="1" quotePrefix="1" applyFont="1" applyFill="1" applyBorder="1" applyAlignment="1" applyProtection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 applyProtection="1">
      <alignment horizontal="left" vertical="center"/>
    </xf>
    <xf numFmtId="0" fontId="11" fillId="0" borderId="4" xfId="1" quotePrefix="1" applyFont="1" applyBorder="1" applyAlignment="1" applyProtection="1">
      <alignment horizontal="left" vertical="center"/>
    </xf>
    <xf numFmtId="166" fontId="11" fillId="0" borderId="0" xfId="1" applyNumberFormat="1" applyFont="1" applyBorder="1" applyAlignment="1" applyProtection="1">
      <alignment horizontal="right" vertical="center"/>
    </xf>
    <xf numFmtId="0" fontId="12" fillId="0" borderId="4" xfId="1" quotePrefix="1" applyFont="1" applyBorder="1" applyAlignment="1" applyProtection="1">
      <alignment horizontal="left" vertical="center" wrapText="1"/>
    </xf>
    <xf numFmtId="0" fontId="11" fillId="0" borderId="0" xfId="1" applyFont="1" applyBorder="1" applyAlignment="1">
      <alignment horizontal="right" vertical="center"/>
    </xf>
    <xf numFmtId="0" fontId="11" fillId="0" borderId="4" xfId="1" applyFont="1" applyBorder="1" applyAlignment="1" applyProtection="1">
      <alignment horizontal="left" vertical="center"/>
    </xf>
    <xf numFmtId="165" fontId="11" fillId="0" borderId="0" xfId="1" applyNumberFormat="1" applyFont="1" applyBorder="1" applyAlignment="1" applyProtection="1">
      <alignment horizontal="right" vertical="center"/>
    </xf>
    <xf numFmtId="0" fontId="12" fillId="0" borderId="4" xfId="1" applyFont="1" applyBorder="1" applyAlignment="1" applyProtection="1">
      <alignment horizontal="left" vertical="center"/>
    </xf>
    <xf numFmtId="165" fontId="11" fillId="0" borderId="0" xfId="1" applyNumberFormat="1" applyFont="1" applyBorder="1" applyAlignment="1">
      <alignment horizontal="right" vertical="center"/>
    </xf>
    <xf numFmtId="166" fontId="11" fillId="0" borderId="0" xfId="1" applyNumberFormat="1" applyFont="1" applyFill="1" applyBorder="1" applyAlignment="1" applyProtection="1">
      <alignment horizontal="right" vertical="center"/>
    </xf>
    <xf numFmtId="167" fontId="11" fillId="0" borderId="0" xfId="1" applyNumberFormat="1" applyFont="1" applyBorder="1" applyAlignment="1" applyProtection="1">
      <alignment horizontal="right" vertical="center"/>
    </xf>
    <xf numFmtId="0" fontId="11" fillId="0" borderId="4" xfId="1" applyFont="1" applyBorder="1" applyAlignment="1" applyProtection="1">
      <alignment horizontal="left" vertical="center" indent="1"/>
    </xf>
    <xf numFmtId="0" fontId="11" fillId="0" borderId="4" xfId="1" quotePrefix="1" applyFont="1" applyBorder="1" applyAlignment="1" applyProtection="1">
      <alignment horizontal="left" vertical="center" indent="1"/>
    </xf>
    <xf numFmtId="0" fontId="2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>
      <alignment horizontal="centerContinuous" vertical="center"/>
    </xf>
    <xf numFmtId="0" fontId="11" fillId="0" borderId="0" xfId="1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167" fontId="2" fillId="0" borderId="0" xfId="1" applyNumberFormat="1" applyFont="1" applyBorder="1" applyAlignment="1">
      <alignment horizontal="right" vertical="center"/>
    </xf>
    <xf numFmtId="0" fontId="12" fillId="0" borderId="1" xfId="1" applyFont="1" applyBorder="1" applyAlignment="1" applyProtection="1">
      <alignment horizontal="right" vertical="center"/>
    </xf>
    <xf numFmtId="0" fontId="12" fillId="0" borderId="3" xfId="1" applyFont="1" applyBorder="1" applyAlignment="1" applyProtection="1">
      <alignment horizontal="center" vertical="center"/>
    </xf>
  </cellXfs>
  <cellStyles count="3">
    <cellStyle name="Diseño" xfId="2"/>
    <cellStyle name="Normal" xfId="0" builtinId="0"/>
    <cellStyle name="Normal_IEC1200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285714285714285E-2"/>
          <c:y val="3.1645569620253167E-2"/>
          <c:w val="0.97428571428571431"/>
          <c:h val="0.7990945426977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'1501'!$U$72</c:f>
              <c:strCache>
                <c:ptCount val="1"/>
                <c:pt idx="0">
                  <c:v>valores</c:v>
                </c:pt>
              </c:strCache>
            </c:strRef>
          </c:tx>
          <c:spPr>
            <a:solidFill>
              <a:srgbClr val="00CCFF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4.7614518617816829E-4"/>
                  <c:y val="2.6579864876676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333163317198801E-3"/>
                  <c:y val="2.4324788040258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5170348163955794E-5"/>
                  <c:y val="1.46205404148468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60404949381174E-4"/>
                  <c:y val="1.643709093325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7604049493811008E-4"/>
                  <c:y val="1.8691650885411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614518617816829E-4"/>
                  <c:y val="2.28265831021388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7614518617809847E-4"/>
                  <c:y val="1.6860956351994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7614518617816829E-4"/>
                  <c:y val="2.15795897093909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36658888113557E-3"/>
                  <c:y val="1.9926099447199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3811023622046512E-3"/>
                  <c:y val="1.137978005913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6445291887744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6445291887744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722310635675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506721818221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590098533964032E-16"/>
                  <c:y val="2.2600827273325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'1501'!$T$73:$T$85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'1501'!$U$73:$U$85</c:f>
              <c:numCache>
                <c:formatCode>0.0</c:formatCode>
                <c:ptCount val="13"/>
                <c:pt idx="0">
                  <c:v>10.279038922613879</c:v>
                </c:pt>
                <c:pt idx="1">
                  <c:v>1.9011934499028484</c:v>
                </c:pt>
                <c:pt idx="2">
                  <c:v>4.1626946298061682</c:v>
                </c:pt>
                <c:pt idx="3">
                  <c:v>8.0820186524884576</c:v>
                </c:pt>
                <c:pt idx="4">
                  <c:v>0.62297131106228676</c:v>
                </c:pt>
                <c:pt idx="5">
                  <c:v>1.3844920857543457</c:v>
                </c:pt>
                <c:pt idx="6">
                  <c:v>0.29446058378293571</c:v>
                </c:pt>
                <c:pt idx="7">
                  <c:v>1.797044334975368</c:v>
                </c:pt>
                <c:pt idx="8">
                  <c:v>5.1140102977043114</c:v>
                </c:pt>
                <c:pt idx="9">
                  <c:v>-1.5836770771950484</c:v>
                </c:pt>
                <c:pt idx="10">
                  <c:v>8.4088017363969811</c:v>
                </c:pt>
                <c:pt idx="11">
                  <c:v>12.627291242362531</c:v>
                </c:pt>
                <c:pt idx="12">
                  <c:v>3.1967388972323505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74951872"/>
        <c:axId val="774952432"/>
      </c:barChart>
      <c:catAx>
        <c:axId val="7749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77495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52432"/>
        <c:scaling>
          <c:orientation val="minMax"/>
          <c:max val="16"/>
          <c:min val="-4"/>
        </c:scaling>
        <c:delete val="1"/>
        <c:axPos val="l"/>
        <c:numFmt formatCode="0.0" sourceLinked="1"/>
        <c:majorTickMark val="out"/>
        <c:minorTickMark val="none"/>
        <c:tickLblPos val="nextTo"/>
        <c:crossAx val="774951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chemeClr val="tx1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</xdr:colOff>
      <xdr:row>40</xdr:row>
      <xdr:rowOff>21715</xdr:rowOff>
    </xdr:from>
    <xdr:to>
      <xdr:col>18</xdr:col>
      <xdr:colOff>429491</xdr:colOff>
      <xdr:row>57</xdr:row>
      <xdr:rowOff>14255</xdr:rowOff>
    </xdr:to>
    <xdr:graphicFrame macro="">
      <xdr:nvGraphicFramePr>
        <xdr:cNvPr id="3380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O6" transitionEvaluation="1" codeName="Hoja1"/>
  <dimension ref="A1:AD87"/>
  <sheetViews>
    <sheetView showGridLines="0" showZeros="0" tabSelected="1" zoomScale="110" zoomScaleNormal="110" zoomScaleSheetLayoutView="190" workbookViewId="0">
      <pane xSplit="13" ySplit="5" topLeftCell="O6" activePane="bottomRight" state="frozen"/>
      <selection pane="topRight" activeCell="N1" sqref="N1"/>
      <selection pane="bottomLeft" activeCell="A6" sqref="A6"/>
      <selection pane="bottomRight" activeCell="A8" sqref="A8"/>
    </sheetView>
  </sheetViews>
  <sheetFormatPr baseColWidth="10" defaultColWidth="7.140625" defaultRowHeight="9" x14ac:dyDescent="0.2"/>
  <cols>
    <col min="1" max="1" width="24.28515625" style="5" customWidth="1"/>
    <col min="2" max="2" width="5.28515625" style="1" hidden="1" customWidth="1"/>
    <col min="3" max="6" width="5.7109375" style="1" hidden="1" customWidth="1"/>
    <col min="7" max="8" width="5.28515625" style="1" hidden="1" customWidth="1"/>
    <col min="9" max="11" width="5.5703125" style="1" hidden="1" customWidth="1"/>
    <col min="12" max="14" width="6.28515625" style="1" hidden="1" customWidth="1"/>
    <col min="15" max="19" width="6.28515625" style="1" customWidth="1"/>
    <col min="20" max="16384" width="7.140625" style="1"/>
  </cols>
  <sheetData>
    <row r="1" spans="1:19" ht="12" customHeight="1" x14ac:dyDescent="0.2">
      <c r="A1" s="2" t="s">
        <v>35</v>
      </c>
    </row>
    <row r="2" spans="1:19" ht="12" customHeight="1" x14ac:dyDescent="0.2">
      <c r="A2" s="7" t="s">
        <v>36</v>
      </c>
      <c r="L2" s="39"/>
      <c r="M2" s="39"/>
      <c r="N2" s="39"/>
      <c r="O2" s="39"/>
      <c r="P2" s="39"/>
      <c r="Q2" s="39"/>
      <c r="R2" s="39"/>
      <c r="S2" s="39"/>
    </row>
    <row r="3" spans="1:19" ht="3" customHeight="1" x14ac:dyDescent="0.2">
      <c r="A3" s="12"/>
    </row>
    <row r="4" spans="1:19" ht="14.25" customHeight="1" x14ac:dyDescent="0.2">
      <c r="A4" s="41" t="s">
        <v>1</v>
      </c>
      <c r="B4" s="11">
        <v>2000</v>
      </c>
      <c r="C4" s="11">
        <v>2001</v>
      </c>
      <c r="D4" s="11">
        <v>2002</v>
      </c>
      <c r="E4" s="11">
        <v>2003</v>
      </c>
      <c r="F4" s="11">
        <v>2004</v>
      </c>
      <c r="G4" s="11">
        <v>2005</v>
      </c>
      <c r="H4" s="11">
        <v>2006</v>
      </c>
      <c r="I4" s="11">
        <v>2007</v>
      </c>
      <c r="J4" s="11">
        <v>2008</v>
      </c>
      <c r="K4" s="11">
        <v>2009</v>
      </c>
      <c r="L4" s="11">
        <v>2010</v>
      </c>
      <c r="M4" s="11">
        <v>2011</v>
      </c>
      <c r="N4" s="11">
        <v>2012</v>
      </c>
      <c r="O4" s="40">
        <v>2013</v>
      </c>
      <c r="P4" s="40" t="s">
        <v>32</v>
      </c>
      <c r="Q4" s="40" t="s">
        <v>37</v>
      </c>
      <c r="R4" s="40" t="s">
        <v>33</v>
      </c>
      <c r="S4" s="40" t="s">
        <v>38</v>
      </c>
    </row>
    <row r="5" spans="1:19" ht="3" customHeight="1" x14ac:dyDescent="0.2">
      <c r="A5" s="1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11.1" customHeight="1" x14ac:dyDescent="0.2">
      <c r="A6" s="23" t="s">
        <v>28</v>
      </c>
      <c r="B6" s="24">
        <v>180584</v>
      </c>
      <c r="C6" s="24">
        <v>182527</v>
      </c>
      <c r="D6" s="24">
        <v>192691</v>
      </c>
      <c r="E6" s="24">
        <v>204337</v>
      </c>
      <c r="F6" s="24">
        <v>227935</v>
      </c>
      <c r="G6" s="24">
        <v>250749</v>
      </c>
      <c r="H6" s="24">
        <v>290271</v>
      </c>
      <c r="I6" s="24">
        <v>319693</v>
      </c>
      <c r="J6" s="24">
        <v>352719</v>
      </c>
      <c r="K6" s="24">
        <v>363943</v>
      </c>
      <c r="L6" s="24">
        <v>416784</v>
      </c>
      <c r="M6" s="24">
        <v>473049</v>
      </c>
      <c r="N6" s="24">
        <v>508131</v>
      </c>
      <c r="O6" s="24">
        <v>543670</v>
      </c>
      <c r="P6" s="24">
        <v>570868</v>
      </c>
      <c r="Q6" s="24">
        <v>604802</v>
      </c>
      <c r="R6" s="24">
        <v>646803</v>
      </c>
      <c r="S6" s="24">
        <v>689277</v>
      </c>
    </row>
    <row r="7" spans="1:19" ht="12" customHeight="1" x14ac:dyDescent="0.2">
      <c r="A7" s="23" t="s">
        <v>29</v>
      </c>
      <c r="B7" s="24">
        <v>222207</v>
      </c>
      <c r="C7" s="24">
        <v>223580</v>
      </c>
      <c r="D7" s="24">
        <v>235773</v>
      </c>
      <c r="E7" s="24">
        <v>245593</v>
      </c>
      <c r="F7" s="24">
        <v>257770</v>
      </c>
      <c r="G7" s="24">
        <v>273971</v>
      </c>
      <c r="H7" s="24">
        <v>294598</v>
      </c>
      <c r="I7" s="24">
        <v>319693</v>
      </c>
      <c r="J7" s="24">
        <v>348870</v>
      </c>
      <c r="K7" s="24">
        <v>352693</v>
      </c>
      <c r="L7" s="24">
        <v>382081</v>
      </c>
      <c r="M7" s="24">
        <v>406256</v>
      </c>
      <c r="N7" s="24">
        <v>431199</v>
      </c>
      <c r="O7" s="24">
        <v>456435</v>
      </c>
      <c r="P7" s="24">
        <v>467280</v>
      </c>
      <c r="Q7" s="24">
        <v>482473</v>
      </c>
      <c r="R7" s="24">
        <v>501537</v>
      </c>
      <c r="S7" s="24">
        <v>514213</v>
      </c>
    </row>
    <row r="8" spans="1:19" ht="22.15" customHeight="1" x14ac:dyDescent="0.2">
      <c r="A8" s="25" t="s">
        <v>19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12" customHeight="1" x14ac:dyDescent="0.2">
      <c r="A9" s="23" t="s">
        <v>30</v>
      </c>
      <c r="B9" s="24">
        <v>11730</v>
      </c>
      <c r="C9" s="24">
        <v>11506</v>
      </c>
      <c r="D9" s="24">
        <v>13161</v>
      </c>
      <c r="E9" s="24">
        <v>15193</v>
      </c>
      <c r="F9" s="24">
        <v>21550</v>
      </c>
      <c r="G9" s="24">
        <v>27749</v>
      </c>
      <c r="H9" s="24">
        <v>41685</v>
      </c>
      <c r="I9" s="24">
        <v>45892</v>
      </c>
      <c r="J9" s="24">
        <v>44419</v>
      </c>
      <c r="K9" s="24">
        <v>38026</v>
      </c>
      <c r="L9" s="24">
        <v>51157</v>
      </c>
      <c r="M9" s="24">
        <v>69294</v>
      </c>
      <c r="N9" s="24">
        <v>61782</v>
      </c>
      <c r="O9" s="24">
        <v>56620</v>
      </c>
      <c r="P9" s="24">
        <v>49742</v>
      </c>
      <c r="Q9" s="24">
        <v>45209</v>
      </c>
      <c r="R9" s="24">
        <v>53287</v>
      </c>
      <c r="S9" s="24">
        <v>64392</v>
      </c>
    </row>
    <row r="10" spans="1:19" ht="12" customHeight="1" x14ac:dyDescent="0.2">
      <c r="A10" s="27" t="s">
        <v>21</v>
      </c>
      <c r="B10" s="28">
        <f t="shared" ref="B10:S10" si="0">+B9/B6*100</f>
        <v>6.4955920790324724</v>
      </c>
      <c r="C10" s="28">
        <f t="shared" si="0"/>
        <v>6.303724928366762</v>
      </c>
      <c r="D10" s="28">
        <f t="shared" si="0"/>
        <v>6.8301062322578643</v>
      </c>
      <c r="E10" s="28">
        <f t="shared" si="0"/>
        <v>7.4352662513396988</v>
      </c>
      <c r="F10" s="28">
        <f t="shared" si="0"/>
        <v>9.4544497334766486</v>
      </c>
      <c r="G10" s="28">
        <f t="shared" si="0"/>
        <v>11.066444930986762</v>
      </c>
      <c r="H10" s="28">
        <f t="shared" si="0"/>
        <v>14.360718087580226</v>
      </c>
      <c r="I10" s="28">
        <f t="shared" si="0"/>
        <v>14.355021849086466</v>
      </c>
      <c r="J10" s="28">
        <f t="shared" si="0"/>
        <v>12.593310822496095</v>
      </c>
      <c r="K10" s="28">
        <f t="shared" si="0"/>
        <v>10.448339437769102</v>
      </c>
      <c r="L10" s="28">
        <f t="shared" si="0"/>
        <v>12.274223578640255</v>
      </c>
      <c r="M10" s="28">
        <f t="shared" si="0"/>
        <v>14.648376806631024</v>
      </c>
      <c r="N10" s="28">
        <f t="shared" si="0"/>
        <v>12.158675617114485</v>
      </c>
      <c r="O10" s="28">
        <f t="shared" si="0"/>
        <v>10.414405797634595</v>
      </c>
      <c r="P10" s="28">
        <f t="shared" si="0"/>
        <v>8.7133978432842625</v>
      </c>
      <c r="Q10" s="28">
        <f t="shared" si="0"/>
        <v>7.4750083498401132</v>
      </c>
      <c r="R10" s="28">
        <f t="shared" si="0"/>
        <v>8.2385208479243293</v>
      </c>
      <c r="S10" s="28">
        <f t="shared" si="0"/>
        <v>9.341962665227479</v>
      </c>
    </row>
    <row r="11" spans="1:19" ht="12" customHeight="1" x14ac:dyDescent="0.2">
      <c r="A11" s="23" t="s">
        <v>31</v>
      </c>
      <c r="B11" s="24">
        <v>29440</v>
      </c>
      <c r="C11" s="24">
        <v>32360</v>
      </c>
      <c r="D11" s="24">
        <v>35582</v>
      </c>
      <c r="E11" s="24">
        <v>36993</v>
      </c>
      <c r="F11" s="24">
        <v>39206</v>
      </c>
      <c r="G11" s="24">
        <v>43236</v>
      </c>
      <c r="H11" s="24">
        <v>44058</v>
      </c>
      <c r="I11" s="24">
        <v>45892</v>
      </c>
      <c r="J11" s="24">
        <v>49601</v>
      </c>
      <c r="K11" s="24">
        <v>49910</v>
      </c>
      <c r="L11" s="24">
        <v>50601</v>
      </c>
      <c r="M11" s="24">
        <v>50750</v>
      </c>
      <c r="N11" s="24">
        <v>51662</v>
      </c>
      <c r="O11" s="24">
        <v>54304</v>
      </c>
      <c r="P11" s="24">
        <v>53444</v>
      </c>
      <c r="Q11" s="24">
        <v>57938</v>
      </c>
      <c r="R11" s="24">
        <v>65254</v>
      </c>
      <c r="S11" s="24">
        <v>67340</v>
      </c>
    </row>
    <row r="12" spans="1:19" ht="12" customHeight="1" x14ac:dyDescent="0.2">
      <c r="A12" s="27" t="s">
        <v>22</v>
      </c>
      <c r="B12" s="28">
        <v>0.87719298245613686</v>
      </c>
      <c r="C12" s="28">
        <v>9.9184782608695627</v>
      </c>
      <c r="D12" s="28">
        <f t="shared" ref="D12:N12" si="1">+D11/C11*100-100</f>
        <v>9.9567367119901178</v>
      </c>
      <c r="E12" s="28">
        <f t="shared" si="1"/>
        <v>3.9654881681749288</v>
      </c>
      <c r="F12" s="28">
        <f t="shared" si="1"/>
        <v>5.9822128510799359</v>
      </c>
      <c r="G12" s="28">
        <f t="shared" si="1"/>
        <v>10.279038922613879</v>
      </c>
      <c r="H12" s="28">
        <f t="shared" si="1"/>
        <v>1.9011934499028484</v>
      </c>
      <c r="I12" s="28">
        <f t="shared" si="1"/>
        <v>4.1626946298061682</v>
      </c>
      <c r="J12" s="28">
        <f t="shared" si="1"/>
        <v>8.0820186524884576</v>
      </c>
      <c r="K12" s="28">
        <f t="shared" si="1"/>
        <v>0.62297131106228676</v>
      </c>
      <c r="L12" s="28">
        <f t="shared" si="1"/>
        <v>1.3844920857543457</v>
      </c>
      <c r="M12" s="28">
        <f t="shared" si="1"/>
        <v>0.29446058378293571</v>
      </c>
      <c r="N12" s="28">
        <f t="shared" si="1"/>
        <v>1.797044334975368</v>
      </c>
      <c r="O12" s="28">
        <f t="shared" ref="O12" si="2">+O11/N11*100-100</f>
        <v>5.1140102977043114</v>
      </c>
      <c r="P12" s="28">
        <f t="shared" ref="P12" si="3">+P11/O11*100-100</f>
        <v>-1.5836770771950484</v>
      </c>
      <c r="Q12" s="28">
        <f t="shared" ref="Q12" si="4">+Q11/P11*100-100</f>
        <v>8.4088017363969811</v>
      </c>
      <c r="R12" s="28">
        <f t="shared" ref="R12" si="5">+R11/Q11*100-100</f>
        <v>12.627291242362531</v>
      </c>
      <c r="S12" s="28">
        <f t="shared" ref="S12" si="6">+S11/R11*100-100</f>
        <v>3.1967388972323505</v>
      </c>
    </row>
    <row r="13" spans="1:19" ht="12" customHeight="1" x14ac:dyDescent="0.2">
      <c r="A13" s="29" t="s">
        <v>0</v>
      </c>
      <c r="B13" s="30"/>
      <c r="C13" s="30"/>
      <c r="D13" s="30"/>
      <c r="E13" s="30"/>
      <c r="F13" s="30"/>
      <c r="G13" s="30"/>
      <c r="H13" s="30"/>
      <c r="I13" s="30" t="s">
        <v>3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12" customHeight="1" x14ac:dyDescent="0.2">
      <c r="A14" s="27" t="s">
        <v>24</v>
      </c>
      <c r="B14" s="24">
        <v>6954.9095083495713</v>
      </c>
      <c r="C14" s="24">
        <v>7025.7299382182291</v>
      </c>
      <c r="D14" s="31">
        <v>7713.9000002489493</v>
      </c>
      <c r="E14" s="24">
        <v>9090.7327071601649</v>
      </c>
      <c r="F14" s="24">
        <v>12809.169414004527</v>
      </c>
      <c r="G14" s="24">
        <v>17367.684267048156</v>
      </c>
      <c r="H14" s="24">
        <v>23830.147244838314</v>
      </c>
      <c r="I14" s="24">
        <v>28094.019126088009</v>
      </c>
      <c r="J14" s="24">
        <v>31018.47962919527</v>
      </c>
      <c r="K14" s="24">
        <v>27070.519638872873</v>
      </c>
      <c r="L14" s="24">
        <v>35803.08081459505</v>
      </c>
      <c r="M14" s="24">
        <v>46375.961566173552</v>
      </c>
      <c r="N14" s="24">
        <v>47410.606678139018</v>
      </c>
      <c r="O14" s="24">
        <v>42860.63657877285</v>
      </c>
      <c r="P14" s="24">
        <v>39532.682789917526</v>
      </c>
      <c r="Q14" s="24">
        <v>34414.354533501151</v>
      </c>
      <c r="R14" s="24">
        <v>37019.780710529703</v>
      </c>
      <c r="S14" s="24">
        <v>44917.617153410691</v>
      </c>
    </row>
    <row r="15" spans="1:19" ht="12" customHeight="1" x14ac:dyDescent="0.2">
      <c r="A15" s="29" t="s">
        <v>23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2" customHeight="1" x14ac:dyDescent="0.2">
      <c r="A16" s="27" t="s">
        <v>24</v>
      </c>
      <c r="B16" s="24">
        <f t="shared" ref="B16:D16" si="7">SUM(B60:B68)</f>
        <v>3220.1289688516704</v>
      </c>
      <c r="C16" s="24">
        <f t="shared" si="7"/>
        <v>3205.2931147140648</v>
      </c>
      <c r="D16" s="24">
        <f t="shared" si="7"/>
        <v>3808.9487976935407</v>
      </c>
      <c r="E16" s="24">
        <f>SUM(E60:E68)</f>
        <v>4689.9145898344887</v>
      </c>
      <c r="F16" s="24">
        <f t="shared" ref="F16:S16" si="8">SUM(F60:F68)</f>
        <v>7123.817739628952</v>
      </c>
      <c r="G16" s="24">
        <f t="shared" si="8"/>
        <v>9789.851018853291</v>
      </c>
      <c r="H16" s="24">
        <f t="shared" si="8"/>
        <v>14734.514653881037</v>
      </c>
      <c r="I16" s="24">
        <f t="shared" si="8"/>
        <v>17439.352246936654</v>
      </c>
      <c r="J16" s="24">
        <f t="shared" si="8"/>
        <v>18100.967948299396</v>
      </c>
      <c r="K16" s="24">
        <f t="shared" si="8"/>
        <v>16481.813528277929</v>
      </c>
      <c r="L16" s="24">
        <f t="shared" si="8"/>
        <v>21902.831565768924</v>
      </c>
      <c r="M16" s="24">
        <f t="shared" si="8"/>
        <v>27525.674834212732</v>
      </c>
      <c r="N16" s="24">
        <f t="shared" si="8"/>
        <v>27466.673086776646</v>
      </c>
      <c r="O16" s="24">
        <f t="shared" si="8"/>
        <v>23789.445416193052</v>
      </c>
      <c r="P16" s="24">
        <f t="shared" si="8"/>
        <v>20545.413919688872</v>
      </c>
      <c r="Q16" s="24">
        <f t="shared" si="8"/>
        <v>18950.140019839251</v>
      </c>
      <c r="R16" s="24">
        <f t="shared" ref="R16" si="9">SUM(R60:R68)</f>
        <v>21776.636298768288</v>
      </c>
      <c r="S16" s="24">
        <f t="shared" si="8"/>
        <v>27158.581548278267</v>
      </c>
    </row>
    <row r="17" spans="1:30" ht="12" customHeight="1" x14ac:dyDescent="0.2">
      <c r="A17" s="27" t="s">
        <v>25</v>
      </c>
      <c r="B17" s="28">
        <f t="shared" ref="B17:R17" si="10">+B16/B14*100</f>
        <v>46.300084350282511</v>
      </c>
      <c r="C17" s="28">
        <f t="shared" si="10"/>
        <v>45.622207840327953</v>
      </c>
      <c r="D17" s="28">
        <f t="shared" si="10"/>
        <v>49.377731077284061</v>
      </c>
      <c r="E17" s="28">
        <f t="shared" si="10"/>
        <v>51.590061449508418</v>
      </c>
      <c r="F17" s="28">
        <f t="shared" si="10"/>
        <v>55.614985713596198</v>
      </c>
      <c r="G17" s="28">
        <f t="shared" si="10"/>
        <v>56.368200091175382</v>
      </c>
      <c r="H17" s="28">
        <f t="shared" si="10"/>
        <v>61.831404155811832</v>
      </c>
      <c r="I17" s="28">
        <f t="shared" si="10"/>
        <v>62.074963958227436</v>
      </c>
      <c r="J17" s="28">
        <f t="shared" si="10"/>
        <v>58.355432518563454</v>
      </c>
      <c r="K17" s="28">
        <f t="shared" si="10"/>
        <v>60.884732720868371</v>
      </c>
      <c r="L17" s="28">
        <f t="shared" si="10"/>
        <v>61.175829195235856</v>
      </c>
      <c r="M17" s="28">
        <f t="shared" si="10"/>
        <v>59.353324232289026</v>
      </c>
      <c r="N17" s="28">
        <f t="shared" si="10"/>
        <v>57.933603915348122</v>
      </c>
      <c r="O17" s="28">
        <f t="shared" si="10"/>
        <v>55.504181260749185</v>
      </c>
      <c r="P17" s="28">
        <f t="shared" si="10"/>
        <v>51.970704919952468</v>
      </c>
      <c r="Q17" s="28">
        <f t="shared" si="10"/>
        <v>55.064638801788256</v>
      </c>
      <c r="R17" s="28">
        <f t="shared" si="10"/>
        <v>58.824325484386954</v>
      </c>
      <c r="S17" s="28">
        <f>+S16/S14*100</f>
        <v>60.463095038014622</v>
      </c>
      <c r="T17" s="3"/>
    </row>
    <row r="18" spans="1:30" ht="12" customHeight="1" x14ac:dyDescent="0.2">
      <c r="A18" s="33" t="s">
        <v>8</v>
      </c>
      <c r="B18" s="28">
        <f>+B60/B$14*100</f>
        <v>13.408886715570356</v>
      </c>
      <c r="C18" s="28">
        <f t="shared" ref="C18:S18" si="11">+C60/C$14*100</f>
        <v>14.029113005876409</v>
      </c>
      <c r="D18" s="28">
        <f t="shared" si="11"/>
        <v>15.388984133656708</v>
      </c>
      <c r="E18" s="28">
        <f t="shared" si="11"/>
        <v>13.865974248724736</v>
      </c>
      <c r="F18" s="28">
        <f t="shared" si="11"/>
        <v>19.365999603443758</v>
      </c>
      <c r="G18" s="28">
        <f t="shared" si="11"/>
        <v>19.989956344782428</v>
      </c>
      <c r="H18" s="28">
        <f t="shared" si="11"/>
        <v>25.159486108835775</v>
      </c>
      <c r="I18" s="28">
        <f t="shared" si="11"/>
        <v>25.696105237887274</v>
      </c>
      <c r="J18" s="28">
        <f t="shared" si="11"/>
        <v>23.460053900300228</v>
      </c>
      <c r="K18" s="28">
        <f t="shared" si="11"/>
        <v>21.925705525605863</v>
      </c>
      <c r="L18" s="28">
        <f t="shared" si="11"/>
        <v>24.799952492668186</v>
      </c>
      <c r="M18" s="28">
        <f t="shared" si="11"/>
        <v>23.117647420136027</v>
      </c>
      <c r="N18" s="28">
        <f t="shared" si="11"/>
        <v>22.634053774616312</v>
      </c>
      <c r="O18" s="28">
        <f t="shared" si="11"/>
        <v>22.913210376700473</v>
      </c>
      <c r="P18" s="28">
        <f t="shared" si="11"/>
        <v>22.449541621359401</v>
      </c>
      <c r="Q18" s="28">
        <f t="shared" si="11"/>
        <v>23.732949297953461</v>
      </c>
      <c r="R18" s="28">
        <f t="shared" si="11"/>
        <v>27.475048758463867</v>
      </c>
      <c r="S18" s="28">
        <f t="shared" si="11"/>
        <v>30.663225438722968</v>
      </c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30" ht="12" customHeight="1" x14ac:dyDescent="0.2">
      <c r="A19" s="33" t="s">
        <v>9</v>
      </c>
      <c r="B19" s="28">
        <f t="shared" ref="B19:S19" si="12">+B61/B$14*100</f>
        <v>16.4587030127094</v>
      </c>
      <c r="C19" s="28">
        <f t="shared" si="12"/>
        <v>16.598289603385748</v>
      </c>
      <c r="D19" s="28">
        <f t="shared" si="12"/>
        <v>19.454662294035263</v>
      </c>
      <c r="E19" s="28">
        <f t="shared" si="12"/>
        <v>23.118478274809988</v>
      </c>
      <c r="F19" s="28">
        <f t="shared" si="12"/>
        <v>18.926227777247611</v>
      </c>
      <c r="G19" s="28">
        <f t="shared" si="12"/>
        <v>17.822650855018278</v>
      </c>
      <c r="H19" s="28">
        <f t="shared" si="12"/>
        <v>16.921409124159887</v>
      </c>
      <c r="I19" s="28">
        <f t="shared" si="12"/>
        <v>14.904963202779161</v>
      </c>
      <c r="J19" s="28">
        <f t="shared" si="12"/>
        <v>18.008731157336676</v>
      </c>
      <c r="K19" s="28">
        <f t="shared" si="12"/>
        <v>25.086138658050778</v>
      </c>
      <c r="L19" s="28">
        <f t="shared" si="12"/>
        <v>21.631187355238172</v>
      </c>
      <c r="M19" s="28">
        <f t="shared" si="12"/>
        <v>22.070384600512032</v>
      </c>
      <c r="N19" s="28">
        <f t="shared" si="12"/>
        <v>22.664792779199857</v>
      </c>
      <c r="O19" s="28">
        <f t="shared" si="12"/>
        <v>19.916361891547751</v>
      </c>
      <c r="P19" s="28">
        <f t="shared" si="12"/>
        <v>17.021542031760642</v>
      </c>
      <c r="Q19" s="28">
        <f t="shared" si="12"/>
        <v>19.325062041254469</v>
      </c>
      <c r="R19" s="28">
        <f t="shared" si="12"/>
        <v>19.951380836075323</v>
      </c>
      <c r="S19" s="28">
        <f t="shared" si="12"/>
        <v>17.764332820663334</v>
      </c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30" ht="12" customHeight="1" x14ac:dyDescent="0.2">
      <c r="A20" s="33" t="s">
        <v>11</v>
      </c>
      <c r="B20" s="28">
        <f t="shared" ref="B20:S20" si="13">+B62/B$14*100</f>
        <v>7.1282315498510371</v>
      </c>
      <c r="C20" s="28">
        <f t="shared" si="13"/>
        <v>5.9697323085649483</v>
      </c>
      <c r="D20" s="28">
        <f t="shared" si="13"/>
        <v>5.5606112743271607</v>
      </c>
      <c r="E20" s="28">
        <f t="shared" si="13"/>
        <v>5.8160647314584759</v>
      </c>
      <c r="F20" s="28">
        <f t="shared" si="13"/>
        <v>4.5033203101672541</v>
      </c>
      <c r="G20" s="28">
        <f t="shared" si="13"/>
        <v>4.6356901808490969</v>
      </c>
      <c r="H20" s="28">
        <f t="shared" si="13"/>
        <v>8.3558275722608109</v>
      </c>
      <c r="I20" s="28">
        <f t="shared" si="13"/>
        <v>9.0389604590484556</v>
      </c>
      <c r="J20" s="28">
        <f t="shared" si="13"/>
        <v>4.7336140822620756</v>
      </c>
      <c r="K20" s="28">
        <f t="shared" si="13"/>
        <v>4.5555841596051065</v>
      </c>
      <c r="L20" s="28">
        <f t="shared" si="13"/>
        <v>4.7372273188346092</v>
      </c>
      <c r="M20" s="28">
        <f t="shared" si="13"/>
        <v>3.2830384704281887</v>
      </c>
      <c r="N20" s="28">
        <f t="shared" si="13"/>
        <v>2.8523942790834749</v>
      </c>
      <c r="O20" s="28">
        <f t="shared" si="13"/>
        <v>3.2986989932885957</v>
      </c>
      <c r="P20" s="28">
        <f t="shared" si="13"/>
        <v>3.8033017943060501</v>
      </c>
      <c r="Q20" s="28">
        <f t="shared" si="13"/>
        <v>4.3809002133916444</v>
      </c>
      <c r="R20" s="28">
        <f t="shared" si="13"/>
        <v>3.9585650051003749</v>
      </c>
      <c r="S20" s="28">
        <f t="shared" si="13"/>
        <v>5.2903516186092681</v>
      </c>
    </row>
    <row r="21" spans="1:30" ht="12" customHeight="1" x14ac:dyDescent="0.2">
      <c r="A21" s="33" t="s">
        <v>10</v>
      </c>
      <c r="B21" s="28">
        <f t="shared" ref="B21:S21" si="14">+B63/B$14*100</f>
        <v>2.7374708961286616</v>
      </c>
      <c r="C21" s="28">
        <f t="shared" si="14"/>
        <v>2.7898377036150288</v>
      </c>
      <c r="D21" s="28">
        <f t="shared" si="14"/>
        <v>2.7324861234363595</v>
      </c>
      <c r="E21" s="28">
        <f t="shared" si="14"/>
        <v>2.2148922488364082</v>
      </c>
      <c r="F21" s="28">
        <f t="shared" si="14"/>
        <v>3.0377003559336058</v>
      </c>
      <c r="G21" s="28">
        <f t="shared" si="14"/>
        <v>2.8296471898498576</v>
      </c>
      <c r="H21" s="28">
        <f t="shared" si="14"/>
        <v>2.9902353646697728</v>
      </c>
      <c r="I21" s="28">
        <f t="shared" si="14"/>
        <v>3.6767813591284337</v>
      </c>
      <c r="J21" s="28">
        <f t="shared" si="14"/>
        <v>3.6612520419987895</v>
      </c>
      <c r="K21" s="28">
        <f t="shared" si="14"/>
        <v>4.1218513480971728</v>
      </c>
      <c r="L21" s="28">
        <f t="shared" si="14"/>
        <v>4.4097011322778021</v>
      </c>
      <c r="M21" s="28">
        <f t="shared" si="14"/>
        <v>5.2327453063504361</v>
      </c>
      <c r="N21" s="28">
        <f t="shared" si="14"/>
        <v>5.4319788352722869</v>
      </c>
      <c r="O21" s="28">
        <f t="shared" si="14"/>
        <v>4.143801090363068</v>
      </c>
      <c r="P21" s="28">
        <f t="shared" si="14"/>
        <v>3.8512779945151183</v>
      </c>
      <c r="Q21" s="28">
        <f t="shared" si="14"/>
        <v>4.4989064072201082</v>
      </c>
      <c r="R21" s="28">
        <f t="shared" si="14"/>
        <v>4.4783477708342891</v>
      </c>
      <c r="S21" s="28">
        <f t="shared" si="14"/>
        <v>3.8011899102939908</v>
      </c>
    </row>
    <row r="22" spans="1:30" ht="12" customHeight="1" x14ac:dyDescent="0.2">
      <c r="A22" s="33" t="s">
        <v>12</v>
      </c>
      <c r="B22" s="28">
        <f t="shared" ref="B22:S22" si="15">+B64/B$14*100</f>
        <v>0.95701666248913764</v>
      </c>
      <c r="C22" s="28">
        <f t="shared" si="15"/>
        <v>1.158463431278713</v>
      </c>
      <c r="D22" s="28">
        <f t="shared" si="15"/>
        <v>1.0753101558881764</v>
      </c>
      <c r="E22" s="28">
        <f t="shared" si="15"/>
        <v>1.0348027856103659</v>
      </c>
      <c r="F22" s="28">
        <f t="shared" si="15"/>
        <v>1.00776541780767</v>
      </c>
      <c r="G22" s="28">
        <f t="shared" si="15"/>
        <v>1.244196964654291</v>
      </c>
      <c r="H22" s="28">
        <f t="shared" si="15"/>
        <v>1.0741872963494599</v>
      </c>
      <c r="I22" s="28">
        <f t="shared" si="15"/>
        <v>1.0159330510222166</v>
      </c>
      <c r="J22" s="28">
        <f t="shared" si="15"/>
        <v>1.2414789559298833</v>
      </c>
      <c r="K22" s="28">
        <f t="shared" si="15"/>
        <v>1.0996582641326185</v>
      </c>
      <c r="L22" s="28">
        <f t="shared" si="15"/>
        <v>1.4615404427533021</v>
      </c>
      <c r="M22" s="28">
        <f t="shared" si="15"/>
        <v>2.2211340893645271</v>
      </c>
      <c r="N22" s="28">
        <f t="shared" si="15"/>
        <v>1.7819398213695639</v>
      </c>
      <c r="O22" s="28">
        <f t="shared" si="15"/>
        <v>1.9990568107829707</v>
      </c>
      <c r="P22" s="28">
        <f t="shared" si="15"/>
        <v>1.6358738001534832</v>
      </c>
      <c r="Q22" s="28">
        <f t="shared" si="15"/>
        <v>1.0170250213924541</v>
      </c>
      <c r="R22" s="28">
        <f t="shared" si="15"/>
        <v>0.92858555668698139</v>
      </c>
      <c r="S22" s="28">
        <f t="shared" si="15"/>
        <v>0.94997448995698397</v>
      </c>
    </row>
    <row r="23" spans="1:30" ht="12" customHeight="1" x14ac:dyDescent="0.2">
      <c r="A23" s="33" t="s">
        <v>13</v>
      </c>
      <c r="B23" s="28">
        <f t="shared" ref="B23:S23" si="16">+B65/B$14*100</f>
        <v>2.447694020958544</v>
      </c>
      <c r="C23" s="28">
        <f t="shared" si="16"/>
        <v>2.1283643895445943</v>
      </c>
      <c r="D23" s="28">
        <f t="shared" si="16"/>
        <v>2.0139015759512073</v>
      </c>
      <c r="E23" s="28">
        <f t="shared" si="16"/>
        <v>2.3215742193411315</v>
      </c>
      <c r="F23" s="28">
        <f t="shared" si="16"/>
        <v>2.6986047193456444</v>
      </c>
      <c r="G23" s="28">
        <f t="shared" si="16"/>
        <v>1.7355696063317823</v>
      </c>
      <c r="H23" s="28">
        <f t="shared" si="16"/>
        <v>1.7161431497071495</v>
      </c>
      <c r="I23" s="28">
        <f t="shared" si="16"/>
        <v>2.1182426437522444</v>
      </c>
      <c r="J23" s="28">
        <f t="shared" si="16"/>
        <v>2.1366932235350857</v>
      </c>
      <c r="K23" s="28">
        <f t="shared" si="16"/>
        <v>2.1839753766763104</v>
      </c>
      <c r="L23" s="28">
        <f t="shared" si="16"/>
        <v>2.3506955806795657</v>
      </c>
      <c r="M23" s="28">
        <f t="shared" si="16"/>
        <v>1.6724072596543713</v>
      </c>
      <c r="N23" s="28">
        <f t="shared" si="16"/>
        <v>1.1774985918576986</v>
      </c>
      <c r="O23" s="28">
        <f t="shared" si="16"/>
        <v>1.2312284554785506</v>
      </c>
      <c r="P23" s="28">
        <f t="shared" si="16"/>
        <v>1.3648408820787177</v>
      </c>
      <c r="Q23" s="28">
        <f t="shared" si="16"/>
        <v>0.99285703679973858</v>
      </c>
      <c r="R23" s="28">
        <f t="shared" si="16"/>
        <v>0.92994139531597741</v>
      </c>
      <c r="S23" s="28">
        <f t="shared" si="16"/>
        <v>0.82479031157716898</v>
      </c>
    </row>
    <row r="24" spans="1:30" ht="12" customHeight="1" x14ac:dyDescent="0.2">
      <c r="A24" s="33" t="s">
        <v>14</v>
      </c>
      <c r="B24" s="28">
        <f t="shared" ref="B24:S24" si="17">+B66/B$14*100</f>
        <v>0.47637528924395939</v>
      </c>
      <c r="C24" s="28">
        <f t="shared" si="17"/>
        <v>0.46799046748881162</v>
      </c>
      <c r="D24" s="28">
        <f t="shared" si="17"/>
        <v>0.83435226789599082</v>
      </c>
      <c r="E24" s="28">
        <f t="shared" si="17"/>
        <v>1.0404201828743238</v>
      </c>
      <c r="F24" s="28">
        <f t="shared" si="17"/>
        <v>3.9497539223409621</v>
      </c>
      <c r="G24" s="28">
        <f t="shared" si="17"/>
        <v>6.3725598201415945</v>
      </c>
      <c r="H24" s="28">
        <f t="shared" si="17"/>
        <v>3.5003722305151239</v>
      </c>
      <c r="I24" s="28">
        <f t="shared" si="17"/>
        <v>3.5280378935025585</v>
      </c>
      <c r="J24" s="28">
        <f t="shared" si="17"/>
        <v>3.0404290702180656</v>
      </c>
      <c r="K24" s="28">
        <f t="shared" si="17"/>
        <v>1.0194300353179051</v>
      </c>
      <c r="L24" s="28">
        <f t="shared" si="17"/>
        <v>1.3740038107645092</v>
      </c>
      <c r="M24" s="28">
        <f t="shared" si="17"/>
        <v>1.2154776983652253</v>
      </c>
      <c r="N24" s="28">
        <f t="shared" si="17"/>
        <v>0.90331577826160969</v>
      </c>
      <c r="O24" s="28">
        <f t="shared" si="17"/>
        <v>0.82948078798137925</v>
      </c>
      <c r="P24" s="28">
        <f t="shared" si="17"/>
        <v>0.91104854470898056</v>
      </c>
      <c r="Q24" s="28">
        <f t="shared" si="17"/>
        <v>0.63820663161373392</v>
      </c>
      <c r="R24" s="28">
        <f t="shared" si="17"/>
        <v>0.73655633925456288</v>
      </c>
      <c r="S24" s="28">
        <f t="shared" si="17"/>
        <v>0.80836365964685009</v>
      </c>
    </row>
    <row r="25" spans="1:30" ht="12" customHeight="1" x14ac:dyDescent="0.2">
      <c r="A25" s="33" t="s">
        <v>15</v>
      </c>
      <c r="B25" s="28">
        <f t="shared" ref="B25:S25" si="18">+B67/B$14*100</f>
        <v>2.5808551689047441</v>
      </c>
      <c r="C25" s="28">
        <f t="shared" si="18"/>
        <v>2.4002401711883246</v>
      </c>
      <c r="D25" s="28">
        <f t="shared" si="18"/>
        <v>2.251153837082251</v>
      </c>
      <c r="E25" s="28">
        <f t="shared" si="18"/>
        <v>2.1014606170586112</v>
      </c>
      <c r="F25" s="28">
        <f t="shared" si="18"/>
        <v>2.0310138775425917</v>
      </c>
      <c r="G25" s="28">
        <f t="shared" si="18"/>
        <v>1.6156268330390304</v>
      </c>
      <c r="H25" s="28">
        <f t="shared" si="18"/>
        <v>2.0124682517036243</v>
      </c>
      <c r="I25" s="28">
        <f t="shared" si="18"/>
        <v>1.9158297210747435</v>
      </c>
      <c r="J25" s="28">
        <f t="shared" si="18"/>
        <v>1.9196468778003093</v>
      </c>
      <c r="K25" s="28">
        <f t="shared" si="18"/>
        <v>0.79084164963915993</v>
      </c>
      <c r="L25" s="28">
        <f t="shared" si="18"/>
        <v>0.33016259349234994</v>
      </c>
      <c r="M25" s="28">
        <f t="shared" si="18"/>
        <v>0.47319477900697582</v>
      </c>
      <c r="N25" s="28">
        <f t="shared" si="18"/>
        <v>0.44203184924887395</v>
      </c>
      <c r="O25" s="28">
        <f t="shared" si="18"/>
        <v>1.1181630574167793</v>
      </c>
      <c r="P25" s="28">
        <f t="shared" si="18"/>
        <v>0.83747656222619271</v>
      </c>
      <c r="Q25" s="28">
        <f t="shared" si="18"/>
        <v>0.40040371187796991</v>
      </c>
      <c r="R25" s="28">
        <f t="shared" si="18"/>
        <v>0.325383374123008</v>
      </c>
      <c r="S25" s="28">
        <f t="shared" si="18"/>
        <v>0.26276804478827254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2" customHeight="1" x14ac:dyDescent="0.2">
      <c r="A26" s="34" t="s">
        <v>16</v>
      </c>
      <c r="B26" s="28">
        <f t="shared" ref="B26:S26" si="19">+B68/B$14*100</f>
        <v>0.10485103442668062</v>
      </c>
      <c r="C26" s="28">
        <f t="shared" si="19"/>
        <v>8.0176759385369667E-2</v>
      </c>
      <c r="D26" s="28">
        <f t="shared" si="19"/>
        <v>6.626941501094101E-2</v>
      </c>
      <c r="E26" s="28">
        <f t="shared" si="19"/>
        <v>7.6394140794379436E-2</v>
      </c>
      <c r="F26" s="28">
        <f t="shared" si="19"/>
        <v>9.4599729767103069E-2</v>
      </c>
      <c r="G26" s="28">
        <f t="shared" si="19"/>
        <v>0.12230229650902399</v>
      </c>
      <c r="H26" s="28">
        <f t="shared" si="19"/>
        <v>0.10127505761023878</v>
      </c>
      <c r="I26" s="28">
        <f t="shared" si="19"/>
        <v>0.18011039003234477</v>
      </c>
      <c r="J26" s="28">
        <f t="shared" si="19"/>
        <v>0.15353320918235308</v>
      </c>
      <c r="K26" s="28">
        <f t="shared" si="19"/>
        <v>0.10154770374346045</v>
      </c>
      <c r="L26" s="28">
        <f t="shared" si="19"/>
        <v>8.1358468527358868E-2</v>
      </c>
      <c r="M26" s="28">
        <f t="shared" si="19"/>
        <v>6.7294608471246575E-2</v>
      </c>
      <c r="N26" s="28">
        <f t="shared" si="19"/>
        <v>4.5598206438446851E-2</v>
      </c>
      <c r="O26" s="28">
        <f t="shared" si="19"/>
        <v>5.4179797189621022E-2</v>
      </c>
      <c r="P26" s="28">
        <f t="shared" si="19"/>
        <v>9.5801688843889815E-2</v>
      </c>
      <c r="Q26" s="28">
        <f t="shared" si="19"/>
        <v>7.8328440284687148E-2</v>
      </c>
      <c r="R26" s="28">
        <f t="shared" si="19"/>
        <v>4.0516448532579651E-2</v>
      </c>
      <c r="S26" s="28">
        <f t="shared" si="19"/>
        <v>9.8098743755782966E-2</v>
      </c>
    </row>
    <row r="27" spans="1:30" ht="12" customHeight="1" x14ac:dyDescent="0.2">
      <c r="A27" s="29" t="s">
        <v>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30" ht="12" customHeight="1" x14ac:dyDescent="0.2">
      <c r="A28" s="27" t="s">
        <v>24</v>
      </c>
      <c r="B28" s="24">
        <v>380.73058601903142</v>
      </c>
      <c r="C28" s="24">
        <v>391.33984570791347</v>
      </c>
      <c r="D28" s="24">
        <v>451.05595395441799</v>
      </c>
      <c r="E28" s="24">
        <v>620.98282677546308</v>
      </c>
      <c r="F28" s="24">
        <v>645.956850735986</v>
      </c>
      <c r="G28" s="24">
        <f t="shared" ref="G28:H28" si="20">+G69+G70</f>
        <v>1525.621597085149</v>
      </c>
      <c r="H28" s="24">
        <f t="shared" si="20"/>
        <v>1817.7038775882188</v>
      </c>
      <c r="I28" s="24">
        <f>+I69+I70</f>
        <v>2306.4474815413805</v>
      </c>
      <c r="J28" s="24">
        <f t="shared" ref="J28:Q28" si="21">+J69+J70</f>
        <v>2681.4368000245331</v>
      </c>
      <c r="K28" s="24">
        <f t="shared" si="21"/>
        <v>1920.8202588002309</v>
      </c>
      <c r="L28" s="24">
        <f t="shared" si="21"/>
        <v>3088.1233844173053</v>
      </c>
      <c r="M28" s="24">
        <f t="shared" si="21"/>
        <v>4567.8024539648532</v>
      </c>
      <c r="N28" s="24">
        <f t="shared" si="21"/>
        <v>4995.5372719897332</v>
      </c>
      <c r="O28" s="24">
        <f t="shared" si="21"/>
        <v>5270.9630859503377</v>
      </c>
      <c r="P28" s="24">
        <f t="shared" si="21"/>
        <v>4562.2725959757954</v>
      </c>
      <c r="Q28" s="24">
        <f t="shared" si="21"/>
        <v>2302.3120197518469</v>
      </c>
      <c r="R28" s="24">
        <f t="shared" ref="R28:S28" si="22">+R69+R70</f>
        <v>2212.7446898617918</v>
      </c>
      <c r="S28" s="24">
        <f t="shared" si="22"/>
        <v>3357.8398979472931</v>
      </c>
    </row>
    <row r="29" spans="1:30" ht="12" customHeight="1" x14ac:dyDescent="0.2">
      <c r="A29" s="27" t="s">
        <v>25</v>
      </c>
      <c r="B29" s="28">
        <f t="shared" ref="B29:F29" si="23">+B28/B14*100</f>
        <v>5.4742708810510514</v>
      </c>
      <c r="C29" s="28">
        <f t="shared" si="23"/>
        <v>5.5700951950789017</v>
      </c>
      <c r="D29" s="28">
        <f t="shared" si="23"/>
        <v>5.8473139908458904</v>
      </c>
      <c r="E29" s="28">
        <f>+E28/E14*100</f>
        <v>6.8309436299491715</v>
      </c>
      <c r="F29" s="28">
        <f t="shared" si="23"/>
        <v>5.0429253440098005</v>
      </c>
      <c r="G29" s="28">
        <f t="shared" ref="G29:K29" si="24">+G28/G14*100</f>
        <v>8.7842545593699146</v>
      </c>
      <c r="H29" s="28">
        <f t="shared" si="24"/>
        <v>7.6277492493544683</v>
      </c>
      <c r="I29" s="28">
        <f t="shared" si="24"/>
        <v>8.2097455376173691</v>
      </c>
      <c r="J29" s="28">
        <f t="shared" si="24"/>
        <v>8.6446429099017035</v>
      </c>
      <c r="K29" s="28">
        <f t="shared" si="24"/>
        <v>7.0956165024699454</v>
      </c>
      <c r="L29" s="28">
        <f>+L28/L14*100</f>
        <v>8.6253007119947025</v>
      </c>
      <c r="M29" s="28">
        <f>+M28/M14*100</f>
        <v>9.8495045702655375</v>
      </c>
      <c r="N29" s="28">
        <f t="shared" ref="N29:O29" si="25">+N28/N14*100</f>
        <v>10.536750364540621</v>
      </c>
      <c r="O29" s="28">
        <f t="shared" si="25"/>
        <v>12.297911339377618</v>
      </c>
      <c r="P29" s="28">
        <f t="shared" ref="P29:Q29" si="26">+P28/P14*100</f>
        <v>11.540508445177831</v>
      </c>
      <c r="Q29" s="28">
        <f t="shared" si="26"/>
        <v>6.6899758864012044</v>
      </c>
      <c r="R29" s="28">
        <f t="shared" ref="R29:S29" si="27">+R28/R14*100</f>
        <v>5.9771955624588857</v>
      </c>
      <c r="S29" s="28">
        <f t="shared" si="27"/>
        <v>7.4755521569165095</v>
      </c>
    </row>
    <row r="30" spans="1:30" ht="12" customHeight="1" x14ac:dyDescent="0.2">
      <c r="A30" s="33" t="s">
        <v>17</v>
      </c>
      <c r="B30" s="28"/>
      <c r="C30" s="28"/>
      <c r="D30" s="28">
        <f t="shared" ref="D30:N30" si="28">+D69/D$14*100</f>
        <v>5.8473139908458904</v>
      </c>
      <c r="E30" s="28">
        <f>+E69/E$14*100</f>
        <v>6.8309436299491715</v>
      </c>
      <c r="F30" s="28">
        <f t="shared" si="28"/>
        <v>5.0429253440098005</v>
      </c>
      <c r="G30" s="28">
        <f t="shared" si="28"/>
        <v>8.7842545593699146</v>
      </c>
      <c r="H30" s="28">
        <f t="shared" si="28"/>
        <v>7.6277492493544683</v>
      </c>
      <c r="I30" s="28">
        <f t="shared" si="28"/>
        <v>8.2097455376173691</v>
      </c>
      <c r="J30" s="28">
        <f t="shared" si="28"/>
        <v>8.6446429099017035</v>
      </c>
      <c r="K30" s="28">
        <f t="shared" si="28"/>
        <v>7.0956165024699454</v>
      </c>
      <c r="L30" s="28">
        <f t="shared" si="28"/>
        <v>7.8333629959409015</v>
      </c>
      <c r="M30" s="28">
        <f t="shared" si="28"/>
        <v>7.0818697109461093</v>
      </c>
      <c r="N30" s="28">
        <f t="shared" si="28"/>
        <v>7.7302874563080621</v>
      </c>
      <c r="O30" s="28">
        <f t="shared" ref="O30:Q30" si="29">+O69/O$14*100</f>
        <v>9.0972222847278452</v>
      </c>
      <c r="P30" s="28">
        <f t="shared" ref="P30" si="30">+P69/P$14*100</f>
        <v>9.5513641570736247</v>
      </c>
      <c r="Q30" s="28">
        <f t="shared" si="29"/>
        <v>5.3850690907998482</v>
      </c>
      <c r="R30" s="28">
        <f t="shared" ref="R30" si="31">+R69/R$14*100</f>
        <v>4.5634214494989624</v>
      </c>
      <c r="S30" s="28">
        <f>+S69/S$14*100</f>
        <v>5.756485949390922</v>
      </c>
    </row>
    <row r="31" spans="1:30" ht="12" customHeight="1" x14ac:dyDescent="0.2">
      <c r="A31" s="33" t="s">
        <v>18</v>
      </c>
      <c r="B31" s="28"/>
      <c r="C31" s="28" t="s">
        <v>6</v>
      </c>
      <c r="D31" s="28" t="s">
        <v>6</v>
      </c>
      <c r="E31" s="28" t="s">
        <v>6</v>
      </c>
      <c r="F31" s="28" t="s">
        <v>6</v>
      </c>
      <c r="G31" s="28" t="s">
        <v>6</v>
      </c>
      <c r="H31" s="28" t="s">
        <v>6</v>
      </c>
      <c r="I31" s="28" t="s">
        <v>6</v>
      </c>
      <c r="J31" s="28" t="s">
        <v>6</v>
      </c>
      <c r="K31" s="28" t="s">
        <v>6</v>
      </c>
      <c r="L31" s="28">
        <f t="shared" ref="L31:Q31" si="32">+L70/L$14*100</f>
        <v>0.79193771605379903</v>
      </c>
      <c r="M31" s="28">
        <f t="shared" si="32"/>
        <v>2.7676348593194291</v>
      </c>
      <c r="N31" s="28">
        <f t="shared" si="32"/>
        <v>2.8064629082325592</v>
      </c>
      <c r="O31" s="28">
        <f t="shared" si="32"/>
        <v>3.2006890546497737</v>
      </c>
      <c r="P31" s="28">
        <f t="shared" si="32"/>
        <v>1.9891442881042085</v>
      </c>
      <c r="Q31" s="28">
        <f t="shared" si="32"/>
        <v>1.3049067956013563</v>
      </c>
      <c r="R31" s="28">
        <f t="shared" ref="R31:S31" si="33">+R70/R$14*100</f>
        <v>1.4137741129599231</v>
      </c>
      <c r="S31" s="28">
        <f t="shared" si="33"/>
        <v>1.7190662075255876</v>
      </c>
    </row>
    <row r="32" spans="1:30" ht="1.5" customHeight="1" x14ac:dyDescent="0.2">
      <c r="A32" s="1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0.9" customHeight="1" x14ac:dyDescent="0.2">
      <c r="A33" s="35" t="s">
        <v>26</v>
      </c>
    </row>
    <row r="34" spans="1:19" ht="9" customHeight="1" x14ac:dyDescent="0.2">
      <c r="A34" s="22" t="s">
        <v>40</v>
      </c>
    </row>
    <row r="35" spans="1:19" ht="9" customHeight="1" x14ac:dyDescent="0.2">
      <c r="A35" s="22" t="s">
        <v>41</v>
      </c>
    </row>
    <row r="36" spans="1:19" ht="9" customHeight="1" x14ac:dyDescent="0.2">
      <c r="A36" s="22"/>
    </row>
    <row r="37" spans="1:19" ht="5.0999999999999996" customHeight="1" x14ac:dyDescent="0.2">
      <c r="A37" s="4"/>
      <c r="L37" s="3"/>
      <c r="M37" s="3"/>
      <c r="N37" s="3"/>
      <c r="O37" s="3"/>
      <c r="P37" s="3"/>
      <c r="Q37" s="3"/>
      <c r="R37" s="3"/>
      <c r="S37" s="3"/>
    </row>
    <row r="38" spans="1:19" s="26" customFormat="1" ht="10.9" customHeight="1" x14ac:dyDescent="0.2">
      <c r="A38" s="36" t="s">
        <v>20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</row>
    <row r="39" spans="1:19" s="26" customFormat="1" ht="10.9" customHeight="1" x14ac:dyDescent="0.2">
      <c r="A39" s="36" t="s">
        <v>39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1:19" s="26" customFormat="1" ht="10.15" customHeight="1" x14ac:dyDescent="0.2">
      <c r="A40" s="37" t="s">
        <v>27</v>
      </c>
      <c r="B40" s="37"/>
      <c r="C40" s="37"/>
      <c r="D40" s="38"/>
      <c r="E40" s="38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1:19" x14ac:dyDescent="0.2">
      <c r="D41" s="6"/>
      <c r="E41" s="6"/>
    </row>
    <row r="42" spans="1:19" x14ac:dyDescent="0.2">
      <c r="D42" s="6"/>
      <c r="E42" s="6"/>
    </row>
    <row r="43" spans="1:19" x14ac:dyDescent="0.2">
      <c r="D43" s="6"/>
      <c r="E43" s="6"/>
    </row>
    <row r="44" spans="1:19" x14ac:dyDescent="0.2">
      <c r="D44" s="6"/>
      <c r="E44" s="6"/>
    </row>
    <row r="45" spans="1:19" x14ac:dyDescent="0.2">
      <c r="D45" s="6"/>
      <c r="E45" s="6"/>
    </row>
    <row r="46" spans="1:19" x14ac:dyDescent="0.2">
      <c r="R46" s="1" t="s">
        <v>3</v>
      </c>
      <c r="S46" s="1" t="s">
        <v>3</v>
      </c>
    </row>
    <row r="58" spans="1:19" ht="12" customHeight="1" x14ac:dyDescent="0.2">
      <c r="A58" s="21" t="s">
        <v>34</v>
      </c>
    </row>
    <row r="60" spans="1:19" x14ac:dyDescent="0.2">
      <c r="A60" s="9" t="s">
        <v>8</v>
      </c>
      <c r="B60" s="1">
        <v>932.57593714502525</v>
      </c>
      <c r="C60" s="1">
        <v>985.64759252032627</v>
      </c>
      <c r="D60" s="1">
        <v>1187.0908471244556</v>
      </c>
      <c r="E60" s="1">
        <v>1260.5186561952255</v>
      </c>
      <c r="F60" s="1">
        <v>2480.623697920556</v>
      </c>
      <c r="G60" s="1">
        <v>3471.7925030825727</v>
      </c>
      <c r="H60" s="1">
        <v>5995.5425857802074</v>
      </c>
      <c r="I60" s="1">
        <v>7219.0687201917526</v>
      </c>
      <c r="J60" s="1">
        <v>7276.9520400628562</v>
      </c>
      <c r="K60" s="1">
        <v>5935.4024202705696</v>
      </c>
      <c r="L60" s="1">
        <v>8879.1470329311705</v>
      </c>
      <c r="M60" s="1">
        <v>10721.031282565797</v>
      </c>
      <c r="N60" s="1">
        <v>10730.942210401818</v>
      </c>
      <c r="O60" s="1">
        <v>9820.7478280872601</v>
      </c>
      <c r="P60" s="1">
        <v>8874.9060769625194</v>
      </c>
      <c r="Q60" s="1">
        <v>8167.541312653776</v>
      </c>
      <c r="R60" s="1">
        <v>10171.202800494437</v>
      </c>
      <c r="S60" s="1">
        <v>13773.19020945282</v>
      </c>
    </row>
    <row r="61" spans="1:19" x14ac:dyDescent="0.2">
      <c r="A61" s="9" t="s">
        <v>9</v>
      </c>
      <c r="B61" s="18">
        <v>1144.6879007819434</v>
      </c>
      <c r="C61" s="18">
        <v>1166.1510018972363</v>
      </c>
      <c r="D61" s="18">
        <v>1500.7131947480184</v>
      </c>
      <c r="E61" s="18">
        <v>2101.6390659258686</v>
      </c>
      <c r="F61" s="18">
        <v>2424.2925796680302</v>
      </c>
      <c r="G61" s="18">
        <v>3095.3817285179334</v>
      </c>
      <c r="H61" s="18">
        <v>4032.3967101888061</v>
      </c>
      <c r="I61" s="18">
        <v>4187.4032129251573</v>
      </c>
      <c r="J61" s="18">
        <v>5586.0346055150185</v>
      </c>
      <c r="K61" s="18">
        <v>6790.9480920625147</v>
      </c>
      <c r="L61" s="18">
        <v>7744.6314899523877</v>
      </c>
      <c r="M61" s="18">
        <v>10235.353079840146</v>
      </c>
      <c r="N61" s="18">
        <v>10745.515758961697</v>
      </c>
      <c r="O61" s="18">
        <v>8536.2794900494919</v>
      </c>
      <c r="P61" s="18">
        <v>6729.0722173684171</v>
      </c>
      <c r="Q61" s="18">
        <v>6650.5953646963681</v>
      </c>
      <c r="R61" s="18">
        <v>7385.9574342377318</v>
      </c>
      <c r="S61" s="18">
        <v>7979.3150062432387</v>
      </c>
    </row>
    <row r="62" spans="1:19" x14ac:dyDescent="0.2">
      <c r="A62" s="9" t="s">
        <v>11</v>
      </c>
      <c r="B62" s="19">
        <v>495.7620538377638</v>
      </c>
      <c r="C62" s="19">
        <v>419.4172700343338</v>
      </c>
      <c r="D62" s="19">
        <v>428.93999310416598</v>
      </c>
      <c r="E62" s="19">
        <v>528.72289881230267</v>
      </c>
      <c r="F62" s="19">
        <v>576.8379277845977</v>
      </c>
      <c r="G62" s="19">
        <v>805.1120342084248</v>
      </c>
      <c r="H62" s="19">
        <v>1991.2060139945499</v>
      </c>
      <c r="I62" s="19">
        <v>2539.4072801646053</v>
      </c>
      <c r="J62" s="19">
        <v>1468.2951198311805</v>
      </c>
      <c r="K62" s="19">
        <v>1233.2203045912822</v>
      </c>
      <c r="L62" s="19">
        <v>1696.0733253334292</v>
      </c>
      <c r="M62" s="19">
        <v>1522.5406592484687</v>
      </c>
      <c r="N62" s="19">
        <v>1352.3374325660052</v>
      </c>
      <c r="O62" s="19">
        <v>1413.8433873410636</v>
      </c>
      <c r="P62" s="19">
        <v>1503.5472338862523</v>
      </c>
      <c r="Q62" s="19">
        <v>1507.6585311955089</v>
      </c>
      <c r="R62" s="19">
        <v>1465.4520841719277</v>
      </c>
      <c r="S62" s="19">
        <v>2376.2998861161768</v>
      </c>
    </row>
    <row r="63" spans="1:19" x14ac:dyDescent="0.2">
      <c r="A63" s="9" t="s">
        <v>10</v>
      </c>
      <c r="B63" s="19">
        <v>190.38862364315452</v>
      </c>
      <c r="C63" s="19">
        <v>196.00646277058104</v>
      </c>
      <c r="D63" s="19">
        <v>210.78124708255982</v>
      </c>
      <c r="E63" s="19">
        <v>201.34993409332668</v>
      </c>
      <c r="F63" s="19">
        <v>389.10418488135406</v>
      </c>
      <c r="G63" s="19">
        <v>491.44418980452406</v>
      </c>
      <c r="H63" s="19">
        <v>712.57749036803477</v>
      </c>
      <c r="I63" s="19">
        <v>1032.9556582579808</v>
      </c>
      <c r="J63" s="19">
        <v>1135.6647188208904</v>
      </c>
      <c r="K63" s="19">
        <v>1115.8065786717914</v>
      </c>
      <c r="L63" s="19">
        <v>1578.8088600715344</v>
      </c>
      <c r="M63" s="19">
        <v>2426.735952128829</v>
      </c>
      <c r="N63" s="19">
        <v>2575.3341204307008</v>
      </c>
      <c r="O63" s="19">
        <v>1776.0595258877413</v>
      </c>
      <c r="P63" s="19">
        <v>1522.5135129295591</v>
      </c>
      <c r="Q63" s="19">
        <v>1548.269601111127</v>
      </c>
      <c r="R63" s="19">
        <v>1657.8745242177492</v>
      </c>
      <c r="S63" s="19">
        <v>1707.4039311799302</v>
      </c>
    </row>
    <row r="64" spans="1:19" x14ac:dyDescent="0.2">
      <c r="A64" s="9" t="s">
        <v>12</v>
      </c>
      <c r="B64" s="19">
        <v>66.559642855946763</v>
      </c>
      <c r="C64" s="19">
        <v>81.390512114658691</v>
      </c>
      <c r="D64" s="19">
        <v>82.948350117735004</v>
      </c>
      <c r="E64" s="19">
        <v>94.071155286085997</v>
      </c>
      <c r="F64" s="19">
        <v>129.086379662735</v>
      </c>
      <c r="G64" s="19">
        <v>216.08820048135402</v>
      </c>
      <c r="H64" s="19">
        <v>255.980414405424</v>
      </c>
      <c r="I64" s="19">
        <v>285.41642566243098</v>
      </c>
      <c r="J64" s="19">
        <v>385.08789704585701</v>
      </c>
      <c r="K64" s="19">
        <v>297.68320635250899</v>
      </c>
      <c r="L64" s="19">
        <v>523.27650585695505</v>
      </c>
      <c r="M64" s="19">
        <v>1030.072291616872</v>
      </c>
      <c r="N64" s="19">
        <v>844.82847995065697</v>
      </c>
      <c r="O64" s="19">
        <v>856.80847467289595</v>
      </c>
      <c r="P64" s="19">
        <v>646.70480025804591</v>
      </c>
      <c r="Q64" s="19">
        <v>350.00259655641503</v>
      </c>
      <c r="R64" s="19">
        <v>343.76033679517201</v>
      </c>
      <c r="S64" s="19">
        <v>426.70590445394396</v>
      </c>
    </row>
    <row r="65" spans="1:21" x14ac:dyDescent="0.2">
      <c r="A65" s="9" t="s">
        <v>13</v>
      </c>
      <c r="B65" s="19">
        <v>170.23490419894972</v>
      </c>
      <c r="C65" s="19">
        <v>149.53313411061021</v>
      </c>
      <c r="D65" s="19">
        <v>155.35035367231379</v>
      </c>
      <c r="E65" s="19">
        <v>211.04810687864253</v>
      </c>
      <c r="F65" s="19">
        <v>345.66885031530501</v>
      </c>
      <c r="G65" s="19">
        <v>301.42824946255462</v>
      </c>
      <c r="H65" s="19">
        <v>408.95943950741975</v>
      </c>
      <c r="I65" s="19">
        <v>595.09949347270776</v>
      </c>
      <c r="J65" s="19">
        <v>662.76975228062634</v>
      </c>
      <c r="K65" s="19">
        <v>591.21348325130839</v>
      </c>
      <c r="L65" s="19">
        <v>841.62143845581932</v>
      </c>
      <c r="M65" s="19">
        <v>775.59494796720753</v>
      </c>
      <c r="N65" s="19">
        <v>558.25922602627895</v>
      </c>
      <c r="O65" s="19">
        <v>527.71235375709966</v>
      </c>
      <c r="P65" s="19">
        <v>539.5582164992918</v>
      </c>
      <c r="Q65" s="19">
        <v>341.685340655076</v>
      </c>
      <c r="R65" s="19">
        <v>344.262265282415</v>
      </c>
      <c r="S65" s="19">
        <v>370.47615447265594</v>
      </c>
    </row>
    <row r="66" spans="1:21" x14ac:dyDescent="0.2">
      <c r="A66" s="9" t="s">
        <v>14</v>
      </c>
      <c r="B66" s="19">
        <v>33.131470287055905</v>
      </c>
      <c r="C66" s="19">
        <v>32.879746382368886</v>
      </c>
      <c r="D66" s="19">
        <v>64.361099595305944</v>
      </c>
      <c r="E66" s="19">
        <v>94.581817856451764</v>
      </c>
      <c r="F66" s="19">
        <v>505.93067134894267</v>
      </c>
      <c r="G66" s="19">
        <v>1106.766069290964</v>
      </c>
      <c r="H66" s="19">
        <v>834.1438566491853</v>
      </c>
      <c r="I66" s="19">
        <v>991.16764057624141</v>
      </c>
      <c r="J66" s="19">
        <v>943.09487178572181</v>
      </c>
      <c r="K66" s="19">
        <v>275.96500791530212</v>
      </c>
      <c r="L66" s="19">
        <v>491.93569476363285</v>
      </c>
      <c r="M66" s="19">
        <v>563.68947023926773</v>
      </c>
      <c r="N66" s="19">
        <v>428.26749069318214</v>
      </c>
      <c r="O66" s="19">
        <v>355.52074602744034</v>
      </c>
      <c r="P66" s="19">
        <v>360.16193124196127</v>
      </c>
      <c r="Q66" s="19">
        <v>219.63469285986602</v>
      </c>
      <c r="R66" s="19">
        <v>272.67154160154439</v>
      </c>
      <c r="S66" s="19">
        <v>363.09769384747199</v>
      </c>
    </row>
    <row r="67" spans="1:21" x14ac:dyDescent="0.2">
      <c r="A67" s="9" t="s">
        <v>15</v>
      </c>
      <c r="B67" s="19">
        <v>179.49614153888743</v>
      </c>
      <c r="C67" s="19">
        <v>168.63439229631859</v>
      </c>
      <c r="D67" s="19">
        <v>173.65175584429198</v>
      </c>
      <c r="E67" s="19">
        <v>191.03816764303701</v>
      </c>
      <c r="F67" s="19">
        <v>260.15600839637301</v>
      </c>
      <c r="G67" s="19">
        <v>280.59696729592804</v>
      </c>
      <c r="H67" s="19">
        <v>479.57414763659699</v>
      </c>
      <c r="I67" s="19">
        <v>538.233568262017</v>
      </c>
      <c r="J67" s="19">
        <v>595.44527574297194</v>
      </c>
      <c r="K67" s="19">
        <v>214.08494407795499</v>
      </c>
      <c r="L67" s="19">
        <v>118.20838016762899</v>
      </c>
      <c r="M67" s="19">
        <v>219.44862884541499</v>
      </c>
      <c r="N67" s="19">
        <v>209.569981439488</v>
      </c>
      <c r="O67" s="19">
        <v>479.25180439750096</v>
      </c>
      <c r="P67" s="19">
        <v>331.07695278478701</v>
      </c>
      <c r="Q67" s="19">
        <v>137.79635297098301</v>
      </c>
      <c r="R67" s="19">
        <v>120.45621156886001</v>
      </c>
      <c r="S67" s="19">
        <v>118.029144359499</v>
      </c>
    </row>
    <row r="68" spans="1:21" x14ac:dyDescent="0.2">
      <c r="A68" s="10" t="s">
        <v>16</v>
      </c>
      <c r="B68" s="19">
        <v>7.2922945629440932</v>
      </c>
      <c r="C68" s="19">
        <v>5.6330025876311103</v>
      </c>
      <c r="D68" s="19">
        <v>5.1119564046939558</v>
      </c>
      <c r="E68" s="19">
        <v>6.9447871435486377</v>
      </c>
      <c r="F68" s="19">
        <v>12.117439651058703</v>
      </c>
      <c r="G68" s="19">
        <v>21.241076709036349</v>
      </c>
      <c r="H68" s="19">
        <v>24.133995350814729</v>
      </c>
      <c r="I68" s="19">
        <v>50.600247423758653</v>
      </c>
      <c r="J68" s="19">
        <v>47.623667214277958</v>
      </c>
      <c r="K68" s="19">
        <v>27.489491084697907</v>
      </c>
      <c r="L68" s="19">
        <v>29.128838236367177</v>
      </c>
      <c r="M68" s="19">
        <v>31.208521760732285</v>
      </c>
      <c r="N68" s="19">
        <v>21.6183863068179</v>
      </c>
      <c r="O68" s="19">
        <v>23.221805972559654</v>
      </c>
      <c r="P68" s="19">
        <v>37.872977758038765</v>
      </c>
      <c r="Q68" s="19">
        <v>26.956227140133976</v>
      </c>
      <c r="R68" s="19">
        <v>14.999100398455615</v>
      </c>
      <c r="S68" s="19">
        <v>44.063618152527965</v>
      </c>
    </row>
    <row r="69" spans="1:21" x14ac:dyDescent="0.2">
      <c r="A69" s="20" t="s">
        <v>4</v>
      </c>
      <c r="B69" s="19"/>
      <c r="C69" s="19"/>
      <c r="D69" s="19">
        <v>451.05595395441799</v>
      </c>
      <c r="E69" s="19">
        <v>620.98282677546308</v>
      </c>
      <c r="F69" s="19">
        <v>645.956850735986</v>
      </c>
      <c r="G69" s="19">
        <v>1525.621597085149</v>
      </c>
      <c r="H69" s="19">
        <v>1817.7038775882188</v>
      </c>
      <c r="I69" s="19">
        <v>2306.4474815413805</v>
      </c>
      <c r="J69" s="19">
        <v>2681.4368000245331</v>
      </c>
      <c r="K69" s="19">
        <v>1920.8202588002309</v>
      </c>
      <c r="L69" s="19">
        <v>2804.5852839373051</v>
      </c>
      <c r="M69" s="19">
        <v>3284.2851753148534</v>
      </c>
      <c r="N69" s="19">
        <v>3664.9761809997331</v>
      </c>
      <c r="O69" s="19">
        <v>3899.1273822203379</v>
      </c>
      <c r="P69" s="19">
        <v>3775.9104943257958</v>
      </c>
      <c r="Q69" s="19">
        <v>1853.2367687818469</v>
      </c>
      <c r="R69" s="19">
        <v>1689.368613501792</v>
      </c>
      <c r="S69" s="19">
        <v>2585.6763202372931</v>
      </c>
    </row>
    <row r="70" spans="1:21" x14ac:dyDescent="0.2">
      <c r="A70" s="20" t="s">
        <v>5</v>
      </c>
      <c r="B70" s="19"/>
      <c r="C70" s="19"/>
      <c r="D70" s="19"/>
      <c r="E70" s="19"/>
      <c r="F70" s="19"/>
      <c r="G70" s="19"/>
      <c r="H70" s="19">
        <v>0</v>
      </c>
      <c r="I70" s="19">
        <v>0</v>
      </c>
      <c r="J70" s="19">
        <v>0</v>
      </c>
      <c r="K70" s="19" t="s">
        <v>6</v>
      </c>
      <c r="L70" s="19">
        <v>283.53810047999997</v>
      </c>
      <c r="M70" s="19">
        <v>1283.51727865</v>
      </c>
      <c r="N70" s="19">
        <v>1330.5610909900001</v>
      </c>
      <c r="O70" s="19">
        <v>1371.83570373</v>
      </c>
      <c r="P70" s="19">
        <v>786.36210164999989</v>
      </c>
      <c r="Q70" s="19">
        <v>449.07525096999996</v>
      </c>
      <c r="R70" s="19">
        <v>523.37607636000007</v>
      </c>
      <c r="S70" s="19">
        <v>772.16357771000003</v>
      </c>
    </row>
    <row r="71" spans="1:21" x14ac:dyDescent="0.2">
      <c r="A71" s="20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 spans="1:21" x14ac:dyDescent="0.2">
      <c r="A72" s="20"/>
      <c r="B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U72" s="1" t="s">
        <v>2</v>
      </c>
    </row>
    <row r="73" spans="1:21" x14ac:dyDescent="0.2">
      <c r="T73" s="1">
        <v>2005</v>
      </c>
      <c r="U73" s="3">
        <v>10.279038922613879</v>
      </c>
    </row>
    <row r="74" spans="1:21" x14ac:dyDescent="0.2">
      <c r="T74" s="1">
        <v>2006</v>
      </c>
      <c r="U74" s="3">
        <v>1.9011934499028484</v>
      </c>
    </row>
    <row r="75" spans="1:21" x14ac:dyDescent="0.2">
      <c r="T75" s="1">
        <v>2007</v>
      </c>
      <c r="U75" s="3">
        <v>4.1626946298061682</v>
      </c>
    </row>
    <row r="76" spans="1:21" x14ac:dyDescent="0.2">
      <c r="T76" s="1">
        <v>2008</v>
      </c>
      <c r="U76" s="3">
        <v>8.0820186524884576</v>
      </c>
    </row>
    <row r="77" spans="1:21" x14ac:dyDescent="0.2">
      <c r="T77" s="1">
        <v>2009</v>
      </c>
      <c r="U77" s="3">
        <v>0.62297131106228676</v>
      </c>
    </row>
    <row r="78" spans="1:21" x14ac:dyDescent="0.2">
      <c r="T78" s="1">
        <v>2010</v>
      </c>
      <c r="U78" s="3">
        <v>1.3844920857543457</v>
      </c>
    </row>
    <row r="79" spans="1:21" x14ac:dyDescent="0.2">
      <c r="T79" s="1">
        <v>2011</v>
      </c>
      <c r="U79" s="3">
        <v>0.29446058378293571</v>
      </c>
    </row>
    <row r="80" spans="1:21" x14ac:dyDescent="0.2">
      <c r="T80" s="1">
        <v>2012</v>
      </c>
      <c r="U80" s="3">
        <v>1.797044334975368</v>
      </c>
    </row>
    <row r="81" spans="1:29" x14ac:dyDescent="0.2">
      <c r="T81" s="1">
        <v>2013</v>
      </c>
      <c r="U81" s="3">
        <v>5.1140102977043114</v>
      </c>
    </row>
    <row r="82" spans="1:29" x14ac:dyDescent="0.2">
      <c r="T82" s="1">
        <v>2014</v>
      </c>
      <c r="U82" s="3">
        <v>-1.5836770771950484</v>
      </c>
    </row>
    <row r="83" spans="1:29" x14ac:dyDescent="0.2">
      <c r="T83" s="1">
        <v>2015</v>
      </c>
      <c r="U83" s="3">
        <v>8.4088017363969811</v>
      </c>
    </row>
    <row r="84" spans="1:29" x14ac:dyDescent="0.2">
      <c r="T84" s="1">
        <v>2016</v>
      </c>
      <c r="U84" s="3">
        <v>12.627291242362531</v>
      </c>
    </row>
    <row r="85" spans="1:29" x14ac:dyDescent="0.2">
      <c r="T85" s="1">
        <v>2017</v>
      </c>
      <c r="U85" s="3">
        <v>3.1967388972323505</v>
      </c>
    </row>
    <row r="86" spans="1:29" x14ac:dyDescent="0.2">
      <c r="A86" s="1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2">
      <c r="A87" s="16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</sheetData>
  <sortState ref="A60:AD67">
    <sortCondition descending="1" ref="S60:S67"/>
  </sortState>
  <phoneticPr fontId="0" type="noConversion"/>
  <pageMargins left="1.9685039370078741" right="1.9685039370078741" top="0.98425196850393704" bottom="2.9527559055118111" header="0" footer="0"/>
  <pageSetup paperSize="9"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1501</vt:lpstr>
      <vt:lpstr>'1501'!Área_de_impresión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2018-06-26T16:24:41Z</cp:lastPrinted>
  <dcterms:created xsi:type="dcterms:W3CDTF">1997-05-05T13:54:23Z</dcterms:created>
  <dcterms:modified xsi:type="dcterms:W3CDTF">2018-11-20T16:49:36Z</dcterms:modified>
</cp:coreProperties>
</file>