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trujillo\Desktop\Libros Electronicos\LE Empleo 2017\cuadros\"/>
    </mc:Choice>
  </mc:AlternateContent>
  <bookViews>
    <workbookView xWindow="0" yWindow="0" windowWidth="21600" windowHeight="9735" tabRatio="927"/>
  </bookViews>
  <sheets>
    <sheet name="cuad 1.1" sheetId="20" r:id="rId1"/>
    <sheet name="cuad 1.1-continúa" sheetId="143" r:id="rId2"/>
    <sheet name="cuad  1.2" sheetId="21" r:id="rId3"/>
    <sheet name="cuad 1.2 continúa" sheetId="144" r:id="rId4"/>
    <sheet name="cuad 1.3" sheetId="22" r:id="rId5"/>
    <sheet name="cuad 1.3 continúa" sheetId="145" r:id="rId6"/>
    <sheet name="cuad 1.4" sheetId="14" r:id="rId7"/>
    <sheet name="cuad 1.4 continúa" sheetId="146" r:id="rId8"/>
    <sheet name="cuad 1.5..." sheetId="164" r:id="rId9"/>
    <sheet name="cuad 1.6" sheetId="23" r:id="rId10"/>
    <sheet name="PET-EDU (2)" sheetId="25" state="hidden" r:id="rId11"/>
    <sheet name="cuad 1.6 continúa" sheetId="147" r:id="rId12"/>
    <sheet name="cuad 1.7" sheetId="87" r:id="rId13"/>
    <sheet name="cuad 1.8" sheetId="88" r:id="rId14"/>
    <sheet name="cuad 1.9" sheetId="127" r:id="rId15"/>
    <sheet name="cuad 1.10" sheetId="132" r:id="rId16"/>
    <sheet name="cuad 1.11" sheetId="169" r:id="rId17"/>
    <sheet name="cuad 1.12" sheetId="166" r:id="rId18"/>
    <sheet name="cuad 1.13" sheetId="171" r:id="rId19"/>
    <sheet name="cuad 1.14.. " sheetId="90" r:id="rId20"/>
    <sheet name="cuad 1.14. continua" sheetId="148" r:id="rId21"/>
    <sheet name="cuad 1.15." sheetId="91" r:id="rId22"/>
    <sheet name="cuad 1.15. continúa" sheetId="149" r:id="rId23"/>
    <sheet name="cuad 1.16." sheetId="92" r:id="rId24"/>
    <sheet name="cuad 1.16. continúa." sheetId="150" r:id="rId25"/>
    <sheet name="cuad 1.17." sheetId="93" r:id="rId26"/>
    <sheet name="cuad 1.17. continúa." sheetId="151" r:id="rId27"/>
    <sheet name="cuad 1.18." sheetId="94" r:id="rId28"/>
    <sheet name="cuad 1.19.." sheetId="95" r:id="rId29"/>
    <sheet name="cuad 1.19. continúa." sheetId="152" r:id="rId30"/>
    <sheet name="cuad 1.20.." sheetId="96" r:id="rId31"/>
    <sheet name="cuad 1.21." sheetId="97" r:id="rId32"/>
    <sheet name="PEA-QUINTIL-DPTO (2)" sheetId="116" state="hidden" r:id="rId33"/>
    <sheet name="cuad 1.22." sheetId="128" r:id="rId34"/>
    <sheet name="cuad 1.23.." sheetId="133" r:id="rId35"/>
    <sheet name="cuad 1.24.." sheetId="168" r:id="rId36"/>
    <sheet name="cuad 1.25.." sheetId="167" r:id="rId37"/>
    <sheet name="cuad 1.26.." sheetId="100" r:id="rId38"/>
    <sheet name="cuad 1.27.." sheetId="101" r:id="rId39"/>
    <sheet name="cuad 1.28.." sheetId="102" r:id="rId40"/>
    <sheet name="cuad 1.29.." sheetId="103" r:id="rId41"/>
    <sheet name="cuad 1.30 " sheetId="104" r:id="rId42"/>
    <sheet name="cuad 1.31.." sheetId="105" r:id="rId43"/>
    <sheet name="cuad 1.32.." sheetId="129" r:id="rId44"/>
    <sheet name="cuad 1.33.." sheetId="139" r:id="rId45"/>
    <sheet name="cuad 1.34.." sheetId="107" r:id="rId46"/>
    <sheet name="cuad 1.34.. continúa." sheetId="153" r:id="rId47"/>
    <sheet name="cuad 1.35.." sheetId="108" r:id="rId48"/>
    <sheet name="cuad 1.35.. continúa." sheetId="154" r:id="rId49"/>
    <sheet name="cuad 1.36.." sheetId="109" r:id="rId50"/>
    <sheet name="cuad 1.36..continua" sheetId="155" r:id="rId51"/>
    <sheet name="cuad 1.37.." sheetId="110" r:id="rId52"/>
    <sheet name="cuad 1.38.." sheetId="111" r:id="rId53"/>
    <sheet name="cuad 1.39.." sheetId="112" r:id="rId54"/>
    <sheet name="cuad 1.40.." sheetId="113" r:id="rId55"/>
    <sheet name="cuad 1.40 continúa." sheetId="156" r:id="rId56"/>
    <sheet name="cuad 1.41..." sheetId="114" r:id="rId57"/>
    <sheet name="cuad 1.42.." sheetId="115" r:id="rId58"/>
    <sheet name="DESO-QUINTIL-DPTO" sheetId="61" state="hidden" r:id="rId59"/>
    <sheet name="PRUEBA" sheetId="58" state="hidden" r:id="rId60"/>
    <sheet name="PET-educ" sheetId="18" state="hidden" r:id="rId61"/>
    <sheet name="cuad 1.43.." sheetId="125" r:id="rId62"/>
    <sheet name="cuad 1.44.." sheetId="130" r:id="rId63"/>
    <sheet name="cuad 1.45.." sheetId="161" r:id="rId64"/>
    <sheet name="cuad 1.46.." sheetId="162" r:id="rId65"/>
    <sheet name="cuad 1.47.." sheetId="163" r:id="rId66"/>
    <sheet name="cuad 1.48.." sheetId="165" r:id="rId67"/>
    <sheet name="cuad 1.49" sheetId="170" r:id="rId68"/>
  </sheets>
  <externalReferences>
    <externalReference r:id="rId69"/>
    <externalReference r:id="rId70"/>
  </externalReferences>
  <definedNames>
    <definedName name="_1__123Graph_ACHART_1" hidden="1">[1]Hoja3!$J$368:$J$408</definedName>
    <definedName name="_2__123Graph_XCHART_1" hidden="1">[1]Hoja3!$A$368:$A$408</definedName>
    <definedName name="_7.5" localSheetId="32">#REF!</definedName>
    <definedName name="_Fill" localSheetId="27" hidden="1">#REF!</definedName>
    <definedName name="_Fill" localSheetId="12" hidden="1">#REF!</definedName>
    <definedName name="_Fill" localSheetId="32" hidden="1">#REF!</definedName>
    <definedName name="_Fill" hidden="1">#REF!</definedName>
    <definedName name="_xlnm._FilterDatabase" localSheetId="27" hidden="1">'cuad 1.18.'!#REF!</definedName>
    <definedName name="_G7" hidden="1">#REF!</definedName>
    <definedName name="_Key1" hidden="1">[2]Data!#REF!</definedName>
    <definedName name="_Order1" hidden="1">255</definedName>
    <definedName name="_Order2" hidden="1">255</definedName>
    <definedName name="_Parse_Out" localSheetId="27" hidden="1">#REF!</definedName>
    <definedName name="_Parse_Out" localSheetId="12" hidden="1">#REF!</definedName>
    <definedName name="_Parse_Out" localSheetId="32" hidden="1">#REF!</definedName>
    <definedName name="_Parse_Out" hidden="1">#REF!</definedName>
    <definedName name="_Sort" hidden="1">#REF!</definedName>
    <definedName name="a" hidden="1">#REF!</definedName>
    <definedName name="A87_" localSheetId="32">#REF!</definedName>
    <definedName name="adicional" localSheetId="32">#REF!</definedName>
    <definedName name="_xlnm.Print_Area" localSheetId="58">'DESO-QUINTIL-DPTO'!$B$3:$N$191</definedName>
    <definedName name="_xlnm.Print_Area" localSheetId="32">'PEA-QUINTIL-DPTO (2)'!$A$2:$L$206</definedName>
    <definedName name="_xlnm.Print_Area" localSheetId="10">'PET-EDU (2)'!$B$3:$N$66</definedName>
    <definedName name="_xlnm.Print_Area" localSheetId="60">'PET-educ'!$B$50:$S$96</definedName>
    <definedName name="BLPH1" hidden="1">#REF!</definedName>
    <definedName name="graf" hidden="1">#REF!</definedName>
    <definedName name="Grafico22n" hidden="1">#REF!</definedName>
    <definedName name="HTML1_1" hidden="1">"[ieim4000.xls]IECM4213!$A$1:$G$37"</definedName>
    <definedName name="HTML1_10" hidden="1">"pabad@inei.gob.pe"</definedName>
    <definedName name="HTML1_11" hidden="1">1</definedName>
    <definedName name="HTML1_12" hidden="1">"C:\IEWM\IEWM4213.htm"</definedName>
    <definedName name="HTML1_2" hidden="1">1</definedName>
    <definedName name="HTML1_3" hidden="1">"EVOLUCION DE LA TASA DE DESEMPLEO"</definedName>
    <definedName name="HTML1_4" hidden="1">""</definedName>
    <definedName name="HTML1_5" hidden="1">""</definedName>
    <definedName name="HTML1_6" hidden="1">1</definedName>
    <definedName name="HTML1_7" hidden="1">1</definedName>
    <definedName name="HTML1_8" hidden="1">"4/11/97"</definedName>
    <definedName name="HTML1_9" hidden="1">""</definedName>
    <definedName name="HTMLCount" hidden="1">1</definedName>
    <definedName name="pegado" hidden="1">#REF!</definedName>
    <definedName name="pgraficos" hidden="1">[1]Hoja3!$A$368:$A$408</definedName>
    <definedName name="xxx" hidden="1">#REF!</definedName>
    <definedName name="xxxx" hidden="1">#REF!</definedName>
  </definedNames>
  <calcPr calcId="152511"/>
</workbook>
</file>

<file path=xl/calcChain.xml><?xml version="1.0" encoding="utf-8"?>
<calcChain xmlns="http://schemas.openxmlformats.org/spreadsheetml/2006/main">
  <c r="R9" i="112" l="1"/>
  <c r="Q9" i="112"/>
  <c r="R9" i="111"/>
  <c r="Q9" i="111"/>
  <c r="R24" i="110"/>
  <c r="Q25" i="110"/>
  <c r="Q24" i="110"/>
  <c r="R9" i="110"/>
  <c r="Q9" i="110"/>
  <c r="H22" i="155"/>
  <c r="H9" i="155"/>
  <c r="H8" i="154"/>
  <c r="R9" i="128"/>
  <c r="Q9" i="128"/>
  <c r="R14" i="97"/>
  <c r="Q14" i="97"/>
  <c r="R9" i="97"/>
  <c r="Q9" i="97"/>
  <c r="I9" i="151"/>
  <c r="L8" i="148"/>
  <c r="I22" i="132"/>
  <c r="I8" i="132"/>
  <c r="H12" i="132"/>
  <c r="H8" i="132"/>
  <c r="Q14" i="127"/>
  <c r="Q8" i="127"/>
  <c r="P11" i="127"/>
  <c r="P8" i="127"/>
  <c r="Q8" i="88"/>
  <c r="Q19" i="88"/>
  <c r="P17" i="88"/>
  <c r="P8" i="88"/>
  <c r="P12" i="88"/>
  <c r="M17" i="143"/>
  <c r="M9" i="143"/>
  <c r="Q10" i="112" l="1"/>
  <c r="R10" i="112"/>
  <c r="Q11" i="112"/>
  <c r="R11" i="112"/>
  <c r="Q12" i="112"/>
  <c r="R12" i="112"/>
  <c r="Q13" i="112"/>
  <c r="R13" i="112"/>
  <c r="Q14" i="112"/>
  <c r="R14" i="112"/>
  <c r="Q18" i="112"/>
  <c r="R18" i="112"/>
  <c r="Q19" i="112"/>
  <c r="R19" i="112"/>
  <c r="Q20" i="112"/>
  <c r="R20" i="112"/>
  <c r="Q21" i="112"/>
  <c r="R21" i="112"/>
  <c r="Q22" i="112"/>
  <c r="R22" i="112"/>
  <c r="Q23" i="112"/>
  <c r="R23" i="112"/>
  <c r="Q25" i="112"/>
  <c r="R25" i="112"/>
  <c r="Q26" i="112"/>
  <c r="R26" i="112"/>
  <c r="Q27" i="112"/>
  <c r="R27" i="112"/>
  <c r="Q28" i="112"/>
  <c r="R28" i="112"/>
  <c r="Q29" i="112"/>
  <c r="R29" i="112"/>
  <c r="Q30" i="112"/>
  <c r="R30" i="112"/>
  <c r="Q33" i="112"/>
  <c r="R33" i="112"/>
  <c r="Q34" i="112"/>
  <c r="R34" i="112"/>
  <c r="Q35" i="112"/>
  <c r="R35" i="112"/>
  <c r="Q36" i="112"/>
  <c r="R36" i="112"/>
  <c r="Q37" i="112"/>
  <c r="R37" i="112"/>
  <c r="Q38" i="112"/>
  <c r="R38" i="112"/>
  <c r="Q40" i="112"/>
  <c r="R40" i="112"/>
  <c r="Q41" i="112"/>
  <c r="R41" i="112"/>
  <c r="Q42" i="112"/>
  <c r="R42" i="112"/>
  <c r="Q43" i="112"/>
  <c r="R43" i="112"/>
  <c r="Q44" i="112"/>
  <c r="R44" i="112"/>
  <c r="Q45" i="112"/>
  <c r="R45" i="112"/>
  <c r="Q47" i="112"/>
  <c r="R47" i="112"/>
  <c r="Q48" i="112"/>
  <c r="R48" i="112"/>
  <c r="Q49" i="112"/>
  <c r="R49" i="112"/>
  <c r="Q50" i="112"/>
  <c r="R50" i="112"/>
  <c r="Q51" i="112"/>
  <c r="R51" i="112"/>
  <c r="Q52" i="112"/>
  <c r="R52" i="112"/>
  <c r="Q10" i="97"/>
  <c r="R10" i="97"/>
  <c r="Q11" i="97"/>
  <c r="R11" i="97"/>
  <c r="Q12" i="97"/>
  <c r="R12" i="97"/>
  <c r="Q13" i="97"/>
  <c r="R13" i="97"/>
  <c r="Q17" i="97"/>
  <c r="R17" i="97"/>
  <c r="Q18" i="97"/>
  <c r="R18" i="97"/>
  <c r="Q19" i="97"/>
  <c r="R19" i="97"/>
  <c r="Q20" i="97"/>
  <c r="R20" i="97"/>
  <c r="Q21" i="97"/>
  <c r="R21" i="97"/>
  <c r="Q22" i="97"/>
  <c r="R22" i="97"/>
  <c r="Q24" i="97"/>
  <c r="R24" i="97"/>
  <c r="Q25" i="97"/>
  <c r="R25" i="97"/>
  <c r="Q26" i="97"/>
  <c r="R26" i="97"/>
  <c r="Q27" i="97"/>
  <c r="R27" i="97"/>
  <c r="Q28" i="97"/>
  <c r="R28" i="97"/>
  <c r="Q29" i="97"/>
  <c r="R29" i="97"/>
  <c r="Q32" i="97"/>
  <c r="R32" i="97"/>
  <c r="Q33" i="97"/>
  <c r="R33" i="97"/>
  <c r="Q34" i="97"/>
  <c r="R34" i="97"/>
  <c r="Q35" i="97"/>
  <c r="R35" i="97"/>
  <c r="Q36" i="97"/>
  <c r="R36" i="97"/>
  <c r="Q37" i="97"/>
  <c r="R37" i="97"/>
  <c r="Q39" i="97"/>
  <c r="R39" i="97"/>
  <c r="Q40" i="97"/>
  <c r="R40" i="97"/>
  <c r="Q41" i="97"/>
  <c r="R41" i="97"/>
  <c r="Q42" i="97"/>
  <c r="R42" i="97"/>
  <c r="Q43" i="97"/>
  <c r="R43" i="97"/>
  <c r="Q44" i="97"/>
  <c r="R44" i="97"/>
  <c r="Q46" i="97"/>
  <c r="R46" i="97"/>
  <c r="Q47" i="97"/>
  <c r="R47" i="97"/>
  <c r="Q48" i="97"/>
  <c r="R48" i="97"/>
  <c r="Q49" i="97"/>
  <c r="R49" i="97"/>
  <c r="Q50" i="97"/>
  <c r="R50" i="97"/>
  <c r="Q51" i="97"/>
  <c r="R51" i="97"/>
  <c r="P9" i="88"/>
  <c r="Q9" i="88"/>
  <c r="P10" i="88"/>
  <c r="Q10" i="88"/>
  <c r="P11" i="88"/>
  <c r="Q11" i="88"/>
  <c r="Q12" i="88"/>
  <c r="P13" i="88"/>
  <c r="Q13" i="88"/>
  <c r="P16" i="88"/>
  <c r="Q16" i="88"/>
  <c r="Q17" i="88"/>
  <c r="P18" i="88"/>
  <c r="Q18" i="88"/>
  <c r="P19" i="88"/>
  <c r="P20" i="88"/>
  <c r="Q20" i="88"/>
  <c r="P21" i="88"/>
  <c r="Q21" i="88"/>
  <c r="P23" i="88"/>
  <c r="Q23" i="88"/>
  <c r="P24" i="88"/>
  <c r="Q24" i="88"/>
  <c r="P25" i="88"/>
  <c r="Q25" i="88"/>
  <c r="P26" i="88"/>
  <c r="Q26" i="88"/>
  <c r="P27" i="88"/>
  <c r="Q27" i="88"/>
  <c r="P28" i="88"/>
  <c r="Q28" i="88"/>
  <c r="P31" i="88"/>
  <c r="Q31" i="88"/>
  <c r="P32" i="88"/>
  <c r="Q32" i="88"/>
  <c r="P33" i="88"/>
  <c r="Q33" i="88"/>
  <c r="P34" i="88"/>
  <c r="Q34" i="88"/>
  <c r="P35" i="88"/>
  <c r="Q35" i="88"/>
  <c r="P36" i="88"/>
  <c r="Q36" i="88"/>
  <c r="P38" i="88"/>
  <c r="Q38" i="88"/>
  <c r="P39" i="88"/>
  <c r="Q39" i="88"/>
  <c r="P40" i="88"/>
  <c r="Q40" i="88"/>
  <c r="P41" i="88"/>
  <c r="Q41" i="88"/>
  <c r="P42" i="88"/>
  <c r="Q42" i="88"/>
  <c r="P43" i="88"/>
  <c r="Q43" i="88"/>
  <c r="P45" i="88"/>
  <c r="Q45" i="88"/>
  <c r="P46" i="88"/>
  <c r="Q46" i="88"/>
  <c r="P47" i="88"/>
  <c r="Q47" i="88"/>
  <c r="P48" i="88"/>
  <c r="Q48" i="88"/>
  <c r="P49" i="88"/>
  <c r="Q49" i="88"/>
  <c r="P50" i="88"/>
  <c r="Q50" i="88"/>
  <c r="H9" i="133" l="1"/>
  <c r="I11" i="132"/>
  <c r="H11" i="132"/>
  <c r="I52" i="132"/>
  <c r="H52" i="132"/>
  <c r="I51" i="132"/>
  <c r="H51" i="132"/>
  <c r="I50" i="132"/>
  <c r="H50" i="132"/>
  <c r="I49" i="132"/>
  <c r="H49" i="132"/>
  <c r="I48" i="132"/>
  <c r="H48" i="132"/>
  <c r="I45" i="132"/>
  <c r="H45" i="132"/>
  <c r="I44" i="132"/>
  <c r="H44" i="132"/>
  <c r="I43" i="132"/>
  <c r="H43" i="132"/>
  <c r="I42" i="132"/>
  <c r="H42" i="132"/>
  <c r="I41" i="132"/>
  <c r="H41" i="132"/>
  <c r="I38" i="132"/>
  <c r="H38" i="132"/>
  <c r="I37" i="132"/>
  <c r="H37" i="132"/>
  <c r="I36" i="132"/>
  <c r="H36" i="132"/>
  <c r="I35" i="132"/>
  <c r="H35" i="132"/>
  <c r="I34" i="132"/>
  <c r="H34" i="132"/>
  <c r="I29" i="132"/>
  <c r="H29" i="132"/>
  <c r="I28" i="132"/>
  <c r="H28" i="132"/>
  <c r="I27" i="132"/>
  <c r="H27" i="132"/>
  <c r="I26" i="132"/>
  <c r="H26" i="132"/>
  <c r="I25" i="132"/>
  <c r="H25" i="132"/>
  <c r="H19" i="132"/>
  <c r="I19" i="132"/>
  <c r="H20" i="132"/>
  <c r="I20" i="132"/>
  <c r="H21" i="132"/>
  <c r="I21" i="132"/>
  <c r="H22" i="132"/>
  <c r="I18" i="132"/>
  <c r="H18" i="132"/>
  <c r="H10" i="132"/>
  <c r="I10" i="132"/>
  <c r="I12" i="132"/>
  <c r="H13" i="132"/>
  <c r="I13" i="132"/>
  <c r="H48" i="130" l="1"/>
  <c r="R25" i="125"/>
  <c r="R9" i="125"/>
  <c r="Q26" i="125"/>
  <c r="Q21" i="125"/>
  <c r="Q9" i="125"/>
  <c r="R29" i="115"/>
  <c r="R9" i="115"/>
  <c r="Q28" i="115"/>
  <c r="Q9" i="115"/>
  <c r="R28" i="114"/>
  <c r="R9" i="114"/>
  <c r="Q24" i="114"/>
  <c r="Q9" i="114"/>
  <c r="Q18" i="111"/>
  <c r="H20" i="154"/>
  <c r="H16" i="133"/>
  <c r="H8" i="133"/>
  <c r="R17" i="128"/>
  <c r="Q17" i="128"/>
  <c r="Q24" i="128"/>
  <c r="J8" i="152"/>
  <c r="I16" i="151"/>
  <c r="I10" i="151"/>
  <c r="L8" i="150"/>
  <c r="L21" i="150"/>
  <c r="L20" i="150"/>
  <c r="L17" i="150"/>
  <c r="L16" i="150"/>
  <c r="L15" i="150"/>
  <c r="L12" i="150"/>
  <c r="L11" i="150"/>
  <c r="L11" i="149"/>
  <c r="L12" i="149"/>
  <c r="L15" i="149"/>
  <c r="L16" i="149"/>
  <c r="L17" i="149"/>
  <c r="L20" i="149"/>
  <c r="L21" i="149"/>
  <c r="L22" i="149"/>
  <c r="L23" i="149"/>
  <c r="L24" i="149"/>
  <c r="L25" i="149"/>
  <c r="L26" i="149"/>
  <c r="L27" i="149"/>
  <c r="L28" i="149"/>
  <c r="L29" i="149"/>
  <c r="L30" i="149"/>
  <c r="L31" i="149"/>
  <c r="L32" i="149"/>
  <c r="L33" i="149"/>
  <c r="L34" i="149"/>
  <c r="L35" i="149"/>
  <c r="L36" i="149"/>
  <c r="L37" i="149"/>
  <c r="L38" i="149"/>
  <c r="L39" i="149"/>
  <c r="L40" i="149"/>
  <c r="L41" i="149"/>
  <c r="L42" i="149"/>
  <c r="L43" i="149"/>
  <c r="L44" i="149"/>
  <c r="L45" i="149"/>
  <c r="L8" i="149"/>
  <c r="L17" i="148"/>
  <c r="L11" i="148"/>
  <c r="L16" i="148" l="1"/>
  <c r="L15" i="148"/>
  <c r="L12" i="148"/>
  <c r="H8" i="147"/>
  <c r="H9" i="147"/>
  <c r="Q12" i="128"/>
  <c r="L92" i="164" l="1"/>
  <c r="H49" i="130" l="1"/>
  <c r="H47" i="130"/>
  <c r="H46" i="130"/>
  <c r="H42" i="130"/>
  <c r="H41" i="130"/>
  <c r="H40" i="130"/>
  <c r="H39" i="130"/>
  <c r="H35" i="130"/>
  <c r="H34" i="130"/>
  <c r="H33" i="130"/>
  <c r="H32" i="130"/>
  <c r="H26" i="130"/>
  <c r="H25" i="130"/>
  <c r="H24" i="130"/>
  <c r="H23" i="130"/>
  <c r="H19" i="130"/>
  <c r="H18" i="130"/>
  <c r="H17" i="130"/>
  <c r="H16" i="130"/>
  <c r="H9" i="130"/>
  <c r="H10" i="130"/>
  <c r="H11" i="130"/>
  <c r="H8" i="130"/>
  <c r="Q46" i="125"/>
  <c r="R51" i="125"/>
  <c r="R50" i="125"/>
  <c r="R49" i="125"/>
  <c r="R48" i="125"/>
  <c r="R47" i="125"/>
  <c r="R46" i="125"/>
  <c r="R44" i="125"/>
  <c r="R43" i="125"/>
  <c r="R42" i="125"/>
  <c r="R41" i="125"/>
  <c r="R40" i="125"/>
  <c r="R39" i="125"/>
  <c r="R37" i="125"/>
  <c r="R36" i="125"/>
  <c r="R35" i="125"/>
  <c r="R34" i="125"/>
  <c r="R33" i="125"/>
  <c r="R32" i="125"/>
  <c r="R29" i="125"/>
  <c r="R28" i="125"/>
  <c r="R27" i="125"/>
  <c r="R26" i="125"/>
  <c r="R24" i="125"/>
  <c r="R22" i="125"/>
  <c r="R21" i="125"/>
  <c r="R20" i="125"/>
  <c r="R19" i="125"/>
  <c r="R18" i="125"/>
  <c r="R17" i="125"/>
  <c r="R10" i="125"/>
  <c r="R11" i="125"/>
  <c r="R12" i="125"/>
  <c r="R13" i="125"/>
  <c r="R14" i="125"/>
  <c r="Q12" i="115"/>
  <c r="R61" i="115"/>
  <c r="R60" i="115"/>
  <c r="R59" i="115"/>
  <c r="R58" i="115"/>
  <c r="R57" i="115"/>
  <c r="R56" i="115"/>
  <c r="R52" i="115"/>
  <c r="R51" i="115"/>
  <c r="R50" i="115"/>
  <c r="R49" i="115"/>
  <c r="R48" i="115"/>
  <c r="R47" i="115"/>
  <c r="R43" i="115"/>
  <c r="R42" i="115"/>
  <c r="R41" i="115"/>
  <c r="R40" i="115"/>
  <c r="R39" i="115"/>
  <c r="R38" i="115"/>
  <c r="R33" i="115"/>
  <c r="R32" i="115"/>
  <c r="R31" i="115"/>
  <c r="R30" i="115"/>
  <c r="R28" i="115"/>
  <c r="R24" i="115"/>
  <c r="R23" i="115"/>
  <c r="R22" i="115"/>
  <c r="R21" i="115"/>
  <c r="R20" i="115"/>
  <c r="R19" i="115"/>
  <c r="Q11" i="115"/>
  <c r="R10" i="115"/>
  <c r="R11" i="115"/>
  <c r="R12" i="115"/>
  <c r="R13" i="115"/>
  <c r="R14" i="115"/>
  <c r="R56" i="114"/>
  <c r="R61" i="114"/>
  <c r="R60" i="114"/>
  <c r="R59" i="114"/>
  <c r="R58" i="114"/>
  <c r="R57" i="114"/>
  <c r="R50" i="114"/>
  <c r="R48" i="114"/>
  <c r="R47" i="114"/>
  <c r="R52" i="114"/>
  <c r="R51" i="114"/>
  <c r="R49" i="114"/>
  <c r="R43" i="114"/>
  <c r="R42" i="114"/>
  <c r="R41" i="114"/>
  <c r="R40" i="114"/>
  <c r="R39" i="114"/>
  <c r="R38" i="114"/>
  <c r="R33" i="114"/>
  <c r="R32" i="114"/>
  <c r="R31" i="114"/>
  <c r="R30" i="114"/>
  <c r="R29" i="114"/>
  <c r="R24" i="114"/>
  <c r="R23" i="114"/>
  <c r="R22" i="114"/>
  <c r="R21" i="114"/>
  <c r="R20" i="114"/>
  <c r="R19" i="114"/>
  <c r="R10" i="114"/>
  <c r="R11" i="114"/>
  <c r="R12" i="114"/>
  <c r="R13" i="114"/>
  <c r="R14" i="114"/>
  <c r="I56" i="156"/>
  <c r="I10" i="156"/>
  <c r="I11" i="156"/>
  <c r="I12" i="156"/>
  <c r="I13" i="156"/>
  <c r="I14" i="156"/>
  <c r="I19" i="156"/>
  <c r="I20" i="156"/>
  <c r="I21" i="156"/>
  <c r="I22" i="156"/>
  <c r="I23" i="156"/>
  <c r="I24" i="156"/>
  <c r="I28" i="156"/>
  <c r="I29" i="156"/>
  <c r="I30" i="156"/>
  <c r="I31" i="156"/>
  <c r="I32" i="156"/>
  <c r="I33" i="156"/>
  <c r="I38" i="156"/>
  <c r="I39" i="156"/>
  <c r="I40" i="156"/>
  <c r="I41" i="156"/>
  <c r="I42" i="156"/>
  <c r="I43" i="156"/>
  <c r="I47" i="156"/>
  <c r="I48" i="156"/>
  <c r="I49" i="156"/>
  <c r="I50" i="156"/>
  <c r="I51" i="156"/>
  <c r="I52" i="156"/>
  <c r="I57" i="156"/>
  <c r="I58" i="156"/>
  <c r="I59" i="156"/>
  <c r="I60" i="156"/>
  <c r="I61" i="156"/>
  <c r="I9" i="156"/>
  <c r="R50" i="111"/>
  <c r="R49" i="111"/>
  <c r="R48" i="111"/>
  <c r="R47" i="111"/>
  <c r="R46" i="111"/>
  <c r="R43" i="111"/>
  <c r="R42" i="111"/>
  <c r="R41" i="111"/>
  <c r="R40" i="111"/>
  <c r="R39" i="111"/>
  <c r="R36" i="111"/>
  <c r="R35" i="111"/>
  <c r="R34" i="111"/>
  <c r="R33" i="111"/>
  <c r="R32" i="111"/>
  <c r="R28" i="111"/>
  <c r="R27" i="111"/>
  <c r="R26" i="111"/>
  <c r="R25" i="111"/>
  <c r="R24" i="111"/>
  <c r="R21" i="111"/>
  <c r="R20" i="111"/>
  <c r="R19" i="111"/>
  <c r="R18" i="111"/>
  <c r="R17" i="111"/>
  <c r="R10" i="111"/>
  <c r="R11" i="111"/>
  <c r="R12" i="111"/>
  <c r="R13" i="111"/>
  <c r="H12" i="155"/>
  <c r="H13" i="155"/>
  <c r="H16" i="155"/>
  <c r="H17" i="155"/>
  <c r="H18" i="155"/>
  <c r="H21" i="155"/>
  <c r="H23" i="155"/>
  <c r="H24" i="155"/>
  <c r="H25" i="155"/>
  <c r="H26" i="155"/>
  <c r="H27" i="155"/>
  <c r="H28" i="155"/>
  <c r="H29" i="155"/>
  <c r="H30" i="155"/>
  <c r="H31" i="155"/>
  <c r="H32" i="155"/>
  <c r="H33" i="155"/>
  <c r="H34" i="155"/>
  <c r="H35" i="155"/>
  <c r="H36" i="155"/>
  <c r="H37" i="155"/>
  <c r="H38" i="155"/>
  <c r="H39" i="155"/>
  <c r="H40" i="155"/>
  <c r="H41" i="155"/>
  <c r="H42" i="155"/>
  <c r="H43" i="155"/>
  <c r="H44" i="155"/>
  <c r="H45" i="155"/>
  <c r="H46" i="155"/>
  <c r="H11" i="154"/>
  <c r="H12" i="154"/>
  <c r="H15" i="154"/>
  <c r="H16" i="154"/>
  <c r="H17" i="154"/>
  <c r="H21" i="154"/>
  <c r="H22" i="154"/>
  <c r="H23" i="154"/>
  <c r="H24" i="154"/>
  <c r="H25" i="154"/>
  <c r="H26" i="154"/>
  <c r="H27" i="154"/>
  <c r="H28" i="154"/>
  <c r="H29" i="154"/>
  <c r="H30" i="154"/>
  <c r="H31" i="154"/>
  <c r="H32" i="154"/>
  <c r="H33" i="154"/>
  <c r="H34" i="154"/>
  <c r="H35" i="154"/>
  <c r="H36" i="154"/>
  <c r="H37" i="154"/>
  <c r="H38" i="154"/>
  <c r="H39" i="154"/>
  <c r="H40" i="154"/>
  <c r="H41" i="154"/>
  <c r="H42" i="154"/>
  <c r="H43" i="154"/>
  <c r="H44" i="154"/>
  <c r="H45" i="154"/>
  <c r="I12" i="153"/>
  <c r="I11" i="153"/>
  <c r="I8" i="153"/>
  <c r="I15" i="153"/>
  <c r="I16" i="153"/>
  <c r="I17" i="153"/>
  <c r="I20" i="153"/>
  <c r="I21" i="153"/>
  <c r="I22" i="153"/>
  <c r="I23" i="153"/>
  <c r="I24" i="153"/>
  <c r="I25" i="153"/>
  <c r="I26" i="153"/>
  <c r="I27" i="153"/>
  <c r="I28" i="153"/>
  <c r="I29" i="153"/>
  <c r="I30" i="153"/>
  <c r="I31" i="153"/>
  <c r="I32" i="153"/>
  <c r="I33" i="153"/>
  <c r="I34" i="153"/>
  <c r="I35" i="153"/>
  <c r="I36" i="153"/>
  <c r="I37" i="153"/>
  <c r="I38" i="153"/>
  <c r="I39" i="153"/>
  <c r="I40" i="153"/>
  <c r="I41" i="153"/>
  <c r="I42" i="153"/>
  <c r="I43" i="153"/>
  <c r="I44" i="153"/>
  <c r="I45" i="153"/>
  <c r="H48" i="133"/>
  <c r="H47" i="133"/>
  <c r="H46" i="133"/>
  <c r="H45" i="133"/>
  <c r="H41" i="133"/>
  <c r="H40" i="133"/>
  <c r="H39" i="133"/>
  <c r="H38" i="133"/>
  <c r="H34" i="133"/>
  <c r="H33" i="133"/>
  <c r="H32" i="133"/>
  <c r="H31" i="133"/>
  <c r="H26" i="133"/>
  <c r="H25" i="133"/>
  <c r="H24" i="133"/>
  <c r="H23" i="133"/>
  <c r="H19" i="133"/>
  <c r="H18" i="133"/>
  <c r="H17" i="133"/>
  <c r="H10" i="133"/>
  <c r="H11" i="133"/>
  <c r="R10" i="128"/>
  <c r="R11" i="128"/>
  <c r="R12" i="128"/>
  <c r="R13" i="128"/>
  <c r="R14" i="128"/>
  <c r="R18" i="128"/>
  <c r="R19" i="128"/>
  <c r="R20" i="128"/>
  <c r="R21" i="128"/>
  <c r="R22" i="128"/>
  <c r="R24" i="128"/>
  <c r="R25" i="128"/>
  <c r="R26" i="128"/>
  <c r="R27" i="128"/>
  <c r="R28" i="128"/>
  <c r="R29" i="128"/>
  <c r="R32" i="128"/>
  <c r="R33" i="128"/>
  <c r="R34" i="128"/>
  <c r="R35" i="128"/>
  <c r="R36" i="128"/>
  <c r="R37" i="128"/>
  <c r="R39" i="128"/>
  <c r="R40" i="128"/>
  <c r="R41" i="128"/>
  <c r="R42" i="128"/>
  <c r="R43" i="128"/>
  <c r="R44" i="128"/>
  <c r="R46" i="128"/>
  <c r="R47" i="128"/>
  <c r="R48" i="128"/>
  <c r="R49" i="128"/>
  <c r="R50" i="128"/>
  <c r="R51" i="128"/>
  <c r="J9" i="152" l="1"/>
  <c r="J10" i="152"/>
  <c r="J11" i="152"/>
  <c r="J12" i="152"/>
  <c r="J16" i="152"/>
  <c r="J17" i="152"/>
  <c r="J18" i="152"/>
  <c r="J19" i="152"/>
  <c r="J20" i="152"/>
  <c r="J23" i="152"/>
  <c r="J24" i="152"/>
  <c r="J25" i="152"/>
  <c r="J26" i="152"/>
  <c r="J27" i="152"/>
  <c r="J31" i="152"/>
  <c r="J32" i="152"/>
  <c r="J33" i="152"/>
  <c r="J34" i="152"/>
  <c r="J35" i="152"/>
  <c r="J38" i="152"/>
  <c r="J39" i="152"/>
  <c r="J40" i="152"/>
  <c r="J41" i="152"/>
  <c r="J42" i="152"/>
  <c r="J45" i="152"/>
  <c r="J46" i="152"/>
  <c r="J47" i="152"/>
  <c r="J48" i="152"/>
  <c r="J49" i="152"/>
  <c r="I11" i="151"/>
  <c r="I12" i="151"/>
  <c r="I13" i="151"/>
  <c r="I17" i="151"/>
  <c r="I18" i="151"/>
  <c r="I19" i="151"/>
  <c r="I20" i="151"/>
  <c r="I22" i="151"/>
  <c r="I23" i="151"/>
  <c r="I24" i="151"/>
  <c r="I25" i="151"/>
  <c r="I26" i="151"/>
  <c r="I29" i="151"/>
  <c r="I30" i="151"/>
  <c r="I31" i="151"/>
  <c r="I32" i="151"/>
  <c r="I33" i="151"/>
  <c r="I35" i="151"/>
  <c r="I36" i="151"/>
  <c r="I37" i="151"/>
  <c r="I38" i="151"/>
  <c r="I39" i="151"/>
  <c r="I41" i="151"/>
  <c r="I42" i="151"/>
  <c r="I43" i="151"/>
  <c r="I44" i="151"/>
  <c r="I45" i="151"/>
  <c r="P10" i="127"/>
  <c r="Q10" i="127"/>
  <c r="Q11" i="127"/>
  <c r="P12" i="127"/>
  <c r="Q12" i="127"/>
  <c r="P13" i="127"/>
  <c r="Q13" i="127"/>
  <c r="P14" i="127"/>
  <c r="P18" i="127"/>
  <c r="Q18" i="127"/>
  <c r="P20" i="127"/>
  <c r="Q20" i="127"/>
  <c r="P21" i="127"/>
  <c r="Q21" i="127"/>
  <c r="P22" i="127"/>
  <c r="Q22" i="127"/>
  <c r="P23" i="127"/>
  <c r="Q23" i="127"/>
  <c r="P24" i="127"/>
  <c r="Q24" i="127"/>
  <c r="P27" i="127"/>
  <c r="Q27" i="127"/>
  <c r="P29" i="127"/>
  <c r="Q29" i="127"/>
  <c r="P30" i="127"/>
  <c r="Q30" i="127"/>
  <c r="P31" i="127"/>
  <c r="Q31" i="127"/>
  <c r="P32" i="127"/>
  <c r="Q32" i="127"/>
  <c r="P33" i="127"/>
  <c r="Q33" i="127"/>
  <c r="P37" i="127"/>
  <c r="Q37" i="127"/>
  <c r="P39" i="127"/>
  <c r="Q39" i="127"/>
  <c r="P40" i="127"/>
  <c r="Q40" i="127"/>
  <c r="P41" i="127"/>
  <c r="Q41" i="127"/>
  <c r="P42" i="127"/>
  <c r="Q42" i="127"/>
  <c r="P43" i="127"/>
  <c r="Q43" i="127"/>
  <c r="P45" i="127"/>
  <c r="Q45" i="127"/>
  <c r="P47" i="127"/>
  <c r="Q47" i="127"/>
  <c r="P48" i="127"/>
  <c r="Q48" i="127"/>
  <c r="P49" i="127"/>
  <c r="Q49" i="127"/>
  <c r="P50" i="127"/>
  <c r="Q50" i="127"/>
  <c r="P51" i="127"/>
  <c r="Q51" i="127"/>
  <c r="P53" i="127"/>
  <c r="Q53" i="127"/>
  <c r="P55" i="127"/>
  <c r="Q55" i="127"/>
  <c r="P56" i="127"/>
  <c r="Q56" i="127"/>
  <c r="P57" i="127"/>
  <c r="Q57" i="127"/>
  <c r="P58" i="127"/>
  <c r="Q58" i="127"/>
  <c r="P59" i="127"/>
  <c r="Q59" i="127"/>
  <c r="M8" i="144" l="1"/>
  <c r="Q51" i="125" l="1"/>
  <c r="Q50" i="125"/>
  <c r="Q49" i="125"/>
  <c r="Q48" i="125"/>
  <c r="Q47" i="125"/>
  <c r="Q44" i="125"/>
  <c r="Q43" i="125"/>
  <c r="Q42" i="125"/>
  <c r="Q41" i="125"/>
  <c r="Q40" i="125"/>
  <c r="Q39" i="125"/>
  <c r="Q37" i="125"/>
  <c r="Q36" i="125"/>
  <c r="Q35" i="125"/>
  <c r="Q34" i="125"/>
  <c r="Q33" i="125"/>
  <c r="Q32" i="125"/>
  <c r="Q29" i="125"/>
  <c r="Q28" i="125"/>
  <c r="Q27" i="125"/>
  <c r="Q25" i="125"/>
  <c r="Q24" i="125"/>
  <c r="Q22" i="125"/>
  <c r="Q20" i="125"/>
  <c r="Q19" i="125"/>
  <c r="Q18" i="125"/>
  <c r="Q17" i="125"/>
  <c r="Q10" i="125"/>
  <c r="Q11" i="125"/>
  <c r="Q12" i="125"/>
  <c r="Q13" i="125"/>
  <c r="Q14" i="125"/>
  <c r="Q61" i="115"/>
  <c r="Q60" i="115"/>
  <c r="Q59" i="115"/>
  <c r="Q58" i="115"/>
  <c r="Q57" i="115"/>
  <c r="Q56" i="115"/>
  <c r="Q52" i="115"/>
  <c r="Q51" i="115"/>
  <c r="Q50" i="115"/>
  <c r="Q49" i="115"/>
  <c r="Q48" i="115"/>
  <c r="Q47" i="115"/>
  <c r="Q43" i="115"/>
  <c r="Q42" i="115"/>
  <c r="Q41" i="115"/>
  <c r="Q40" i="115"/>
  <c r="Q39" i="115"/>
  <c r="Q38" i="115"/>
  <c r="Q33" i="115"/>
  <c r="Q32" i="115"/>
  <c r="Q31" i="115"/>
  <c r="Q30" i="115"/>
  <c r="Q29" i="115"/>
  <c r="Q24" i="115"/>
  <c r="Q23" i="115"/>
  <c r="Q22" i="115"/>
  <c r="Q21" i="115"/>
  <c r="Q20" i="115"/>
  <c r="Q19" i="115"/>
  <c r="Q10" i="115"/>
  <c r="Q13" i="115"/>
  <c r="Q14" i="115"/>
  <c r="Q61" i="114"/>
  <c r="Q60" i="114"/>
  <c r="Q59" i="114"/>
  <c r="Q58" i="114"/>
  <c r="Q57" i="114"/>
  <c r="Q56" i="114"/>
  <c r="Q52" i="114"/>
  <c r="Q51" i="114"/>
  <c r="Q50" i="114"/>
  <c r="Q49" i="114"/>
  <c r="Q48" i="114"/>
  <c r="Q47" i="114"/>
  <c r="Q43" i="114"/>
  <c r="Q42" i="114"/>
  <c r="Q41" i="114"/>
  <c r="Q40" i="114"/>
  <c r="Q39" i="114"/>
  <c r="Q38" i="114"/>
  <c r="Q28" i="114"/>
  <c r="Q33" i="114" l="1"/>
  <c r="Q32" i="114"/>
  <c r="Q31" i="114"/>
  <c r="Q30" i="114"/>
  <c r="Q29" i="114"/>
  <c r="Q23" i="114"/>
  <c r="Q22" i="114"/>
  <c r="Q21" i="114"/>
  <c r="Q20" i="114"/>
  <c r="Q19" i="114"/>
  <c r="Q10" i="114"/>
  <c r="Q11" i="114"/>
  <c r="Q12" i="114"/>
  <c r="Q13" i="114"/>
  <c r="Q14" i="114"/>
  <c r="Q50" i="111"/>
  <c r="Q49" i="111"/>
  <c r="Q48" i="111"/>
  <c r="Q47" i="111"/>
  <c r="Q46" i="111"/>
  <c r="Q43" i="111"/>
  <c r="Q42" i="111"/>
  <c r="Q41" i="111"/>
  <c r="Q40" i="111"/>
  <c r="Q39" i="111"/>
  <c r="Q36" i="111"/>
  <c r="Q35" i="111"/>
  <c r="Q34" i="111"/>
  <c r="Q33" i="111"/>
  <c r="Q32" i="111"/>
  <c r="Q28" i="111"/>
  <c r="Q27" i="111"/>
  <c r="Q26" i="111"/>
  <c r="Q25" i="111"/>
  <c r="Q24" i="111"/>
  <c r="Q21" i="111"/>
  <c r="Q20" i="111"/>
  <c r="Q19" i="111"/>
  <c r="Q17" i="111"/>
  <c r="Q10" i="111"/>
  <c r="Q11" i="111"/>
  <c r="Q12" i="111"/>
  <c r="Q13" i="111"/>
  <c r="Q10" i="110"/>
  <c r="Q11" i="110"/>
  <c r="Q12" i="110"/>
  <c r="Q13" i="110"/>
  <c r="Q17" i="110"/>
  <c r="Q18" i="110"/>
  <c r="Q19" i="110"/>
  <c r="Q20" i="110"/>
  <c r="Q21" i="110"/>
  <c r="Q23" i="110"/>
  <c r="Q26" i="110"/>
  <c r="Q27" i="110"/>
  <c r="Q30" i="110"/>
  <c r="Q31" i="110"/>
  <c r="Q32" i="110"/>
  <c r="Q33" i="110"/>
  <c r="Q34" i="110"/>
  <c r="Q36" i="110"/>
  <c r="Q37" i="110"/>
  <c r="Q38" i="110"/>
  <c r="Q39" i="110"/>
  <c r="Q40" i="110"/>
  <c r="Q42" i="110"/>
  <c r="Q43" i="110"/>
  <c r="Q44" i="110"/>
  <c r="Q45" i="110"/>
  <c r="Q46" i="110"/>
  <c r="R10" i="110"/>
  <c r="R11" i="110"/>
  <c r="R12" i="110"/>
  <c r="R13" i="110"/>
  <c r="R17" i="110"/>
  <c r="R18" i="110"/>
  <c r="R19" i="110"/>
  <c r="R20" i="110"/>
  <c r="R21" i="110"/>
  <c r="R23" i="110"/>
  <c r="R25" i="110"/>
  <c r="R26" i="110"/>
  <c r="R27" i="110"/>
  <c r="R30" i="110"/>
  <c r="R31" i="110"/>
  <c r="R32" i="110"/>
  <c r="R33" i="110"/>
  <c r="R34" i="110"/>
  <c r="R36" i="110"/>
  <c r="R37" i="110"/>
  <c r="R38" i="110"/>
  <c r="R39" i="110"/>
  <c r="R40" i="110"/>
  <c r="R42" i="110"/>
  <c r="R43" i="110"/>
  <c r="R44" i="110"/>
  <c r="R45" i="110"/>
  <c r="R46" i="110"/>
  <c r="Q10" i="128"/>
  <c r="Q11" i="128"/>
  <c r="Q13" i="128"/>
  <c r="Q14" i="128"/>
  <c r="Q18" i="128"/>
  <c r="Q19" i="128"/>
  <c r="Q20" i="128"/>
  <c r="Q21" i="128"/>
  <c r="Q22" i="128"/>
  <c r="Q25" i="128"/>
  <c r="Q26" i="128"/>
  <c r="Q27" i="128"/>
  <c r="Q28" i="128"/>
  <c r="Q29" i="128"/>
  <c r="Q32" i="128"/>
  <c r="Q33" i="128"/>
  <c r="Q34" i="128"/>
  <c r="Q35" i="128"/>
  <c r="Q36" i="128"/>
  <c r="Q37" i="128"/>
  <c r="Q39" i="128"/>
  <c r="Q40" i="128"/>
  <c r="Q41" i="128"/>
  <c r="Q42" i="128"/>
  <c r="Q43" i="128"/>
  <c r="Q44" i="128"/>
  <c r="Q46" i="128"/>
  <c r="Q47" i="128"/>
  <c r="Q48" i="128"/>
  <c r="Q49" i="128"/>
  <c r="Q50" i="128"/>
  <c r="Q51" i="128"/>
  <c r="H10" i="147"/>
  <c r="H11" i="147"/>
  <c r="H12" i="147"/>
  <c r="H16" i="147"/>
  <c r="H17" i="147"/>
  <c r="H18" i="147"/>
  <c r="H19" i="147"/>
  <c r="H20" i="147"/>
  <c r="H23" i="147"/>
  <c r="H24" i="147"/>
  <c r="H25" i="147"/>
  <c r="H26" i="147"/>
  <c r="H27" i="147"/>
  <c r="H31" i="147"/>
  <c r="H32" i="147"/>
  <c r="H33" i="147"/>
  <c r="H34" i="147"/>
  <c r="H35" i="147"/>
  <c r="H38" i="147"/>
  <c r="H39" i="147"/>
  <c r="H40" i="147"/>
  <c r="H41" i="147"/>
  <c r="H42" i="147"/>
  <c r="H45" i="147"/>
  <c r="H46" i="147"/>
  <c r="H47" i="147"/>
  <c r="H48" i="147"/>
  <c r="H49" i="147"/>
  <c r="L9" i="146"/>
  <c r="L10" i="146"/>
  <c r="L11" i="146"/>
  <c r="L12" i="146"/>
  <c r="L15" i="146"/>
  <c r="L16" i="146"/>
  <c r="L17" i="146"/>
  <c r="L18" i="146"/>
  <c r="L19" i="146"/>
  <c r="L21" i="146"/>
  <c r="L22" i="146"/>
  <c r="L23" i="146"/>
  <c r="L24" i="146"/>
  <c r="L25" i="146"/>
  <c r="L28" i="146"/>
  <c r="L29" i="146"/>
  <c r="L30" i="146"/>
  <c r="L31" i="146"/>
  <c r="L32" i="146"/>
  <c r="L34" i="146"/>
  <c r="L35" i="146"/>
  <c r="L36" i="146"/>
  <c r="L37" i="146"/>
  <c r="L38" i="146"/>
  <c r="L40" i="146"/>
  <c r="L41" i="146"/>
  <c r="L42" i="146"/>
  <c r="L43" i="146"/>
  <c r="L44" i="146"/>
  <c r="L8" i="146"/>
  <c r="M11" i="145"/>
  <c r="M8" i="145"/>
  <c r="M17" i="144"/>
  <c r="M11" i="144"/>
  <c r="M12" i="143"/>
  <c r="L37" i="150" l="1"/>
  <c r="L22" i="150"/>
  <c r="L23" i="150"/>
  <c r="L24" i="150"/>
  <c r="L25" i="150"/>
  <c r="L26" i="150"/>
  <c r="L27" i="150"/>
  <c r="L28" i="150"/>
  <c r="L29" i="150"/>
  <c r="L30" i="150"/>
  <c r="L31" i="150"/>
  <c r="L32" i="150"/>
  <c r="L33" i="150"/>
  <c r="L34" i="150"/>
  <c r="L35" i="150"/>
  <c r="L36" i="150"/>
  <c r="L38" i="150"/>
  <c r="L39" i="150"/>
  <c r="L40" i="150"/>
  <c r="L41" i="150"/>
  <c r="L42" i="150"/>
  <c r="L43" i="150"/>
  <c r="L44" i="150"/>
  <c r="L45" i="150"/>
  <c r="L20" i="148"/>
  <c r="L21" i="148"/>
  <c r="L22" i="148"/>
  <c r="L23" i="148"/>
  <c r="L24" i="148"/>
  <c r="L25" i="148"/>
  <c r="L26" i="148"/>
  <c r="L27" i="148"/>
  <c r="L28" i="148"/>
  <c r="L29" i="148"/>
  <c r="L30" i="148"/>
  <c r="L31" i="148"/>
  <c r="L32" i="148"/>
  <c r="L33" i="148"/>
  <c r="L34" i="148"/>
  <c r="L35" i="148"/>
  <c r="L36" i="148"/>
  <c r="L37" i="148"/>
  <c r="L38" i="148"/>
  <c r="L39" i="148"/>
  <c r="L40" i="148"/>
  <c r="L41" i="148"/>
  <c r="L42" i="148"/>
  <c r="L43" i="148"/>
  <c r="L44" i="148"/>
  <c r="L45" i="148"/>
  <c r="M12" i="145"/>
  <c r="M15" i="145"/>
  <c r="M16" i="145"/>
  <c r="M17" i="145"/>
  <c r="M20" i="145"/>
  <c r="M21" i="145"/>
  <c r="M22" i="145"/>
  <c r="M23" i="145"/>
  <c r="M24" i="145"/>
  <c r="M25" i="145"/>
  <c r="M26" i="145"/>
  <c r="M27" i="145"/>
  <c r="M28" i="145"/>
  <c r="M29" i="145"/>
  <c r="M30" i="145"/>
  <c r="M31" i="145"/>
  <c r="M32" i="145"/>
  <c r="M33" i="145"/>
  <c r="M34" i="145"/>
  <c r="M35" i="145"/>
  <c r="M36" i="145"/>
  <c r="M37" i="145"/>
  <c r="M38" i="145"/>
  <c r="M39" i="145"/>
  <c r="M40" i="145"/>
  <c r="M41" i="145"/>
  <c r="M42" i="145"/>
  <c r="M43" i="145"/>
  <c r="M44" i="145"/>
  <c r="M45" i="145"/>
  <c r="M12" i="144"/>
  <c r="M15" i="144"/>
  <c r="M16" i="144"/>
  <c r="M20" i="144"/>
  <c r="M21" i="144"/>
  <c r="M22" i="144"/>
  <c r="M23" i="144"/>
  <c r="M24" i="144"/>
  <c r="M25" i="144"/>
  <c r="M26" i="144"/>
  <c r="M27" i="144"/>
  <c r="M28" i="144"/>
  <c r="M29" i="144"/>
  <c r="M30" i="144"/>
  <c r="M31" i="144"/>
  <c r="M32" i="144"/>
  <c r="M33" i="144"/>
  <c r="M34" i="144"/>
  <c r="M35" i="144"/>
  <c r="M36" i="144"/>
  <c r="M37" i="144"/>
  <c r="M38" i="144"/>
  <c r="M39" i="144"/>
  <c r="M40" i="144"/>
  <c r="M41" i="144"/>
  <c r="M42" i="144"/>
  <c r="M43" i="144"/>
  <c r="M44" i="144"/>
  <c r="M45" i="144"/>
  <c r="M13" i="143"/>
  <c r="M16" i="143"/>
  <c r="M18" i="143"/>
  <c r="M21" i="143"/>
  <c r="M22" i="143"/>
  <c r="M23" i="143"/>
  <c r="M24" i="143"/>
  <c r="M25" i="143"/>
  <c r="M26" i="143"/>
  <c r="M27" i="143"/>
  <c r="M28" i="143"/>
  <c r="M29" i="143"/>
  <c r="M30" i="143"/>
  <c r="M31" i="143"/>
  <c r="M32" i="143"/>
  <c r="M33" i="143"/>
  <c r="M34" i="143"/>
  <c r="M35" i="143"/>
  <c r="M36" i="143"/>
  <c r="M37" i="143"/>
  <c r="M38" i="143"/>
  <c r="M39" i="143"/>
  <c r="M40" i="143"/>
  <c r="M41" i="143"/>
  <c r="M42" i="143"/>
  <c r="M43" i="143"/>
  <c r="M44" i="143"/>
  <c r="M45" i="143"/>
  <c r="M46" i="143"/>
  <c r="B9" i="87" l="1"/>
  <c r="C9" i="87"/>
  <c r="D9" i="87"/>
  <c r="B15" i="87"/>
  <c r="C15" i="87"/>
  <c r="D15" i="87"/>
  <c r="B21" i="87"/>
  <c r="C21" i="87"/>
  <c r="D21" i="87"/>
  <c r="B27" i="87"/>
  <c r="C27" i="87"/>
  <c r="D27" i="87"/>
  <c r="B34" i="87"/>
  <c r="C34" i="87"/>
  <c r="D34" i="87"/>
  <c r="B40" i="87"/>
  <c r="C40" i="87"/>
  <c r="D40" i="87"/>
  <c r="B53" i="87"/>
  <c r="C53" i="87"/>
  <c r="D53" i="87"/>
  <c r="B59" i="87"/>
  <c r="C59" i="87"/>
  <c r="D59" i="87"/>
  <c r="B65" i="87"/>
  <c r="C65" i="87"/>
  <c r="D65" i="87"/>
  <c r="B71" i="87"/>
  <c r="C71" i="87"/>
  <c r="D71" i="87"/>
  <c r="E56" i="115" l="1"/>
  <c r="D56" i="115"/>
  <c r="C56" i="115"/>
  <c r="E47" i="115"/>
  <c r="D47" i="115"/>
  <c r="C47" i="115"/>
  <c r="E38" i="115"/>
  <c r="D38" i="115"/>
  <c r="C38" i="115"/>
  <c r="E28" i="115"/>
  <c r="D28" i="115"/>
  <c r="C28" i="115"/>
  <c r="E19" i="115"/>
  <c r="D19" i="115"/>
  <c r="C19" i="115"/>
  <c r="E9" i="115"/>
  <c r="D9" i="115"/>
  <c r="C9" i="115"/>
  <c r="E56" i="114"/>
  <c r="D56" i="114"/>
  <c r="C56" i="114"/>
  <c r="E47" i="114"/>
  <c r="D47" i="114"/>
  <c r="C47" i="114"/>
  <c r="E38" i="114"/>
  <c r="D38" i="114"/>
  <c r="C38" i="114"/>
  <c r="E28" i="114"/>
  <c r="D28" i="114"/>
  <c r="C28" i="114"/>
  <c r="E19" i="114"/>
  <c r="D19" i="114"/>
  <c r="C19" i="114"/>
  <c r="E9" i="114"/>
  <c r="D9" i="114"/>
  <c r="C9" i="114"/>
  <c r="E56" i="113"/>
  <c r="D56" i="113"/>
  <c r="C56" i="113"/>
  <c r="E47" i="113"/>
  <c r="D47" i="113"/>
  <c r="C47" i="113"/>
  <c r="E38" i="113"/>
  <c r="D38" i="113"/>
  <c r="C38" i="113"/>
  <c r="E28" i="113"/>
  <c r="D28" i="113"/>
  <c r="C28" i="113"/>
  <c r="E19" i="113"/>
  <c r="D19" i="113"/>
  <c r="C19" i="113"/>
  <c r="E9" i="113"/>
  <c r="D9" i="113"/>
  <c r="C9" i="113"/>
  <c r="D22" i="96"/>
  <c r="E22" i="96"/>
  <c r="C22" i="96"/>
  <c r="D171" i="87"/>
  <c r="C171" i="87"/>
  <c r="B171" i="87"/>
  <c r="D117" i="87"/>
  <c r="C117" i="87"/>
  <c r="B117" i="87"/>
  <c r="D184" i="87"/>
  <c r="C184" i="87"/>
  <c r="B184" i="87"/>
  <c r="D178" i="87"/>
  <c r="C178" i="87"/>
  <c r="B178" i="87"/>
  <c r="D164" i="87"/>
  <c r="C164" i="87"/>
  <c r="B164" i="87"/>
  <c r="D148" i="87"/>
  <c r="C148" i="87"/>
  <c r="B148" i="87"/>
  <c r="D142" i="87"/>
  <c r="C142" i="87"/>
  <c r="B142" i="87"/>
  <c r="D136" i="87"/>
  <c r="C136" i="87"/>
  <c r="B136" i="87"/>
  <c r="D129" i="87"/>
  <c r="C129" i="87"/>
  <c r="B129" i="87"/>
  <c r="D123" i="87"/>
  <c r="C123" i="87"/>
  <c r="B123" i="87"/>
  <c r="D97" i="87"/>
  <c r="C97" i="87"/>
  <c r="B97" i="87"/>
  <c r="D91" i="87"/>
  <c r="C91" i="87"/>
  <c r="B91" i="87"/>
  <c r="D85" i="87"/>
  <c r="C85" i="87"/>
  <c r="B85" i="87"/>
  <c r="O16" i="61"/>
  <c r="Q16" i="61"/>
  <c r="Q20" i="61" s="1"/>
  <c r="S16" i="61"/>
  <c r="S20" i="61" s="1"/>
  <c r="U16" i="61"/>
  <c r="U20" i="61"/>
  <c r="W16" i="61"/>
  <c r="W20" i="61" s="1"/>
  <c r="Y16" i="61"/>
  <c r="Y20" i="61" s="1"/>
  <c r="AA16" i="61"/>
  <c r="AA20" i="61" s="1"/>
  <c r="R20" i="61"/>
  <c r="T20" i="61"/>
  <c r="V20" i="61"/>
  <c r="X20" i="61"/>
  <c r="Z20" i="61"/>
  <c r="L9" i="116"/>
  <c r="L16" i="116"/>
  <c r="L23" i="116"/>
  <c r="L30" i="116"/>
  <c r="L37" i="116"/>
  <c r="L44" i="116"/>
  <c r="I51" i="116"/>
  <c r="J51" i="116"/>
  <c r="K51" i="116"/>
  <c r="L51" i="116"/>
  <c r="L58" i="116"/>
  <c r="L65" i="116"/>
  <c r="L72" i="116"/>
  <c r="L79" i="116"/>
  <c r="L86" i="116"/>
  <c r="L92" i="116"/>
  <c r="L107" i="116"/>
  <c r="I114" i="116"/>
  <c r="J114" i="116"/>
  <c r="K114" i="116"/>
  <c r="L114" i="116"/>
  <c r="L121" i="116"/>
  <c r="L128" i="116"/>
  <c r="L135" i="116"/>
  <c r="L142" i="116"/>
  <c r="L149" i="116"/>
  <c r="L156" i="116"/>
  <c r="L163" i="116"/>
  <c r="L170" i="116"/>
  <c r="L177" i="116"/>
  <c r="L184" i="116"/>
  <c r="L191" i="116"/>
  <c r="I198" i="116"/>
  <c r="J198" i="116"/>
  <c r="K198" i="116"/>
  <c r="L198" i="116"/>
  <c r="C9" i="96"/>
  <c r="D9" i="96"/>
  <c r="E9" i="96"/>
  <c r="C15" i="96"/>
  <c r="D15" i="96"/>
  <c r="E15" i="96"/>
  <c r="C29" i="96"/>
  <c r="D29" i="96"/>
  <c r="E29" i="96"/>
  <c r="C36" i="96"/>
  <c r="D36" i="96"/>
  <c r="E36" i="96"/>
  <c r="C42" i="96"/>
  <c r="D42" i="96"/>
  <c r="E42" i="96"/>
  <c r="C55" i="96"/>
  <c r="D55" i="96"/>
  <c r="E55" i="96"/>
  <c r="C62" i="96"/>
  <c r="D62" i="96"/>
  <c r="E62" i="96"/>
  <c r="C68" i="96"/>
  <c r="D68" i="96"/>
  <c r="E68" i="96"/>
  <c r="C75" i="96"/>
  <c r="D75" i="96"/>
  <c r="E75" i="96"/>
  <c r="C81" i="96"/>
  <c r="D81" i="96"/>
  <c r="E81" i="96"/>
  <c r="C87" i="96"/>
  <c r="D87" i="96"/>
  <c r="E87" i="96"/>
  <c r="C94" i="96"/>
  <c r="D94" i="96"/>
  <c r="E94" i="96"/>
  <c r="C122" i="96"/>
  <c r="D122" i="96"/>
  <c r="E122" i="96"/>
  <c r="C129" i="96"/>
  <c r="D129" i="96"/>
  <c r="E129" i="96"/>
  <c r="C136" i="96"/>
  <c r="D136" i="96"/>
  <c r="E136" i="96"/>
  <c r="C143" i="96"/>
  <c r="D143" i="96"/>
  <c r="E143" i="96"/>
  <c r="C149" i="96"/>
  <c r="D149" i="96"/>
  <c r="E149" i="96"/>
  <c r="C156" i="96"/>
  <c r="D156" i="96"/>
  <c r="E156" i="96"/>
  <c r="C163" i="96"/>
  <c r="D163" i="96"/>
  <c r="E163" i="96"/>
  <c r="C169" i="96"/>
  <c r="D169" i="96"/>
  <c r="E169" i="96"/>
  <c r="C176" i="96"/>
  <c r="D176" i="96"/>
  <c r="E176" i="96"/>
  <c r="C182" i="96"/>
  <c r="D182" i="96"/>
  <c r="E182" i="96"/>
  <c r="D8" i="25"/>
  <c r="AB8" i="25"/>
  <c r="F8" i="25"/>
  <c r="AD8" i="25" s="1"/>
  <c r="H8" i="25"/>
  <c r="AF8" i="25" s="1"/>
  <c r="J8" i="25"/>
  <c r="AH8" i="25" s="1"/>
  <c r="L8" i="25"/>
  <c r="AJ8" i="25" s="1"/>
  <c r="N8" i="25"/>
  <c r="AL8" i="25" s="1"/>
  <c r="AC8" i="25"/>
  <c r="AE8" i="25"/>
  <c r="AG8" i="25"/>
  <c r="AI8" i="25"/>
  <c r="AK8" i="25"/>
  <c r="AC14" i="25"/>
  <c r="AE14" i="25"/>
  <c r="AG14" i="25"/>
  <c r="AI14" i="25"/>
  <c r="AK14" i="25"/>
  <c r="D15" i="25"/>
  <c r="AB14" i="25"/>
  <c r="F15" i="25"/>
  <c r="AD14" i="25" s="1"/>
  <c r="H15" i="25"/>
  <c r="AF14" i="25" s="1"/>
  <c r="J15" i="25"/>
  <c r="AH14" i="25"/>
  <c r="L15" i="25"/>
  <c r="AJ14" i="25" s="1"/>
  <c r="N15" i="25"/>
  <c r="AL14" i="25" s="1"/>
  <c r="AC20" i="25"/>
  <c r="AE20" i="25"/>
  <c r="AG20" i="25"/>
  <c r="AI20" i="25"/>
  <c r="AK20" i="25"/>
  <c r="D22" i="25"/>
  <c r="AB20" i="25" s="1"/>
  <c r="F22" i="25"/>
  <c r="AD20" i="25" s="1"/>
  <c r="H22" i="25"/>
  <c r="AF20" i="25"/>
  <c r="J22" i="25"/>
  <c r="AH20" i="25" s="1"/>
  <c r="L22" i="25"/>
  <c r="AJ20" i="25" s="1"/>
  <c r="N22" i="25"/>
  <c r="AL20" i="25" s="1"/>
  <c r="AC26" i="25"/>
  <c r="AE26" i="25"/>
  <c r="AG26" i="25"/>
  <c r="AI26" i="25"/>
  <c r="AK26" i="25"/>
  <c r="AM26" i="25"/>
  <c r="D29" i="25"/>
  <c r="AB26" i="25" s="1"/>
  <c r="F29" i="25"/>
  <c r="AD26" i="25" s="1"/>
  <c r="H29" i="25"/>
  <c r="AF26" i="25" s="1"/>
  <c r="J29" i="25"/>
  <c r="AH26" i="25"/>
  <c r="L29" i="25"/>
  <c r="AJ26" i="25" s="1"/>
  <c r="N29" i="25"/>
  <c r="AL26" i="25" s="1"/>
  <c r="AC32" i="25"/>
  <c r="AE32" i="25"/>
  <c r="AG32" i="25"/>
  <c r="AI32" i="25"/>
  <c r="AK32" i="25"/>
  <c r="AM32" i="25"/>
  <c r="D36" i="25"/>
  <c r="AB32" i="25" s="1"/>
  <c r="F36" i="25"/>
  <c r="AD32" i="25" s="1"/>
  <c r="H36" i="25"/>
  <c r="AF32" i="25" s="1"/>
  <c r="J36" i="25"/>
  <c r="AH32" i="25" s="1"/>
  <c r="L36" i="25"/>
  <c r="AJ32" i="25" s="1"/>
  <c r="N36" i="25"/>
  <c r="AL32" i="25" s="1"/>
  <c r="AC38" i="25"/>
  <c r="AE38" i="25"/>
  <c r="AG38" i="25"/>
  <c r="AI38" i="25"/>
  <c r="AK38" i="25"/>
  <c r="AM38" i="25"/>
  <c r="D43" i="25"/>
  <c r="AB38" i="25" s="1"/>
  <c r="F43" i="25"/>
  <c r="AD38" i="25"/>
  <c r="H43" i="25"/>
  <c r="AF38" i="25" s="1"/>
  <c r="J43" i="25"/>
  <c r="AH38" i="25" s="1"/>
  <c r="L43" i="25"/>
  <c r="AJ38" i="25" s="1"/>
  <c r="N43" i="25"/>
  <c r="AL38" i="25"/>
  <c r="AC44" i="25"/>
  <c r="AE44" i="25"/>
  <c r="AG44" i="25"/>
  <c r="AI44" i="25"/>
  <c r="AK44" i="25"/>
  <c r="AM44" i="25"/>
  <c r="D50" i="25"/>
  <c r="AB44" i="25" s="1"/>
  <c r="F50" i="25"/>
  <c r="AD44" i="25" s="1"/>
  <c r="H50" i="25"/>
  <c r="AF44" i="25" s="1"/>
  <c r="J50" i="25"/>
  <c r="AH44" i="25" s="1"/>
  <c r="L50" i="25"/>
  <c r="AJ44" i="25" s="1"/>
  <c r="N50" i="25"/>
  <c r="AL44" i="25" s="1"/>
  <c r="AC50" i="25"/>
  <c r="AE50" i="25"/>
  <c r="AG50" i="25"/>
  <c r="AI50" i="25"/>
  <c r="AK50" i="25"/>
  <c r="AM50" i="25"/>
  <c r="D57" i="25"/>
  <c r="AB50" i="25" s="1"/>
  <c r="AN50" i="25" s="1"/>
  <c r="F57" i="25"/>
  <c r="AD50" i="25"/>
  <c r="H57" i="25"/>
  <c r="AF50" i="25"/>
  <c r="J57" i="25"/>
  <c r="AH50" i="25" s="1"/>
  <c r="L57" i="25"/>
  <c r="AJ50" i="25" s="1"/>
  <c r="N57" i="25"/>
  <c r="AL50" i="25"/>
  <c r="B9" i="23"/>
  <c r="C9" i="23"/>
  <c r="D9" i="23"/>
  <c r="B17" i="23"/>
  <c r="C17" i="23"/>
  <c r="D17" i="23"/>
  <c r="B24" i="23"/>
  <c r="C24" i="23"/>
  <c r="D24" i="23"/>
  <c r="B32" i="23"/>
  <c r="C32" i="23"/>
  <c r="D32" i="23"/>
  <c r="B39" i="23"/>
  <c r="C39" i="23"/>
  <c r="D39" i="23"/>
  <c r="B46" i="23"/>
  <c r="C46" i="23"/>
  <c r="D46" i="23"/>
</calcChain>
</file>

<file path=xl/sharedStrings.xml><?xml version="1.0" encoding="utf-8"?>
<sst xmlns="http://schemas.openxmlformats.org/spreadsheetml/2006/main" count="4520" uniqueCount="330">
  <si>
    <t>Área</t>
  </si>
  <si>
    <t>Total</t>
  </si>
  <si>
    <t>Urbana</t>
  </si>
  <si>
    <t>Rural</t>
  </si>
  <si>
    <t>Región natural</t>
  </si>
  <si>
    <t>Costa</t>
  </si>
  <si>
    <t>Sierra</t>
  </si>
  <si>
    <t>Selva</t>
  </si>
  <si>
    <t>Lima Metropolitana</t>
  </si>
  <si>
    <t>Resto País</t>
  </si>
  <si>
    <t>Departamento</t>
  </si>
  <si>
    <t>Área de residencia</t>
  </si>
  <si>
    <t>(Personas)</t>
  </si>
  <si>
    <t>Fuente: INEI-Encuesta Nacional de Hogares (ENAHO), Anual 2004-2009</t>
  </si>
  <si>
    <t>-</t>
  </si>
  <si>
    <t>Amazonas</t>
  </si>
  <si>
    <t>Ancash</t>
  </si>
  <si>
    <t>Apurímac</t>
  </si>
  <si>
    <t>Arequipa</t>
  </si>
  <si>
    <t>Ayacucho</t>
  </si>
  <si>
    <t>Cajamarca</t>
  </si>
  <si>
    <t>Callao</t>
  </si>
  <si>
    <t>Cusco</t>
  </si>
  <si>
    <t>Huánuco</t>
  </si>
  <si>
    <t>Ica</t>
  </si>
  <si>
    <t>Junín</t>
  </si>
  <si>
    <t>La Libertad</t>
  </si>
  <si>
    <t>Lambayeque</t>
  </si>
  <si>
    <t>Lima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</si>
  <si>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</si>
  <si>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</si>
  <si>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</si>
  <si>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</si>
  <si>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</si>
  <si>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</si>
  <si>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</si>
  <si>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</si>
  <si>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</si>
  <si>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</si>
  <si>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r>
      <t>Huancavelica</t>
    </r>
    <r>
      <rPr>
        <sz val="8"/>
        <rFont val="Arial Narrow"/>
        <family val="2"/>
      </rPr>
      <t/>
    </r>
  </si>
  <si>
    <t>Nacional</t>
  </si>
  <si>
    <t>14 a 24 años</t>
  </si>
  <si>
    <t>65 y más  años</t>
  </si>
  <si>
    <t>PERÚ: POBLACIÓN EN EDAD DE TRABAJAR, POR NIVEL EDUCATIVO, SEGÚN ÁMBITOS GEOGRÁFICOS,  2004 - 2009</t>
  </si>
  <si>
    <t>Primaria</t>
  </si>
  <si>
    <t>Secundaria</t>
  </si>
  <si>
    <t>Superior universitaria</t>
  </si>
  <si>
    <t>Superior no universitaria</t>
  </si>
  <si>
    <t>(Miles de personas)</t>
  </si>
  <si>
    <t>25 a 59 años</t>
  </si>
  <si>
    <t>60 a 64 años</t>
  </si>
  <si>
    <t>Lima 
Metropolitana</t>
  </si>
  <si>
    <t>A lo más primaria 1/</t>
  </si>
  <si>
    <t>Educación secundaria</t>
  </si>
  <si>
    <t>1/ Incluye sin nivel y educación primaria</t>
  </si>
  <si>
    <t>Ámbito geográfico/ 
nivel educativo</t>
  </si>
  <si>
    <t>PERÚ: POBLACIÓN EN EDAD DE TRABAJAR, SEGÚN POR ÁMBITOS GEOGRÁFICOS Y NIVEL EDUCATIVO, 2004 - 2009</t>
  </si>
  <si>
    <t>IV QUINITIL</t>
  </si>
  <si>
    <t>III  QUINTIL</t>
  </si>
  <si>
    <t>V  QUINITIL</t>
  </si>
  <si>
    <t>I     QUINTIL</t>
  </si>
  <si>
    <t>II   QUINTIL</t>
  </si>
  <si>
    <t>NEP 2/</t>
  </si>
  <si>
    <t>2/ No especificado</t>
  </si>
  <si>
    <t>Huancavelica</t>
  </si>
  <si>
    <t>(Porcentaje respecto del total de población de 14 y más años de edad)</t>
  </si>
  <si>
    <r>
      <rPr>
        <sz val="9"/>
        <color indexed="8"/>
        <rFont val="Arial"/>
        <family val="2"/>
      </rPr>
      <t>Total</t>
    </r>
  </si>
  <si>
    <r>
      <rPr>
        <sz val="9"/>
        <color indexed="8"/>
        <rFont val="Arial"/>
        <family val="2"/>
      </rPr>
      <t>Recuento</t>
    </r>
  </si>
  <si>
    <r>
      <rPr>
        <sz val="9"/>
        <color indexed="8"/>
        <rFont val="Arial"/>
        <family val="2"/>
      </rPr>
      <t>Frecuencia</t>
    </r>
  </si>
  <si>
    <r>
      <rPr>
        <sz val="9"/>
        <color indexed="8"/>
        <rFont val="Arial"/>
        <family val="2"/>
      </rPr>
      <t>Porcentaje</t>
    </r>
  </si>
  <si>
    <r>
      <rPr>
        <sz val="9"/>
        <color indexed="8"/>
        <rFont val="Arial"/>
        <family val="2"/>
      </rPr>
      <t>Porcentaje válido</t>
    </r>
  </si>
  <si>
    <r>
      <rPr>
        <sz val="9"/>
        <color indexed="8"/>
        <rFont val="Arial"/>
        <family val="2"/>
      </rPr>
      <t>Porcentaje acumulado</t>
    </r>
  </si>
  <si>
    <r>
      <rPr>
        <sz val="9"/>
        <color indexed="8"/>
        <rFont val="Arial"/>
        <family val="2"/>
      </rPr>
      <t>Válidos</t>
    </r>
  </si>
  <si>
    <r>
      <rPr>
        <sz val="9"/>
        <color indexed="8"/>
        <rFont val="Arial"/>
        <family val="2"/>
      </rPr>
      <t>Ocupado</t>
    </r>
  </si>
  <si>
    <r>
      <rPr>
        <sz val="9"/>
        <color indexed="8"/>
        <rFont val="Arial"/>
        <family val="2"/>
      </rPr>
      <t>Desocupado Abierto</t>
    </r>
  </si>
  <si>
    <r>
      <rPr>
        <sz val="9"/>
        <color indexed="8"/>
        <rFont val="Arial"/>
        <family val="2"/>
      </rPr>
      <t>Desocupado Oculto</t>
    </r>
  </si>
  <si>
    <r>
      <rPr>
        <sz val="9"/>
        <color indexed="8"/>
        <rFont val="Arial"/>
        <family val="2"/>
      </rPr>
      <t>No PEA</t>
    </r>
  </si>
  <si>
    <r>
      <rPr>
        <b/>
        <sz val="9"/>
        <color indexed="8"/>
        <rFont val="Arial Bold"/>
      </rPr>
      <t>¿Por qué no buscó trabajo?</t>
    </r>
  </si>
  <si>
    <r>
      <rPr>
        <sz val="9"/>
        <color indexed="8"/>
        <rFont val="Arial"/>
        <family val="2"/>
      </rPr>
      <t>No hay trabajo</t>
    </r>
  </si>
  <si>
    <r>
      <rPr>
        <sz val="9"/>
        <color indexed="8"/>
        <rFont val="Arial"/>
        <family val="2"/>
      </rPr>
      <t>Se cansó de buscar</t>
    </r>
  </si>
  <si>
    <r>
      <rPr>
        <sz val="9"/>
        <color indexed="8"/>
        <rFont val="Arial"/>
        <family val="2"/>
      </rPr>
      <t>Por su edad</t>
    </r>
  </si>
  <si>
    <r>
      <rPr>
        <sz val="9"/>
        <color indexed="8"/>
        <rFont val="Arial"/>
        <family val="2"/>
      </rPr>
      <t>Falta de experiencia</t>
    </r>
  </si>
  <si>
    <r>
      <rPr>
        <sz val="9"/>
        <color indexed="8"/>
        <rFont val="Arial"/>
        <family val="2"/>
      </rPr>
      <t>Sus estudios no le permiten</t>
    </r>
  </si>
  <si>
    <r>
      <rPr>
        <sz val="9"/>
        <color indexed="8"/>
        <rFont val="Arial"/>
        <family val="2"/>
      </rPr>
      <t>Los quehaceres del hogar no le permiten</t>
    </r>
  </si>
  <si>
    <r>
      <rPr>
        <sz val="9"/>
        <color indexed="8"/>
        <rFont val="Arial"/>
        <family val="2"/>
      </rPr>
      <t>Razones de Salud</t>
    </r>
  </si>
  <si>
    <r>
      <rPr>
        <sz val="9"/>
        <color indexed="8"/>
        <rFont val="Arial"/>
        <family val="2"/>
      </rPr>
      <t>Falta de capital</t>
    </r>
  </si>
  <si>
    <r>
      <rPr>
        <sz val="9"/>
        <color indexed="8"/>
        <rFont val="Arial"/>
        <family val="2"/>
      </rPr>
      <t>Otro</t>
    </r>
  </si>
  <si>
    <r>
      <rPr>
        <sz val="9"/>
        <color indexed="8"/>
        <rFont val="Arial"/>
        <family val="2"/>
      </rPr>
      <t>Ya encontró trabajo</t>
    </r>
  </si>
  <si>
    <r>
      <rPr>
        <sz val="9"/>
        <color indexed="8"/>
        <rFont val="Arial"/>
        <family val="2"/>
      </rPr>
      <t>Si buscó trabajo</t>
    </r>
  </si>
  <si>
    <r>
      <rPr>
        <sz val="9"/>
        <color indexed="8"/>
        <rFont val="Arial"/>
        <family val="2"/>
      </rPr>
      <t>Perdidos</t>
    </r>
  </si>
  <si>
    <r>
      <rPr>
        <sz val="9"/>
        <color indexed="8"/>
        <rFont val="Arial"/>
        <family val="2"/>
      </rPr>
      <t>Sistema</t>
    </r>
  </si>
  <si>
    <t>POBLACION DESOCUPADA (ABIERTA)</t>
  </si>
  <si>
    <t>POBLACION DESOCUPADA (OCULTA)</t>
  </si>
  <si>
    <t>POBLACION DESOCUPADA (OCULTA + ABIERTA)</t>
  </si>
  <si>
    <r>
      <rPr>
        <sz val="9"/>
        <color indexed="8"/>
        <rFont val="Arial"/>
        <family val="2"/>
      </rPr>
      <t>Indicador de la PEA</t>
    </r>
  </si>
  <si>
    <r>
      <rPr>
        <sz val="9"/>
        <color indexed="8"/>
        <rFont val="Arial"/>
        <family val="2"/>
      </rPr>
      <t>¿Por qué no buscó trabajo?</t>
    </r>
  </si>
  <si>
    <r>
      <rPr>
        <b/>
        <sz val="9"/>
        <color indexed="8"/>
        <rFont val="Arial Bold"/>
      </rPr>
      <t>SALIDA EN MILES</t>
    </r>
  </si>
  <si>
    <t>Apurimac</t>
  </si>
  <si>
    <t>Huanuco</t>
  </si>
  <si>
    <t>PERÚ: POBLACIÓN DESEMPLEADA, SEGÚN QUINTILES, 2004 - 2009</t>
  </si>
  <si>
    <t>Áncash</t>
  </si>
  <si>
    <t>Esperando el inicio de un trabajo dependiente</t>
  </si>
  <si>
    <t>Estudiando</t>
  </si>
  <si>
    <t>Quehaceres del hogar</t>
  </si>
  <si>
    <t>Vivía de su pensión o jubilación u otras rentas</t>
  </si>
  <si>
    <t>Enfermo o incapacitado</t>
  </si>
  <si>
    <t>Otro</t>
  </si>
  <si>
    <r>
      <t>Huancavelica</t>
    </r>
    <r>
      <rPr>
        <sz val="10"/>
        <rFont val="Arial"/>
        <family val="2"/>
      </rPr>
      <t/>
    </r>
  </si>
  <si>
    <t>Continúa…</t>
  </si>
  <si>
    <t>Conclusión.</t>
  </si>
  <si>
    <t>CUADRO Nº 1.1</t>
  </si>
  <si>
    <t>CUADRO Nº 1.5</t>
  </si>
  <si>
    <t>CUADRO Nº 1.6</t>
  </si>
  <si>
    <t>CUADRO Nº 1.7</t>
  </si>
  <si>
    <t>CUADRO Nº 1.8</t>
  </si>
  <si>
    <t>CUADRO Nº 1.9</t>
  </si>
  <si>
    <t>CUADRO Nº 1.10</t>
  </si>
  <si>
    <t>CUADRO Nº 1.11</t>
  </si>
  <si>
    <t>CUADRO Nº 1.12</t>
  </si>
  <si>
    <t>CUADRO Nº 1.13</t>
  </si>
  <si>
    <t>CUADRO Nº 1.14</t>
  </si>
  <si>
    <t>CUADRO Nº 1.15</t>
  </si>
  <si>
    <t>CUADRO Nº 1.16</t>
  </si>
  <si>
    <t>CUADRO Nº 1.17</t>
  </si>
  <si>
    <t>CUADRO Nº 1.18</t>
  </si>
  <si>
    <t>CUADRO Nº 1.19</t>
  </si>
  <si>
    <t>CUADRO Nº 1.20</t>
  </si>
  <si>
    <t>CUADRO Nº 1.21</t>
  </si>
  <si>
    <t>CUADRO Nº 1.22</t>
  </si>
  <si>
    <t>CUADRO Nº 1.23</t>
  </si>
  <si>
    <t>CUADRO Nº 1.24</t>
  </si>
  <si>
    <t>CUADRO Nº 1.25</t>
  </si>
  <si>
    <t>CUADRO Nº 1.26</t>
  </si>
  <si>
    <t>CUADRO Nº 1.27</t>
  </si>
  <si>
    <t>CUADRO Nº 1.28</t>
  </si>
  <si>
    <t>CUADRO Nº 1.30</t>
  </si>
  <si>
    <t>CUADRO Nº 1.31</t>
  </si>
  <si>
    <t>CUADRO Nº 1.32</t>
  </si>
  <si>
    <t>I    QUINTIL</t>
  </si>
  <si>
    <t>V  QUINTIL</t>
  </si>
  <si>
    <t>(Porcentajes)</t>
  </si>
  <si>
    <t>(Porcentaje)</t>
  </si>
  <si>
    <t xml:space="preserve"> -</t>
  </si>
  <si>
    <t>Quintiles/
Departamentos</t>
  </si>
  <si>
    <t>Fuente: INEI-Encuesta Nacional de Hogares (ENAHO), Anual 2001-2010</t>
  </si>
  <si>
    <t>PERÚ: POBLACIÓN ECONÓMICAMENTE ACTIVA, SEGÚN QUINTILES Y DEPARTAMENTOS, 2001 - 2010</t>
  </si>
  <si>
    <t xml:space="preserve">Lima </t>
  </si>
  <si>
    <t xml:space="preserve">Callao </t>
  </si>
  <si>
    <t>Lima y Callao 1/</t>
  </si>
  <si>
    <t>Lima Provincias 2/</t>
  </si>
  <si>
    <t>1/ Comprende el departamento de Lima y la Provincia Constitucional del Callao.</t>
  </si>
  <si>
    <t>2/ Excluye la Provincia de Lima.</t>
  </si>
  <si>
    <t>CUADRO Nº 1.4</t>
  </si>
  <si>
    <t>CUADRO Nº 1.3</t>
  </si>
  <si>
    <t>CUADRO Nº 1.2</t>
  </si>
  <si>
    <t>1/ Incluye la Provincia de Lima y la Provincia Constitucional del Callao.</t>
  </si>
  <si>
    <t>Fuente: Instituto Nacional de Estadística e Informática-Encuesta Nacional de Hogares.</t>
  </si>
  <si>
    <r>
      <t>Nota técnica:</t>
    </r>
    <r>
      <rPr>
        <sz val="7"/>
        <rFont val="Arial Narrow"/>
        <family val="2"/>
      </rPr>
      <t xml:space="preserve"> Las estimaciones de los indicadores provenientes de la Encuesta Nacional de Hogares han sido actualizadas teniendo en cuenta los factores de ponderación estimados en base a los resultados del Censo de Población del 2007, las cuales muestran las actuales estructuras de la población urbana y rural del país.</t>
    </r>
  </si>
  <si>
    <t>Conviviente</t>
  </si>
  <si>
    <t>Casado(a)</t>
  </si>
  <si>
    <t>Viudo(a)</t>
  </si>
  <si>
    <t>Soltero(a)</t>
  </si>
  <si>
    <t>Mestizo</t>
  </si>
  <si>
    <t>No sabe</t>
  </si>
  <si>
    <t>Indígena 1/</t>
  </si>
  <si>
    <t xml:space="preserve">1/ Incluye: Quechua , Aymara y Nativo o Indígena de la amazonía. </t>
  </si>
  <si>
    <t>CUADRO Nº 1.33</t>
  </si>
  <si>
    <t>CUADRO Nº 1.34</t>
  </si>
  <si>
    <t>CUADRO Nº 1.35</t>
  </si>
  <si>
    <t>CUADRO Nº 1.36</t>
  </si>
  <si>
    <t>CUADRO Nº 1.37</t>
  </si>
  <si>
    <t>CUADRO Nº 1.38</t>
  </si>
  <si>
    <t>CUADRO Nº 1.39</t>
  </si>
  <si>
    <t>CUADRO Nº 1.40</t>
  </si>
  <si>
    <t>CUADRO Nº 1.41</t>
  </si>
  <si>
    <t>CUADRO Nº 1.42</t>
  </si>
  <si>
    <t xml:space="preserve">1/ Incluye: Quechua , Aymara y Nativo o Indígena de la Amazonía. </t>
  </si>
  <si>
    <t>(Porcentaje respecto del total de población de 14 y más años de edad de cada estado civil)</t>
  </si>
  <si>
    <t>(Porcentaje respecto del total de población de 14 y más años de edad de cada condición étnica)</t>
  </si>
  <si>
    <t>I     Quintil</t>
  </si>
  <si>
    <t>II    Quintil</t>
  </si>
  <si>
    <t>III    Quintil</t>
  </si>
  <si>
    <t>IV   Quintil</t>
  </si>
  <si>
    <t>V   Quintil</t>
  </si>
  <si>
    <t>III   Quintil</t>
  </si>
  <si>
    <t>IV  Quintil</t>
  </si>
  <si>
    <t>I    Quintil</t>
  </si>
  <si>
    <t>II   Quintil</t>
  </si>
  <si>
    <t>III  Quintil</t>
  </si>
  <si>
    <t>V  Quintil</t>
  </si>
  <si>
    <t>Grupos de edad/
Departamento</t>
  </si>
  <si>
    <t>Soltero/a</t>
  </si>
  <si>
    <t>Casado/a</t>
  </si>
  <si>
    <t>Viudo/a</t>
  </si>
  <si>
    <t xml:space="preserve">  Continúa…</t>
  </si>
  <si>
    <t xml:space="preserve">   Continúa…</t>
  </si>
  <si>
    <t>No especificado</t>
  </si>
  <si>
    <t>Otro 2/</t>
  </si>
  <si>
    <t>CUADRO Nº 1.29</t>
  </si>
  <si>
    <t>Área  de residencia</t>
  </si>
  <si>
    <t>1/ incluye sin nivel e inicial</t>
  </si>
  <si>
    <t>Alguna vez unido/a</t>
  </si>
  <si>
    <t>Alguna vez unido /a</t>
  </si>
  <si>
    <t>C.V. (%)</t>
  </si>
  <si>
    <t>Abs.</t>
  </si>
  <si>
    <t>Región Lima 3/</t>
  </si>
  <si>
    <t>Región de Lima 3/</t>
  </si>
  <si>
    <t>Conclusión</t>
  </si>
  <si>
    <t>1/ Comprende los 43 distritos  que conforman la provincia de Lima.</t>
  </si>
  <si>
    <t>2/ Comprende las provincias de: Barranca, Cajatambo, Canta, Cañete, Huaral, Huarochiri, Huaura, Oyón y Yauyos.</t>
  </si>
  <si>
    <t>Provincia de Lima 1/</t>
  </si>
  <si>
    <t>Región Lima 2/</t>
  </si>
  <si>
    <t>Nivel educativo/
Área de residencia /Región natural</t>
  </si>
  <si>
    <t>Provincia de Lima 2/</t>
  </si>
  <si>
    <t>2/ Comprende los 43 distritos  que conforman la provincia de Lima.</t>
  </si>
  <si>
    <t>3/ Comprende las provincias de: Barranca, Cajatambo, Canta, Cañete, Huaral, Huarochiri, Huaura, Oyón y Yauyos.</t>
  </si>
  <si>
    <t>Estado civil o conyugal/
Área de residencia/ Región natural</t>
  </si>
  <si>
    <t>Quintil /
Área de residencia/ Región natural</t>
  </si>
  <si>
    <t xml:space="preserve">Grupos de edad / 
Área de residencia/Región natural 
</t>
  </si>
  <si>
    <t xml:space="preserve">Grupos de edad / 
Área de residencia/Región natural
</t>
  </si>
  <si>
    <t>Nivel educativo / Área de residencia/Región natural</t>
  </si>
  <si>
    <t>Quintil/
Área de residenica/ Región natural</t>
  </si>
  <si>
    <t>Estado civil o conyugal/
Área de residencia/Región natural</t>
  </si>
  <si>
    <t>Grupos de edad/ 
Área de residencia/Región natural</t>
  </si>
  <si>
    <t>Nivel educativo /
Área de residencia/Región natural</t>
  </si>
  <si>
    <t>Quintil/
Área de residencia/Región natural</t>
  </si>
  <si>
    <t xml:space="preserve">
Estado civil o conyugal/ Área de residencia/Región natural</t>
  </si>
  <si>
    <t>Etnia /Área de residencia/Región natural</t>
  </si>
  <si>
    <t>Nivel educativo /
Área de residencia/ región natural</t>
  </si>
  <si>
    <t>Actividad que realiza /
Área de residencia/Región natural</t>
  </si>
  <si>
    <t>Actividad que realiza /
Área de residencia / Región natural</t>
  </si>
  <si>
    <t>Actividad que realiza / Área de residencia/Región natural</t>
  </si>
  <si>
    <t>Etnia / Área de residencia/Región natural</t>
  </si>
  <si>
    <t>Viudo /a</t>
  </si>
  <si>
    <t>Inferior</t>
  </si>
  <si>
    <t>Superior</t>
  </si>
  <si>
    <t>Intervalo de confianza al 95%</t>
  </si>
  <si>
    <t>Grupos de edad / 
Área de residencia /Región natural</t>
  </si>
  <si>
    <t>Área de residencia/Región natural/Departamento</t>
  </si>
  <si>
    <t>PERÚ: POBLACIÓN ECONÓMICAMENTE INACTIVA, SEGÚN ÁREA DE RESIDENCIA, REGIÓN NATURAL Y DEPARTAMENTO,  2007 - 2016</t>
  </si>
  <si>
    <t>Nivel educativo/
Departamento</t>
  </si>
  <si>
    <t>PERÚ: POBLACIÓN EN EDAD DE TRABAJAR, SEGÚN ÁREA DE RESIDENCIA, REGIÓN NATURAL Y DEPARTAMENTO,  2007 - 2017</t>
  </si>
  <si>
    <t>Tasa de crecimiento promedio anual (%) 2007 - 2017</t>
  </si>
  <si>
    <t>Variación porcentual  (%) 2017/2016</t>
  </si>
  <si>
    <t>PERÚ: POBLACIÓN EN EDAD DE TRABAJAR MASCULINA, SEGÚN ÁREA DE RESIDENCIA , REGIÓN NATURAL Y DEPARTAMENTO,  2007 - 2017</t>
  </si>
  <si>
    <t>PERÚ: POBLACIÓN EN EDAD DE TRABAJAR MASCULINA, SEGÚN ÁREA DE RESIDENCIA, REGIÓN NATURAL Y DEPARTAMENTO,  2007 - 2017</t>
  </si>
  <si>
    <t>PERÚ: POBLACIÓN EN EDAD DE TRABAJAR FEMENINA, SEGÚN ÁREA DE RESIDENCIA, REGIÓN NATURAL Y DEPARTAMENTO,  2007 - 2017</t>
  </si>
  <si>
    <t>PERÚ: POBLACIÓN EN EDAD DE TRABAJAR FEMENINA, SEGÚN ÁREA DE RESIDENICA, REGIÓN NATURAL Y DEPARTAMENTO,  2007 - 2017</t>
  </si>
  <si>
    <t>PERÚ: POBLACIÓN EN EDAD DE TRABAJAR, SEGÚN  GRUPOS DE EDAD, ÁREA DE RESIDENCIA Y REGIÓN NATURAL, 2007 - 2017</t>
  </si>
  <si>
    <t>PERÚ: POBLACIÓN EN EDAD DE TRABAJAR, SEGÚN GRUPOS DE EDAD Y DEPARTAMENTO, 2007 - 2017</t>
  </si>
  <si>
    <t>PERÚ: POBLACIÓN EN EDAD DE TRABAJAR, SEGÚN NIVEL EDUCATIVO, ÁREA DE RESIDENCIA Y REGIÓN NATURAL, 2007 - 2017</t>
  </si>
  <si>
    <t>PERÚ: POBLACIÓN EN EDAD DE TRABAJAR, SEGÚN NIVEL EDUCATIVO , ÁREA DE RESIDENCIA Y REGIÓN NATUTAL, 2007 - 2017</t>
  </si>
  <si>
    <t>PERÚ: POBLACIÓN EN EDAD DE TRABAJAR, SEGÚN NIVEL EDUCATIVO  Y DEPARTAMENTO, 2007 - 2017</t>
  </si>
  <si>
    <t>PERÚ: POBLACIÓN EN EDAD DE TRABAJAR, SEGÚN NIVEL EDUCATIVO Y DEPARTAMENTO, 2007 - 2017</t>
  </si>
  <si>
    <t>PERÚ: POBLACIÓN EN EDAD DE TRABAJAR, SEGÚN NIVEL EDUCATIVO Y DEPARTAMENTO, 2007- 2017</t>
  </si>
  <si>
    <t>PERÚ: POBLACIÓN EN EDAD DE TRABAJAR, SEGÚN QUINTIL , ÁREA DE RESIDENCIA Y REGIÓN NATURAL 2007 - 2017</t>
  </si>
  <si>
    <t>Variación porcentual 2017/2016</t>
  </si>
  <si>
    <t>PERÚ: POBLACIÓN EN EDAD DE TRABAJAR, SEGÚN  ESTADO CIVIL O CONYUGAL ,ÁREA DE RESIDENCIA  Y REGIÓN NATURAL 2007 - 2017</t>
  </si>
  <si>
    <t>PERÚ: POBLACIÓN ECONÓMICAMENTE ACTIVA, SEGÚN ÁREA DE RESIDENCIA, REGIÓN NATURAL Y DEPARTAMENTO,  2007 - 2017</t>
  </si>
  <si>
    <t>PERÚ: POBLACIÓN ECONÓMICAMENTE ACTIVA MASCULINA , SEGÚN ÁREA DE RESIDENCIA, REGIÓN NATURAL Y DEPARTAMENTO,  2007 - 2017</t>
  </si>
  <si>
    <t>PERÚ: POBLACIÓN ECONÓMICAMENTE ACTIVA FEMENINA, SEGÚN ÁREA DE RESIDENCIA, REGIÓN NATURAL Y DEPARTAMENTO,  2007 - 2017</t>
  </si>
  <si>
    <t>PERÚ: POBLACIÓN ECONÓMICAMENTE ACTIVA, SEGÚN GRUPOS DE EDAD, ÁREA DE RESIDENCIA Y REGIÓN NATURAL, 2007 - 2017</t>
  </si>
  <si>
    <t>PERÚ: POBLACIÓN ECONÓMICAMENTE ACTIVA, SEGÚN GRUPOS DE EDAD, ÁREA DE RESIDENICA Y REGIÓN NATURAL, 2007 - 2017</t>
  </si>
  <si>
    <t>PERÚ: POBLACIÓN ECONÓMICAMENTE ACTIVA, SEGÚN GRUPOS DE EDAD Y DEPARTAMENTO, 2007 - 2017</t>
  </si>
  <si>
    <t>PERÚ: POBLACIÓN ECONÓMICAMENTE ACTIVA, SEGÚN NIVEL EDUCATIVO Y DEPARTAMENTO, 2007 - 2017</t>
  </si>
  <si>
    <t>PERÚ: POBLACIÓN ECONÓMICAMENTE ACTIVA, SEGÚN QUINTIL , ÁREA DE RESIDENCIA Y REGIÓN NATURAL, 2007 - 2017</t>
  </si>
  <si>
    <t>Tasa de crecimiento promedio anual (%) 2007- 2017</t>
  </si>
  <si>
    <t>PERÚ: POBLACIÓN ECONÓMICAMENTE ACTIVA, SEGÚN ESTADO CIVIL O CONYUGAL, ÁREA DE RESIDENCIA Y REGIÓN NATURAL, 2007 - 2017</t>
  </si>
  <si>
    <t>PERÚ: POBLACIÓN ECONÓMICAMENTE ACTIVA, SEGÚN ETNIA, ÁREA DE RESIDENCIA Y REGIÓN NATURAL 2012 -2017</t>
  </si>
  <si>
    <t>PERÚ: TASA DE ACTIVIDAD, SEGÚN ÁREA DE RESIDENCIA, REGIÓN NATURAL Y DEPARTAMENTO,  2007 - 2017</t>
  </si>
  <si>
    <t>PERÚ: TASA DE ACTIVIDAD MASCULINA, SEGÚN ÁREA DE RESIDENCIA, REGIÓN NATURAL Y DEPARTAMENTO,  2007 - 2017</t>
  </si>
  <si>
    <t>PERÚ: TASA DE ACTIVIDAD FEMENINA, SEGÚN ÁREA DE RESIDENCIA, REGIÓN NATURAL Y DEPARTAMENTO,  2007 - 2017</t>
  </si>
  <si>
    <t>PERÚ: TASA DE ACTIVIDAD, SEGÚN GRUPOS DE EDAD, ÁREA DE RESIDENCIA Y REGIÓN NATURAL, 2007 - 2017</t>
  </si>
  <si>
    <t>PERÚ: TASA DE ACTIVIDAD, SEGÚN NIVEL EDUCATIVO, ÁREA DE RESIDENCIA Y REGIÓN NATURAL, 2007 - 2017</t>
  </si>
  <si>
    <t>PERÚ: TASA DE ACTIVIDAD, SEGÚN QUINTIL , ÁREA DE RESIDENCIA Y REGIÓN NATURAL, 2007 - 2017</t>
  </si>
  <si>
    <t>PERÚ: TASA DE ACTIVIDAD, SEGÚN ESTADO CIVIL O CONYUGAL, ÁREA DE RESIDENCIA Y REGIÓN NATURAL, 2007 - 2017</t>
  </si>
  <si>
    <t>PERÚ:TASA DE ACTIVIDAD, SEGÚN ETNIA, ÁREA DE RESIDENCIA Y REGIÓN NATURAL,  2012-2017</t>
  </si>
  <si>
    <t>PERÚ: POBLACIÓN ECONÓMICAMENTE INACTIVA, SEGÚN ÁREA DE RESIDENCIA, REGIÓN NATURAL Y DEPARTAMENTO,  2007 - 2017</t>
  </si>
  <si>
    <t>PERÚ: POBLACIÓN ECONÓMICAMENTE INACTIVA MASCULINA , SEGÚN ÁREA DE RESIDENCIA, REGIÓN NATURAL Y  DEPARTAMENTO,  2007 - 2017</t>
  </si>
  <si>
    <t>PERÚ: POBLACIÓN ECONÓMICAMENTE INACTIVA MASCULINA , SEGÚN ÁREA DE RESIDENCIA, REGIÓN NATURAL Y DEPARTAMENTO,  2007 - 2017</t>
  </si>
  <si>
    <t>PERÚ: POBLACIÓN ECONÓMICAMENTE INACTIVA FEMENINA, SEGÚN ÁREA DE RESIDENCIA, REGIÓN NATURAL Y DEPARTAMENTO,  2007- 2017</t>
  </si>
  <si>
    <t>PERÚ: POBLACIÓN ECONÓMICAMENTE INACTIVA FEMENINA, SEGÚN ÁREA DE RESIDENCIA, REGIÓN NATURAL  Y DEPARTAMENTO,  2007 - 2017</t>
  </si>
  <si>
    <t>PERÚ: POBLACIÓN ECONÓMICAMENTE INACTIVA, SEGÚN GRUPOS DE EDAD, ÁREA DE RESIDENCIA Y REGIÓN NATURAL, 2007 - 2017</t>
  </si>
  <si>
    <t>PERÚ: POBLACIÓN ECONÓMICAMENTE INACTIVA, SEGÚN NIVEL EDUCATIVO, ÁREA DE RESIDENCIA Y REGIÓN NATURAL, 2007 - 2017</t>
  </si>
  <si>
    <t>PERÚ: POBLACIÓN ECONÓMICAMENTE INACTIVA, SEGÚN QUINTIL , ÁREA DE RESIDENCIA Y REGIÓN NATURAL, 2007 - 2017</t>
  </si>
  <si>
    <t>PERÚ: POBLACIÓN ECONÓMICAMENTE INACTIVA, SEGÚN ACTIVIDAD QUE REALIZA, ÁREA DE RESIDENCIA Y REGIÓN NATURAL, 2007 - 2017</t>
  </si>
  <si>
    <t>PERÚ: POBLACIÓN ECONÓMICAMENTE INACTIVA MASCULINA , SEGÚN ACTIVIDAD QUE REALIZA, ÁREA DE RESIDENCIA Y REGIÓN NATURAL, 2007 - 2017</t>
  </si>
  <si>
    <t>PERÚ: POBLACIÓN ECONÓMICAMENTE INACTIVA FEMENINA, SEGÚN ACTIVIDAD QUE REALIZA,  ÁREA DE RESIDENCIA Y REGIÓN NATURAL, 2007 - 2017</t>
  </si>
  <si>
    <t>PERÚ: POBLACIÓN ECONÓMICAMENTE INACTIVA, SEGÚN ESTADO CIVIL O CONYUGAL ,ÁREA DE RESIDENCIA Y REGIÓN NATURAL, 2007 - 2017</t>
  </si>
  <si>
    <t>PERÚ: POBLACIÓN ECONÓMICAMENTE INACTIVA, SEGÚN  ETNIA, ÁREA DE RESIDENCIA Y REGIÓN NATURAL,  2012- 2017</t>
  </si>
  <si>
    <t>Área de residencia/Región natural</t>
  </si>
  <si>
    <t>2/ Inlcuye: Negro, Mulato, Zambo, Afro peruano y otro.</t>
  </si>
  <si>
    <t>Nep</t>
  </si>
  <si>
    <t>Variación porcentual (%) 2017/2016</t>
  </si>
  <si>
    <t>PERÚ: TASA DE INACTIVIDAD MASCULINA, SEGÚN ÁREA DE RESIDENCIA, REGIÓN NATURAL Y DEPARTAMENTO,  2007 - 2017</t>
  </si>
  <si>
    <t>PERÚ: TASA DE INACTIVIDAD, SEGÚN ÁREA DE RESIDENCIA, REGIÓN NATURAL Y DEPARTAMENTO,  2007 - 2017</t>
  </si>
  <si>
    <t>PERÚ: TASA DE INACTIVIDAD FEMENINA, SEGÚN ÁREA DE RESIDENCIA, REGIÓN NATURAL Y DEPARTAMENTO,  2007 - 2017</t>
  </si>
  <si>
    <t>PERÚ: POBLACIÓN EN EDAD DE TRABAJAR, POR ETNIA SEGÚN ÁREA DE RESIDENCA,REGIÓN NATURAL Y DEPARTAMENTO,  2012- 2017</t>
  </si>
  <si>
    <t>Tasa de crecimiento promedio anual (%) 2012 - 2017</t>
  </si>
  <si>
    <t>PERÚ: POBLACIÓN ECONÓMICAMENTE ACTIVA MASCULINA, SEGÚN ÁREA DE RESIDENCIA, REGIÓN NATURAL Y DEPARTAMENTO,  2007 - 2017</t>
  </si>
  <si>
    <t>PERÚ: POBLACIÓN ECONÓMICAMENTE ACTIVA, SEGÚN NIVEL EDUCATIVO, ÁREA DE RESIDENCIA Y REGIÓN NATURAL, 2007 - 2017</t>
  </si>
  <si>
    <t>Con acceso</t>
  </si>
  <si>
    <t>Sin acceso</t>
  </si>
  <si>
    <t>CUADRO Nº 1.47</t>
  </si>
  <si>
    <t>CUADRO Nº 1.48</t>
  </si>
  <si>
    <t>CUADRO Nº 1.43</t>
  </si>
  <si>
    <t>CUADRO Nº 1.44</t>
  </si>
  <si>
    <t>CUADRO Nº 1.45</t>
  </si>
  <si>
    <t>PERÚ: POBLACIÓN ECONÓMICAMENTE INACTIVA DE 18 Y MÁS AÑOS DE EDAD  POR ACCESO A ALGÚN SERVICIO DEL SISTEMA FINANCIERO, SEGÚN ÁREA DE RESIDENCIA, REGIÓN NATURAL Y DEPARTAMENTO,  2015 - 2017</t>
  </si>
  <si>
    <t>PERÚ: POBLACIÓN ECONÓMICAMANTE INACTIVA DE 18 Y MÁS AÑOS DE EDAD  POR ACCESO A ALGÚN SERVICIO DEL SISTEMA FINANCIERO, SEGÚN ÁREA DE RESIDENCIA, REGIÓN NATURAL Y DEPARTAMENTO,  2015 - 2017</t>
  </si>
  <si>
    <t>Centro o Programa  de educación básica o superior donde asiste</t>
  </si>
  <si>
    <t>Centro o establecimiento de salud donde acude</t>
  </si>
  <si>
    <t>Mismo distrito donde vive</t>
  </si>
  <si>
    <t xml:space="preserve">Otro distrito </t>
  </si>
  <si>
    <t>Región  Lima 2/</t>
  </si>
  <si>
    <t>PERÚ: POBLACIÓN EN EDAD DE TRABAJAR  POR LUGAR DE UBICACIÓN DE CENTRO O PROGRAMA  DE EDUCACIÓN BÁSICA O SUPERIOR DONDE ASISTE Y  CENTRO O ESTABLECIMIENTO DE SALUD DONDE ACUDE, SEGÚN  DEPARTAMENTO, 2017</t>
  </si>
  <si>
    <t>CUADRO Nº 1.46..</t>
  </si>
  <si>
    <t>CUADRO Nº 1.49</t>
  </si>
  <si>
    <t>PERÚ: POBLACIÓN EN EDAD DE TRABAJAR DE 18 Y MÁS AÑOS DE EDAD  POR USO  A ALGÚN SERVICIO DEL SISTEMA FINANCIERO, SEGÚN ÁREA DE RESIDENCIA, REGIÓN NATURAL Y DEPARTAMENTO,  2015 - 2017</t>
  </si>
  <si>
    <t>Si</t>
  </si>
  <si>
    <t>No</t>
  </si>
  <si>
    <t>PERÚ: POBLACIÓN EN EDAD DE TRABAJAR DE 18 Y MÁS AÑOS DE EDAD  POR USO A ALGÚN SERVICIO DEL SISTEMA FINANCIERO, SEGÚN ÁREA DE RESIDENCIA, REGIÓN NATURAL Y DEPARTAMENTO,  2015 - 2017</t>
  </si>
  <si>
    <t>PERÚ: POBLACIÓN ECONÓMICAMENTE ACTIVA DE  18 Y MÁS AÑOS DE EDAD  POR USO DE ALGÚN SERVICIO DEL SISTEMA FINANCIERO, SEGÚN ÁREA DE RESIDENCIA, REGIÓN NATURAL Y DEPARTAMENTO,  2015 - 2017</t>
  </si>
  <si>
    <t>Negro/Moreno/zambo/Mulato/Afroperuano</t>
  </si>
  <si>
    <t>2/ Inlcuye: Blanco  y otro.</t>
  </si>
  <si>
    <t>Negro, mulato, Afro peruano</t>
  </si>
  <si>
    <t>2/ Inlcuye: Blanco y otros.</t>
  </si>
  <si>
    <t>1/ Incluye: sin nivel, inicial y primaria.  A partir del año 2017 se incluye educación básica especial.</t>
  </si>
  <si>
    <t>Grupos de edad/
Área de residencia/ Región natural</t>
  </si>
  <si>
    <t>Quintil/
Área de residencia/ Región natural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</si>
</sst>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43" formatCode="_ * #,##0.00_ ;_ * \-#,##0.00_ ;_ * &quot;-&quot;??_ ;_ @_ "/>
    <numFmt numFmtId="164" formatCode="###0"/>
    <numFmt numFmtId="165" formatCode="0.0"/>
    <numFmt numFmtId="166" formatCode="#\ ###\ ###"/>
    <numFmt numFmtId="167" formatCode="#\ ###\ ###.0"/>
    <numFmt numFmtId="168" formatCode="####.0"/>
    <numFmt numFmtId="169" formatCode="_-[$€-2]* #,##0.00_-;\-[$€-2]* #,##0.00_-;_-[$€-2]* &quot;-&quot;??_-"/>
    <numFmt numFmtId="170" formatCode="General_)"/>
    <numFmt numFmtId="171" formatCode="#.00"/>
    <numFmt numFmtId="172" formatCode="_ #,##0.0__\ ;_ \-#,##0.0__\ ;_ \ &quot;-.-&quot;__\ ;_ @__"/>
    <numFmt numFmtId="173" formatCode="_ #,##0.0__\ ;_ \-#,##0.0__\ ;_ \ &quot;-.-&quot;__\ ;_ @\ __"/>
    <numFmt numFmtId="174" formatCode="_ * #,##0_ ;_ * \-#,##0_ ;_ * &quot;-&quot;_ ;_ @_ \l"/>
    <numFmt numFmtId="175" formatCode="#,##0.0"/>
    <numFmt numFmtId="176" formatCode="#\ ##0.0"/>
    <numFmt numFmtId="177" formatCode="###0.0"/>
    <numFmt numFmtId="178" formatCode=".\ #\ ;"/>
  </numFmts>
  <fonts count="74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u/>
      <sz val="10"/>
      <color indexed="36"/>
      <name val="Arial"/>
      <family val="2"/>
    </font>
    <font>
      <b/>
      <sz val="8"/>
      <name val="Century Schoolbook"/>
      <family val="1"/>
    </font>
    <font>
      <sz val="8"/>
      <name val="Century Schoolbook"/>
      <family val="1"/>
    </font>
    <font>
      <sz val="8"/>
      <name val="Arial Narrow"/>
      <family val="2"/>
    </font>
    <font>
      <b/>
      <sz val="7"/>
      <name val="Century schoolbook"/>
      <family val="1"/>
    </font>
    <font>
      <b/>
      <sz val="8"/>
      <name val="Arial Narrow"/>
      <family val="2"/>
    </font>
    <font>
      <sz val="10"/>
      <name val="Arial Narrow"/>
      <family val="2"/>
    </font>
    <font>
      <b/>
      <sz val="9"/>
      <name val="Century Schoolbook"/>
      <family val="1"/>
    </font>
    <font>
      <sz val="10"/>
      <name val="Century Schoolbook"/>
      <family val="1"/>
    </font>
    <font>
      <b/>
      <sz val="9"/>
      <name val="Arial Narrow"/>
      <family val="2"/>
    </font>
    <font>
      <b/>
      <sz val="7"/>
      <name val="Arial Narrow"/>
      <family val="2"/>
    </font>
    <font>
      <sz val="9"/>
      <color indexed="8"/>
      <name val="Arial"/>
      <family val="2"/>
    </font>
    <font>
      <b/>
      <sz val="10"/>
      <name val="Arial Narrow"/>
      <family val="2"/>
    </font>
    <font>
      <b/>
      <sz val="9"/>
      <color indexed="8"/>
      <name val="Arial Bold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color indexed="8"/>
      <name val="Courier"/>
      <family val="3"/>
    </font>
    <font>
      <b/>
      <u/>
      <sz val="8"/>
      <name val="Tms Rmn"/>
    </font>
    <font>
      <sz val="11"/>
      <color indexed="52"/>
      <name val="Calibri"/>
      <family val="2"/>
    </font>
    <font>
      <sz val="8"/>
      <name val="Helv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8"/>
      <name val="Courier"/>
      <family val="3"/>
    </font>
    <font>
      <sz val="10"/>
      <name val="Times New Roman"/>
      <family val="1"/>
    </font>
    <font>
      <b/>
      <i/>
      <sz val="10"/>
      <color indexed="8"/>
      <name val="Times New Roman"/>
      <family val="1"/>
    </font>
    <font>
      <sz val="11"/>
      <color indexed="60"/>
      <name val="Calibri"/>
      <family val="2"/>
    </font>
    <font>
      <b/>
      <i/>
      <sz val="8"/>
      <name val="Tms Rmn"/>
    </font>
    <font>
      <sz val="12"/>
      <name val="Times New Roman"/>
      <family val="1"/>
    </font>
    <font>
      <b/>
      <sz val="11"/>
      <color indexed="63"/>
      <name val="Calibri"/>
      <family val="2"/>
    </font>
    <font>
      <sz val="6"/>
      <name val="Helv"/>
    </font>
    <font>
      <i/>
      <sz val="6"/>
      <name val="Helv"/>
    </font>
    <font>
      <b/>
      <i/>
      <sz val="8"/>
      <name val="Helv"/>
    </font>
    <font>
      <b/>
      <sz val="8"/>
      <name val="Tms Rmn"/>
    </font>
    <font>
      <sz val="11"/>
      <color indexed="10"/>
      <name val="Calibri"/>
      <family val="2"/>
    </font>
    <font>
      <b/>
      <sz val="18"/>
      <color indexed="56"/>
      <name val="Cambria"/>
      <family val="2"/>
    </font>
    <font>
      <sz val="7"/>
      <name val="Arial Narrow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Arial Narrow"/>
      <family val="2"/>
    </font>
    <font>
      <b/>
      <sz val="8"/>
      <color theme="1"/>
      <name val="Arial Narrow"/>
      <family val="2"/>
    </font>
    <font>
      <b/>
      <sz val="8"/>
      <color rgb="FFFF0000"/>
      <name val="Arial Narrow"/>
      <family val="2"/>
    </font>
    <font>
      <b/>
      <sz val="9"/>
      <color theme="1"/>
      <name val="Arial Narrow"/>
      <family val="2"/>
    </font>
    <font>
      <b/>
      <sz val="9"/>
      <color indexed="8"/>
      <name val="Arial Narrow"/>
      <family val="2"/>
    </font>
  </fonts>
  <fills count="5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gray125">
        <fgColor indexed="8"/>
      </patternFill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6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590">
    <xf numFmtId="0" fontId="0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20" borderId="1" applyNumberFormat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0" fontId="28" fillId="0" borderId="3" applyNumberFormat="0" applyFill="0" applyAlignment="0" applyProtection="0"/>
    <xf numFmtId="0" fontId="27" fillId="21" borderId="2" applyNumberFormat="0" applyAlignment="0" applyProtection="0"/>
    <xf numFmtId="170" fontId="29" fillId="0" borderId="0"/>
    <xf numFmtId="170" fontId="30" fillId="0" borderId="0"/>
    <xf numFmtId="0" fontId="31" fillId="0" borderId="0">
      <protection locked="0"/>
    </xf>
    <xf numFmtId="0" fontId="32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33" fillId="7" borderId="1" applyNumberFormat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34" fillId="0" borderId="0" applyNumberFormat="0" applyFill="0" applyBorder="0" applyAlignment="0" applyProtection="0"/>
    <xf numFmtId="15" fontId="35" fillId="0" borderId="4" applyFill="0" applyBorder="0" applyProtection="0">
      <alignment horizontal="center" wrapText="1" shrinkToFit="1"/>
    </xf>
    <xf numFmtId="171" fontId="31" fillId="0" borderId="0">
      <protection locked="0"/>
    </xf>
    <xf numFmtId="0" fontId="25" fillId="4" borderId="0" applyNumberFormat="0" applyBorder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2" fillId="0" borderId="7" applyNumberFormat="0" applyFill="0" applyAlignment="0" applyProtection="0"/>
    <xf numFmtId="0" fontId="32" fillId="0" borderId="0" applyNumberFormat="0" applyFill="0" applyBorder="0" applyAlignment="0" applyProtection="0"/>
    <xf numFmtId="0" fontId="38" fillId="0" borderId="0">
      <protection locked="0"/>
    </xf>
    <xf numFmtId="0" fontId="39" fillId="0" borderId="0">
      <protection locked="0"/>
    </xf>
    <xf numFmtId="0" fontId="24" fillId="3" borderId="0" applyNumberFormat="0" applyBorder="0" applyAlignment="0" applyProtection="0"/>
    <xf numFmtId="0" fontId="33" fillId="7" borderId="1" applyNumberFormat="0" applyAlignment="0" applyProtection="0"/>
    <xf numFmtId="0" fontId="28" fillId="0" borderId="3" applyNumberFormat="0" applyFill="0" applyAlignment="0" applyProtection="0"/>
    <xf numFmtId="172" fontId="8" fillId="0" borderId="0" applyFont="0" applyFill="0" applyBorder="0" applyAlignment="0" applyProtection="0"/>
    <xf numFmtId="173" fontId="8" fillId="0" borderId="0" applyFill="0" applyBorder="0" applyAlignment="0" applyProtection="0"/>
    <xf numFmtId="0" fontId="40" fillId="22" borderId="0" applyNumberFormat="0" applyBorder="0" applyAlignment="0" applyProtection="0"/>
    <xf numFmtId="0" fontId="35" fillId="0" borderId="0"/>
    <xf numFmtId="0" fontId="41" fillId="0" borderId="0" applyNumberFormat="0" applyFill="0" applyBorder="0" applyAlignment="0" applyProtection="0"/>
    <xf numFmtId="0" fontId="36" fillId="0" borderId="0"/>
    <xf numFmtId="0" fontId="6" fillId="0" borderId="0"/>
    <xf numFmtId="0" fontId="6" fillId="0" borderId="0" applyNumberFormat="0" applyFill="0" applyBorder="0" applyAlignment="0" applyProtection="0"/>
    <xf numFmtId="0" fontId="6" fillId="0" borderId="0"/>
    <xf numFmtId="0" fontId="6" fillId="23" borderId="8" applyNumberFormat="0" applyFont="0" applyAlignment="0" applyProtection="0"/>
    <xf numFmtId="170" fontId="42" fillId="0" borderId="0"/>
    <xf numFmtId="0" fontId="6" fillId="23" borderId="8" applyNumberFormat="0" applyFont="0" applyAlignment="0" applyProtection="0"/>
    <xf numFmtId="174" fontId="43" fillId="0" borderId="0" applyFont="0" applyFill="0" applyBorder="0" applyAlignment="0" applyProtection="0"/>
    <xf numFmtId="0" fontId="44" fillId="20" borderId="9" applyNumberFormat="0" applyAlignment="0" applyProtection="0"/>
    <xf numFmtId="4" fontId="45" fillId="0" borderId="10" applyBorder="0"/>
    <xf numFmtId="3" fontId="45" fillId="0" borderId="10" applyBorder="0"/>
    <xf numFmtId="0" fontId="46" fillId="0" borderId="10" applyBorder="0">
      <alignment horizontal="center"/>
    </xf>
    <xf numFmtId="0" fontId="46" fillId="0" borderId="0"/>
    <xf numFmtId="0" fontId="47" fillId="0" borderId="10" applyBorder="0"/>
    <xf numFmtId="170" fontId="48" fillId="24" borderId="0"/>
    <xf numFmtId="0" fontId="44" fillId="20" borderId="9" applyNumberForma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70" fontId="48" fillId="0" borderId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2" fillId="0" borderId="7" applyNumberFormat="0" applyFill="0" applyAlignment="0" applyProtection="0"/>
    <xf numFmtId="0" fontId="51" fillId="0" borderId="11" applyNumberFormat="0" applyFill="0" applyAlignment="0" applyProtection="0"/>
    <xf numFmtId="0" fontId="49" fillId="0" borderId="0" applyNumberFormat="0" applyFill="0" applyBorder="0" applyAlignment="0" applyProtection="0"/>
    <xf numFmtId="0" fontId="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43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5" fillId="4" borderId="0" applyNumberFormat="0" applyBorder="0" applyAlignment="0" applyProtection="0"/>
    <xf numFmtId="0" fontId="26" fillId="20" borderId="1" applyNumberFormat="0" applyAlignment="0" applyProtection="0"/>
    <xf numFmtId="0" fontId="27" fillId="21" borderId="2" applyNumberFormat="0" applyAlignment="0" applyProtection="0"/>
    <xf numFmtId="0" fontId="28" fillId="0" borderId="3" applyNumberFormat="0" applyFill="0" applyAlignment="0" applyProtection="0"/>
    <xf numFmtId="0" fontId="32" fillId="0" borderId="0" applyNumberFormat="0" applyFill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9" borderId="0" applyNumberFormat="0" applyBorder="0" applyAlignment="0" applyProtection="0"/>
    <xf numFmtId="0" fontId="33" fillId="7" borderId="1" applyNumberFormat="0" applyAlignment="0" applyProtection="0"/>
    <xf numFmtId="43" fontId="36" fillId="0" borderId="0" applyFont="0" applyFill="0" applyBorder="0" applyAlignment="0" applyProtection="0"/>
    <xf numFmtId="169" fontId="36" fillId="0" borderId="0" applyFont="0" applyFill="0" applyBorder="0" applyAlignment="0" applyProtection="0"/>
    <xf numFmtId="0" fontId="24" fillId="3" borderId="0" applyNumberFormat="0" applyBorder="0" applyAlignment="0" applyProtection="0"/>
    <xf numFmtId="0" fontId="40" fillId="22" borderId="0" applyNumberFormat="0" applyBorder="0" applyAlignment="0" applyProtection="0"/>
    <xf numFmtId="0" fontId="36" fillId="23" borderId="8" applyNumberFormat="0" applyFont="0" applyAlignment="0" applyProtection="0"/>
    <xf numFmtId="0" fontId="36" fillId="23" borderId="8" applyNumberFormat="0" applyFont="0" applyAlignment="0" applyProtection="0"/>
    <xf numFmtId="0" fontId="44" fillId="20" borderId="9" applyNumberForma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36" fillId="0" borderId="5" applyNumberFormat="0" applyFill="0" applyAlignment="0" applyProtection="0"/>
    <xf numFmtId="0" fontId="37" fillId="0" borderId="6" applyNumberFormat="0" applyFill="0" applyAlignment="0" applyProtection="0"/>
    <xf numFmtId="0" fontId="32" fillId="0" borderId="7" applyNumberFormat="0" applyFill="0" applyAlignment="0" applyProtection="0"/>
    <xf numFmtId="0" fontId="51" fillId="0" borderId="11" applyNumberFormat="0" applyFill="0" applyAlignment="0" applyProtection="0"/>
    <xf numFmtId="0" fontId="4" fillId="0" borderId="0"/>
    <xf numFmtId="0" fontId="53" fillId="0" borderId="0" applyNumberFormat="0" applyFill="0" applyBorder="0" applyAlignment="0" applyProtection="0"/>
    <xf numFmtId="0" fontId="54" fillId="0" borderId="57" applyNumberFormat="0" applyFill="0" applyAlignment="0" applyProtection="0"/>
    <xf numFmtId="0" fontId="55" fillId="0" borderId="58" applyNumberFormat="0" applyFill="0" applyAlignment="0" applyProtection="0"/>
    <xf numFmtId="0" fontId="56" fillId="0" borderId="59" applyNumberFormat="0" applyFill="0" applyAlignment="0" applyProtection="0"/>
    <xf numFmtId="0" fontId="56" fillId="0" borderId="0" applyNumberFormat="0" applyFill="0" applyBorder="0" applyAlignment="0" applyProtection="0"/>
    <xf numFmtId="0" fontId="57" fillId="26" borderId="0" applyNumberFormat="0" applyBorder="0" applyAlignment="0" applyProtection="0"/>
    <xf numFmtId="0" fontId="58" fillId="27" borderId="0" applyNumberFormat="0" applyBorder="0" applyAlignment="0" applyProtection="0"/>
    <xf numFmtId="0" fontId="59" fillId="28" borderId="0" applyNumberFormat="0" applyBorder="0" applyAlignment="0" applyProtection="0"/>
    <xf numFmtId="0" fontId="60" fillId="29" borderId="60" applyNumberFormat="0" applyAlignment="0" applyProtection="0"/>
    <xf numFmtId="0" fontId="61" fillId="30" borderId="61" applyNumberFormat="0" applyAlignment="0" applyProtection="0"/>
    <xf numFmtId="0" fontId="62" fillId="30" borderId="60" applyNumberFormat="0" applyAlignment="0" applyProtection="0"/>
    <xf numFmtId="0" fontId="63" fillId="0" borderId="62" applyNumberFormat="0" applyFill="0" applyAlignment="0" applyProtection="0"/>
    <xf numFmtId="0" fontId="64" fillId="31" borderId="63" applyNumberFormat="0" applyAlignment="0" applyProtection="0"/>
    <xf numFmtId="0" fontId="65" fillId="0" borderId="0" applyNumberFormat="0" applyFill="0" applyBorder="0" applyAlignment="0" applyProtection="0"/>
    <xf numFmtId="0" fontId="4" fillId="32" borderId="64" applyNumberFormat="0" applyFont="0" applyAlignment="0" applyProtection="0"/>
    <xf numFmtId="0" fontId="66" fillId="0" borderId="0" applyNumberFormat="0" applyFill="0" applyBorder="0" applyAlignment="0" applyProtection="0"/>
    <xf numFmtId="0" fontId="67" fillId="0" borderId="65" applyNumberFormat="0" applyFill="0" applyAlignment="0" applyProtection="0"/>
    <xf numFmtId="0" fontId="68" fillId="33" borderId="0" applyNumberFormat="0" applyBorder="0" applyAlignment="0" applyProtection="0"/>
    <xf numFmtId="0" fontId="4" fillId="34" borderId="0" applyNumberFormat="0" applyBorder="0" applyAlignment="0" applyProtection="0"/>
    <xf numFmtId="0" fontId="4" fillId="35" borderId="0" applyNumberFormat="0" applyBorder="0" applyAlignment="0" applyProtection="0"/>
    <xf numFmtId="0" fontId="68" fillId="36" borderId="0" applyNumberFormat="0" applyBorder="0" applyAlignment="0" applyProtection="0"/>
    <xf numFmtId="0" fontId="68" fillId="37" borderId="0" applyNumberFormat="0" applyBorder="0" applyAlignment="0" applyProtection="0"/>
    <xf numFmtId="0" fontId="4" fillId="38" borderId="0" applyNumberFormat="0" applyBorder="0" applyAlignment="0" applyProtection="0"/>
    <xf numFmtId="0" fontId="4" fillId="39" borderId="0" applyNumberFormat="0" applyBorder="0" applyAlignment="0" applyProtection="0"/>
    <xf numFmtId="0" fontId="68" fillId="40" borderId="0" applyNumberFormat="0" applyBorder="0" applyAlignment="0" applyProtection="0"/>
    <xf numFmtId="0" fontId="68" fillId="41" borderId="0" applyNumberFormat="0" applyBorder="0" applyAlignment="0" applyProtection="0"/>
    <xf numFmtId="0" fontId="4" fillId="42" borderId="0" applyNumberFormat="0" applyBorder="0" applyAlignment="0" applyProtection="0"/>
    <xf numFmtId="0" fontId="4" fillId="43" borderId="0" applyNumberFormat="0" applyBorder="0" applyAlignment="0" applyProtection="0"/>
    <xf numFmtId="0" fontId="68" fillId="44" borderId="0" applyNumberFormat="0" applyBorder="0" applyAlignment="0" applyProtection="0"/>
    <xf numFmtId="0" fontId="68" fillId="45" borderId="0" applyNumberFormat="0" applyBorder="0" applyAlignment="0" applyProtection="0"/>
    <xf numFmtId="0" fontId="4" fillId="46" borderId="0" applyNumberFormat="0" applyBorder="0" applyAlignment="0" applyProtection="0"/>
    <xf numFmtId="0" fontId="4" fillId="47" borderId="0" applyNumberFormat="0" applyBorder="0" applyAlignment="0" applyProtection="0"/>
    <xf numFmtId="0" fontId="68" fillId="48" borderId="0" applyNumberFormat="0" applyBorder="0" applyAlignment="0" applyProtection="0"/>
    <xf numFmtId="0" fontId="68" fillId="49" borderId="0" applyNumberFormat="0" applyBorder="0" applyAlignment="0" applyProtection="0"/>
    <xf numFmtId="0" fontId="4" fillId="50" borderId="0" applyNumberFormat="0" applyBorder="0" applyAlignment="0" applyProtection="0"/>
    <xf numFmtId="0" fontId="4" fillId="51" borderId="0" applyNumberFormat="0" applyBorder="0" applyAlignment="0" applyProtection="0"/>
    <xf numFmtId="0" fontId="68" fillId="52" borderId="0" applyNumberFormat="0" applyBorder="0" applyAlignment="0" applyProtection="0"/>
    <xf numFmtId="0" fontId="68" fillId="53" borderId="0" applyNumberFormat="0" applyBorder="0" applyAlignment="0" applyProtection="0"/>
    <xf numFmtId="0" fontId="4" fillId="54" borderId="0" applyNumberFormat="0" applyBorder="0" applyAlignment="0" applyProtection="0"/>
    <xf numFmtId="0" fontId="4" fillId="55" borderId="0" applyNumberFormat="0" applyBorder="0" applyAlignment="0" applyProtection="0"/>
    <xf numFmtId="0" fontId="68" fillId="56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4" fillId="32" borderId="64" applyNumberFormat="0" applyFont="0" applyAlignment="0" applyProtection="0"/>
    <xf numFmtId="0" fontId="3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3" fillId="32" borderId="64" applyNumberFormat="0" applyFont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53" fillId="0" borderId="0" applyNumberFormat="0" applyFill="0" applyBorder="0" applyAlignment="0" applyProtection="0"/>
    <xf numFmtId="0" fontId="3" fillId="42" borderId="0" applyNumberFormat="0" applyBorder="0" applyAlignment="0" applyProtection="0"/>
    <xf numFmtId="0" fontId="3" fillId="43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46" borderId="0" applyNumberFormat="0" applyBorder="0" applyAlignment="0" applyProtection="0"/>
    <xf numFmtId="0" fontId="3" fillId="47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50" borderId="0" applyNumberFormat="0" applyBorder="0" applyAlignment="0" applyProtection="0"/>
    <xf numFmtId="0" fontId="3" fillId="51" borderId="0" applyNumberFormat="0" applyBorder="0" applyAlignment="0" applyProtection="0"/>
    <xf numFmtId="0" fontId="3" fillId="32" borderId="64" applyNumberFormat="0" applyFont="0" applyAlignment="0" applyProtection="0"/>
    <xf numFmtId="0" fontId="3" fillId="54" borderId="0" applyNumberFormat="0" applyBorder="0" applyAlignment="0" applyProtection="0"/>
    <xf numFmtId="0" fontId="3" fillId="5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3" fillId="32" borderId="64" applyNumberFormat="0" applyFont="0" applyAlignment="0" applyProtection="0"/>
    <xf numFmtId="0" fontId="2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53" fillId="0" borderId="0" applyNumberFormat="0" applyFill="0" applyBorder="0" applyAlignment="0" applyProtection="0"/>
    <xf numFmtId="0" fontId="2" fillId="42" borderId="0" applyNumberFormat="0" applyBorder="0" applyAlignment="0" applyProtection="0"/>
    <xf numFmtId="0" fontId="2" fillId="43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46" borderId="0" applyNumberFormat="0" applyBorder="0" applyAlignment="0" applyProtection="0"/>
    <xf numFmtId="0" fontId="2" fillId="47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32" borderId="64" applyNumberFormat="0" applyFont="0" applyAlignment="0" applyProtection="0"/>
    <xf numFmtId="0" fontId="2" fillId="54" borderId="0" applyNumberFormat="0" applyBorder="0" applyAlignment="0" applyProtection="0"/>
    <xf numFmtId="0" fontId="2" fillId="5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2" fillId="32" borderId="64" applyNumberFormat="0" applyFont="0" applyAlignment="0" applyProtection="0"/>
    <xf numFmtId="0" fontId="1" fillId="0" borderId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53" fillId="0" borderId="0" applyNumberFormat="0" applyFill="0" applyBorder="0" applyAlignment="0" applyProtection="0"/>
    <xf numFmtId="0" fontId="1" fillId="42" borderId="0" applyNumberFormat="0" applyBorder="0" applyAlignment="0" applyProtection="0"/>
    <xf numFmtId="0" fontId="1" fillId="43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32" borderId="64" applyNumberFormat="0" applyFont="0" applyAlignment="0" applyProtection="0"/>
    <xf numFmtId="0" fontId="1" fillId="54" borderId="0" applyNumberFormat="0" applyBorder="0" applyAlignment="0" applyProtection="0"/>
    <xf numFmtId="0" fontId="1" fillId="55" borderId="0" applyNumberFormat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53" fillId="0" borderId="0" applyNumberFormat="0" applyFill="0" applyBorder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1" fillId="32" borderId="64" applyNumberFormat="0" applyFont="0" applyAlignment="0" applyProtection="0"/>
    <xf numFmtId="0" fontId="6" fillId="0" borderId="0"/>
    <xf numFmtId="0" fontId="6" fillId="0" borderId="0"/>
  </cellStyleXfs>
  <cellXfs count="571">
    <xf numFmtId="0" fontId="0" fillId="0" borderId="0" xfId="0"/>
    <xf numFmtId="0" fontId="10" fillId="0" borderId="0" xfId="92" applyFont="1"/>
    <xf numFmtId="0" fontId="9" fillId="0" borderId="12" xfId="92" applyFont="1" applyBorder="1" applyAlignment="1">
      <alignment horizontal="center" vertical="center" wrapText="1"/>
    </xf>
    <xf numFmtId="165" fontId="9" fillId="0" borderId="0" xfId="92" applyNumberFormat="1" applyFont="1"/>
    <xf numFmtId="165" fontId="9" fillId="0" borderId="0" xfId="92" applyNumberFormat="1" applyFont="1" applyAlignment="1">
      <alignment horizontal="center"/>
    </xf>
    <xf numFmtId="166" fontId="10" fillId="0" borderId="0" xfId="0" applyNumberFormat="1" applyFont="1" applyBorder="1" applyAlignment="1">
      <alignment horizontal="right" vertical="center"/>
    </xf>
    <xf numFmtId="166" fontId="9" fillId="0" borderId="0" xfId="0" applyNumberFormat="1" applyFont="1" applyBorder="1" applyAlignment="1">
      <alignment horizontal="right" vertical="center"/>
    </xf>
    <xf numFmtId="166" fontId="10" fillId="0" borderId="10" xfId="0" applyNumberFormat="1" applyFont="1" applyBorder="1" applyAlignment="1">
      <alignment horizontal="right" vertical="center"/>
    </xf>
    <xf numFmtId="0" fontId="9" fillId="0" borderId="13" xfId="92" applyFont="1" applyBorder="1" applyAlignment="1">
      <alignment horizontal="center" vertical="center" wrapText="1"/>
    </xf>
    <xf numFmtId="0" fontId="13" fillId="0" borderId="0" xfId="92" applyFont="1" applyAlignment="1">
      <alignment horizontal="center"/>
    </xf>
    <xf numFmtId="0" fontId="14" fillId="0" borderId="0" xfId="0" applyFont="1"/>
    <xf numFmtId="0" fontId="16" fillId="0" borderId="0" xfId="0" applyFont="1"/>
    <xf numFmtId="0" fontId="9" fillId="0" borderId="10" xfId="92" applyFont="1" applyBorder="1" applyAlignment="1">
      <alignment horizontal="center" vertical="center" wrapText="1"/>
    </xf>
    <xf numFmtId="0" fontId="10" fillId="0" borderId="14" xfId="92" applyFont="1" applyBorder="1"/>
    <xf numFmtId="0" fontId="9" fillId="0" borderId="14" xfId="92" applyFont="1" applyBorder="1"/>
    <xf numFmtId="0" fontId="10" fillId="0" borderId="15" xfId="92" applyFont="1" applyBorder="1"/>
    <xf numFmtId="166" fontId="10" fillId="0" borderId="16" xfId="0" applyNumberFormat="1" applyFont="1" applyBorder="1" applyAlignment="1">
      <alignment horizontal="right" vertical="center"/>
    </xf>
    <xf numFmtId="0" fontId="12" fillId="0" borderId="0" xfId="92" applyFont="1" applyFill="1" applyBorder="1"/>
    <xf numFmtId="0" fontId="14" fillId="0" borderId="14" xfId="0" applyFont="1" applyBorder="1"/>
    <xf numFmtId="0" fontId="14" fillId="0" borderId="10" xfId="0" applyFont="1" applyBorder="1"/>
    <xf numFmtId="0" fontId="14" fillId="0" borderId="15" xfId="0" applyFont="1" applyBorder="1"/>
    <xf numFmtId="166" fontId="9" fillId="0" borderId="0" xfId="0" applyNumberFormat="1" applyFont="1" applyBorder="1" applyAlignment="1">
      <alignment vertical="center"/>
    </xf>
    <xf numFmtId="166" fontId="10" fillId="0" borderId="0" xfId="0" applyNumberFormat="1" applyFont="1" applyBorder="1" applyAlignment="1">
      <alignment vertical="center"/>
    </xf>
    <xf numFmtId="166" fontId="10" fillId="0" borderId="17" xfId="0" applyNumberFormat="1" applyFont="1" applyBorder="1" applyAlignment="1">
      <alignment horizontal="right" vertical="center"/>
    </xf>
    <xf numFmtId="0" fontId="9" fillId="0" borderId="0" xfId="0" applyFont="1" applyAlignment="1">
      <alignment horizontal="left"/>
    </xf>
    <xf numFmtId="0" fontId="9" fillId="0" borderId="14" xfId="0" applyFont="1" applyBorder="1" applyAlignment="1">
      <alignment horizontal="left"/>
    </xf>
    <xf numFmtId="0" fontId="10" fillId="0" borderId="14" xfId="0" applyFont="1" applyBorder="1" applyAlignment="1">
      <alignment horizontal="left"/>
    </xf>
    <xf numFmtId="0" fontId="14" fillId="0" borderId="0" xfId="0" applyFont="1" applyAlignment="1">
      <alignment horizontal="right"/>
    </xf>
    <xf numFmtId="166" fontId="9" fillId="0" borderId="0" xfId="0" applyNumberFormat="1" applyFont="1" applyBorder="1" applyAlignment="1">
      <alignment horizontal="right" vertical="center" indent="1"/>
    </xf>
    <xf numFmtId="166" fontId="10" fillId="0" borderId="0" xfId="0" applyNumberFormat="1" applyFont="1" applyBorder="1" applyAlignment="1">
      <alignment horizontal="right" vertical="center" indent="1"/>
    </xf>
    <xf numFmtId="0" fontId="14" fillId="0" borderId="0" xfId="0" applyFont="1" applyBorder="1"/>
    <xf numFmtId="0" fontId="10" fillId="0" borderId="0" xfId="0" applyFont="1" applyBorder="1" applyAlignment="1">
      <alignment horizontal="left"/>
    </xf>
    <xf numFmtId="166" fontId="9" fillId="0" borderId="0" xfId="0" applyNumberFormat="1" applyFont="1" applyBorder="1" applyAlignment="1">
      <alignment horizontal="right" vertical="center" indent="2"/>
    </xf>
    <xf numFmtId="165" fontId="9" fillId="0" borderId="0" xfId="92" applyNumberFormat="1" applyFont="1" applyAlignment="1">
      <alignment horizontal="right" indent="2"/>
    </xf>
    <xf numFmtId="166" fontId="10" fillId="0" borderId="0" xfId="0" applyNumberFormat="1" applyFont="1" applyBorder="1" applyAlignment="1">
      <alignment horizontal="right" vertical="center" indent="2"/>
    </xf>
    <xf numFmtId="0" fontId="14" fillId="0" borderId="0" xfId="0" applyFont="1" applyAlignment="1">
      <alignment horizontal="right" indent="2"/>
    </xf>
    <xf numFmtId="166" fontId="10" fillId="0" borderId="10" xfId="0" applyNumberFormat="1" applyFont="1" applyBorder="1" applyAlignment="1">
      <alignment horizontal="right" vertical="center" indent="2"/>
    </xf>
    <xf numFmtId="0" fontId="9" fillId="0" borderId="13" xfId="92" applyFont="1" applyBorder="1" applyAlignment="1">
      <alignment horizontal="right" vertical="center" wrapText="1" indent="1"/>
    </xf>
    <xf numFmtId="0" fontId="9" fillId="0" borderId="12" xfId="92" applyFont="1" applyBorder="1" applyAlignment="1">
      <alignment horizontal="right" vertical="center" wrapText="1" indent="1"/>
    </xf>
    <xf numFmtId="0" fontId="9" fillId="0" borderId="10" xfId="0" applyFont="1" applyBorder="1" applyAlignment="1">
      <alignment horizontal="left"/>
    </xf>
    <xf numFmtId="0" fontId="14" fillId="0" borderId="0" xfId="0" applyFont="1" applyAlignment="1">
      <alignment horizontal="right" indent="1"/>
    </xf>
    <xf numFmtId="166" fontId="14" fillId="0" borderId="0" xfId="0" applyNumberFormat="1" applyFont="1"/>
    <xf numFmtId="0" fontId="11" fillId="0" borderId="0" xfId="92" applyFont="1"/>
    <xf numFmtId="0" fontId="13" fillId="0" borderId="13" xfId="92" applyFont="1" applyBorder="1" applyAlignment="1">
      <alignment horizontal="right" vertical="center" wrapText="1" indent="1"/>
    </xf>
    <xf numFmtId="0" fontId="13" fillId="0" borderId="12" xfId="92" applyFont="1" applyBorder="1" applyAlignment="1">
      <alignment horizontal="right" vertical="center" wrapText="1" indent="1"/>
    </xf>
    <xf numFmtId="0" fontId="11" fillId="0" borderId="0" xfId="92" applyFont="1" applyAlignment="1">
      <alignment horizontal="right" indent="1"/>
    </xf>
    <xf numFmtId="166" fontId="13" fillId="0" borderId="0" xfId="0" applyNumberFormat="1" applyFont="1" applyBorder="1" applyAlignment="1">
      <alignment horizontal="right" vertical="center" indent="1"/>
    </xf>
    <xf numFmtId="166" fontId="11" fillId="0" borderId="0" xfId="0" applyNumberFormat="1" applyFont="1" applyBorder="1" applyAlignment="1">
      <alignment horizontal="right" vertical="center" indent="1"/>
    </xf>
    <xf numFmtId="0" fontId="18" fillId="0" borderId="0" xfId="92" applyFont="1" applyFill="1" applyBorder="1"/>
    <xf numFmtId="0" fontId="11" fillId="0" borderId="10" xfId="92" applyFont="1" applyBorder="1"/>
    <xf numFmtId="0" fontId="13" fillId="0" borderId="0" xfId="0" applyFont="1" applyAlignment="1">
      <alignment horizontal="left"/>
    </xf>
    <xf numFmtId="0" fontId="13" fillId="0" borderId="14" xfId="0" applyFont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3" fillId="0" borderId="10" xfId="0" applyFont="1" applyBorder="1" applyAlignment="1">
      <alignment horizontal="left"/>
    </xf>
    <xf numFmtId="166" fontId="11" fillId="0" borderId="0" xfId="0" applyNumberFormat="1" applyFont="1" applyBorder="1" applyAlignment="1">
      <alignment vertical="center"/>
    </xf>
    <xf numFmtId="166" fontId="11" fillId="0" borderId="0" xfId="0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left"/>
    </xf>
    <xf numFmtId="0" fontId="19" fillId="0" borderId="18" xfId="0" applyFont="1" applyBorder="1" applyAlignment="1">
      <alignment horizontal="center" wrapText="1"/>
    </xf>
    <xf numFmtId="0" fontId="19" fillId="0" borderId="19" xfId="0" applyFont="1" applyBorder="1" applyAlignment="1">
      <alignment horizontal="center" wrapText="1"/>
    </xf>
    <xf numFmtId="0" fontId="19" fillId="0" borderId="20" xfId="0" applyFont="1" applyBorder="1" applyAlignment="1">
      <alignment horizontal="center" wrapText="1"/>
    </xf>
    <xf numFmtId="0" fontId="19" fillId="0" borderId="21" xfId="0" applyFont="1" applyBorder="1" applyAlignment="1">
      <alignment horizontal="center" wrapText="1"/>
    </xf>
    <xf numFmtId="0" fontId="19" fillId="0" borderId="22" xfId="0" applyFont="1" applyBorder="1" applyAlignment="1">
      <alignment horizontal="center" wrapText="1"/>
    </xf>
    <xf numFmtId="0" fontId="19" fillId="0" borderId="23" xfId="0" applyFont="1" applyBorder="1" applyAlignment="1">
      <alignment horizontal="center" wrapText="1"/>
    </xf>
    <xf numFmtId="0" fontId="19" fillId="0" borderId="24" xfId="0" applyFont="1" applyBorder="1" applyAlignment="1">
      <alignment horizontal="left" vertical="top" wrapText="1"/>
    </xf>
    <xf numFmtId="164" fontId="19" fillId="0" borderId="25" xfId="0" applyNumberFormat="1" applyFont="1" applyBorder="1" applyAlignment="1">
      <alignment horizontal="right" vertical="top"/>
    </xf>
    <xf numFmtId="164" fontId="19" fillId="0" borderId="26" xfId="0" applyNumberFormat="1" applyFont="1" applyBorder="1" applyAlignment="1">
      <alignment horizontal="right" vertical="top"/>
    </xf>
    <xf numFmtId="164" fontId="19" fillId="0" borderId="27" xfId="0" applyNumberFormat="1" applyFont="1" applyBorder="1" applyAlignment="1">
      <alignment horizontal="right" vertical="top"/>
    </xf>
    <xf numFmtId="0" fontId="19" fillId="0" borderId="28" xfId="0" applyFont="1" applyBorder="1" applyAlignment="1">
      <alignment horizontal="left" vertical="top" wrapText="1"/>
    </xf>
    <xf numFmtId="164" fontId="19" fillId="0" borderId="29" xfId="0" applyNumberFormat="1" applyFont="1" applyBorder="1" applyAlignment="1">
      <alignment horizontal="right" vertical="top"/>
    </xf>
    <xf numFmtId="164" fontId="19" fillId="0" borderId="30" xfId="0" applyNumberFormat="1" applyFont="1" applyBorder="1" applyAlignment="1">
      <alignment horizontal="right" vertical="top"/>
    </xf>
    <xf numFmtId="164" fontId="19" fillId="0" borderId="31" xfId="0" applyNumberFormat="1" applyFont="1" applyBorder="1" applyAlignment="1">
      <alignment horizontal="right" vertical="top"/>
    </xf>
    <xf numFmtId="0" fontId="19" fillId="0" borderId="32" xfId="0" applyFont="1" applyBorder="1" applyAlignment="1">
      <alignment horizontal="left" vertical="top" wrapText="1"/>
    </xf>
    <xf numFmtId="164" fontId="19" fillId="0" borderId="33" xfId="0" applyNumberFormat="1" applyFont="1" applyBorder="1" applyAlignment="1">
      <alignment horizontal="right" vertical="top"/>
    </xf>
    <xf numFmtId="164" fontId="19" fillId="0" borderId="34" xfId="0" applyNumberFormat="1" applyFont="1" applyBorder="1" applyAlignment="1">
      <alignment horizontal="right" vertical="top"/>
    </xf>
    <xf numFmtId="164" fontId="19" fillId="0" borderId="35" xfId="0" applyNumberFormat="1" applyFont="1" applyBorder="1" applyAlignment="1">
      <alignment horizontal="right" vertical="top"/>
    </xf>
    <xf numFmtId="165" fontId="13" fillId="0" borderId="0" xfId="0" applyNumberFormat="1" applyFont="1" applyBorder="1" applyAlignment="1">
      <alignment horizontal="right" vertical="center" indent="1"/>
    </xf>
    <xf numFmtId="165" fontId="11" fillId="0" borderId="0" xfId="0" applyNumberFormat="1" applyFont="1" applyBorder="1" applyAlignment="1">
      <alignment horizontal="right" vertical="center" indent="1"/>
    </xf>
    <xf numFmtId="165" fontId="11" fillId="0" borderId="16" xfId="0" applyNumberFormat="1" applyFont="1" applyBorder="1" applyAlignment="1">
      <alignment horizontal="right" vertical="center" indent="1"/>
    </xf>
    <xf numFmtId="165" fontId="11" fillId="0" borderId="10" xfId="0" applyNumberFormat="1" applyFont="1" applyBorder="1" applyAlignment="1">
      <alignment horizontal="right" vertical="center" indent="1"/>
    </xf>
    <xf numFmtId="167" fontId="13" fillId="0" borderId="0" xfId="0" applyNumberFormat="1" applyFont="1" applyBorder="1" applyAlignment="1">
      <alignment horizontal="right" vertical="center" indent="1"/>
    </xf>
    <xf numFmtId="167" fontId="11" fillId="0" borderId="0" xfId="0" applyNumberFormat="1" applyFont="1" applyBorder="1" applyAlignment="1">
      <alignment horizontal="right" vertical="center" indent="1"/>
    </xf>
    <xf numFmtId="167" fontId="11" fillId="0" borderId="10" xfId="0" applyNumberFormat="1" applyFont="1" applyBorder="1" applyAlignment="1">
      <alignment horizontal="right" vertical="center" indent="1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9" fillId="0" borderId="38" xfId="0" applyFont="1" applyBorder="1" applyAlignment="1">
      <alignment horizontal="center" wrapText="1"/>
    </xf>
    <xf numFmtId="0" fontId="21" fillId="0" borderId="24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13" fillId="0" borderId="0" xfId="0" applyFont="1" applyAlignment="1">
      <alignment wrapText="1"/>
    </xf>
    <xf numFmtId="0" fontId="19" fillId="0" borderId="40" xfId="0" applyFont="1" applyBorder="1" applyAlignment="1">
      <alignment horizontal="center" wrapText="1"/>
    </xf>
    <xf numFmtId="0" fontId="19" fillId="0" borderId="41" xfId="0" applyFont="1" applyBorder="1" applyAlignment="1">
      <alignment horizontal="center" wrapText="1"/>
    </xf>
    <xf numFmtId="0" fontId="21" fillId="0" borderId="42" xfId="0" applyFont="1" applyBorder="1" applyAlignment="1">
      <alignment horizontal="center" vertical="center"/>
    </xf>
    <xf numFmtId="168" fontId="19" fillId="0" borderId="26" xfId="0" applyNumberFormat="1" applyFont="1" applyBorder="1" applyAlignment="1">
      <alignment horizontal="right" vertical="top"/>
    </xf>
    <xf numFmtId="168" fontId="19" fillId="0" borderId="27" xfId="0" applyNumberFormat="1" applyFont="1" applyBorder="1" applyAlignment="1">
      <alignment horizontal="right" vertical="top"/>
    </xf>
    <xf numFmtId="168" fontId="19" fillId="0" borderId="30" xfId="0" applyNumberFormat="1" applyFont="1" applyBorder="1" applyAlignment="1">
      <alignment horizontal="right" vertical="top"/>
    </xf>
    <xf numFmtId="168" fontId="19" fillId="0" borderId="31" xfId="0" applyNumberFormat="1" applyFont="1" applyBorder="1" applyAlignment="1">
      <alignment horizontal="right" vertical="top"/>
    </xf>
    <xf numFmtId="168" fontId="19" fillId="0" borderId="34" xfId="0" applyNumberFormat="1" applyFont="1" applyBorder="1" applyAlignment="1">
      <alignment horizontal="right" vertical="top"/>
    </xf>
    <xf numFmtId="0" fontId="0" fillId="0" borderId="35" xfId="0" applyFont="1" applyBorder="1" applyAlignment="1">
      <alignment horizontal="center" vertical="center"/>
    </xf>
    <xf numFmtId="0" fontId="0" fillId="0" borderId="31" xfId="0" applyFont="1" applyBorder="1" applyAlignment="1">
      <alignment horizontal="center" vertical="center"/>
    </xf>
    <xf numFmtId="0" fontId="19" fillId="0" borderId="42" xfId="0" applyFont="1" applyBorder="1" applyAlignment="1">
      <alignment horizontal="left" vertical="top" wrapText="1"/>
    </xf>
    <xf numFmtId="0" fontId="0" fillId="0" borderId="30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165" fontId="19" fillId="0" borderId="25" xfId="0" applyNumberFormat="1" applyFont="1" applyBorder="1" applyAlignment="1">
      <alignment horizontal="right" vertical="top"/>
    </xf>
    <xf numFmtId="165" fontId="19" fillId="0" borderId="29" xfId="0" applyNumberFormat="1" applyFont="1" applyBorder="1" applyAlignment="1">
      <alignment horizontal="right" vertical="top"/>
    </xf>
    <xf numFmtId="165" fontId="19" fillId="0" borderId="33" xfId="0" applyNumberFormat="1" applyFont="1" applyBorder="1" applyAlignment="1">
      <alignment horizontal="right" vertical="top"/>
    </xf>
    <xf numFmtId="0" fontId="19" fillId="0" borderId="38" xfId="0" applyFont="1" applyBorder="1" applyAlignment="1">
      <alignment horizontal="center" vertical="center" wrapText="1"/>
    </xf>
    <xf numFmtId="0" fontId="19" fillId="0" borderId="40" xfId="0" applyFont="1" applyBorder="1" applyAlignment="1">
      <alignment horizontal="center" vertical="center" wrapText="1"/>
    </xf>
    <xf numFmtId="0" fontId="19" fillId="0" borderId="41" xfId="0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1" fillId="0" borderId="32" xfId="0" applyFont="1" applyBorder="1" applyAlignment="1">
      <alignment horizontal="center" vertical="center"/>
    </xf>
    <xf numFmtId="0" fontId="13" fillId="0" borderId="0" xfId="0" applyFont="1" applyAlignment="1"/>
    <xf numFmtId="0" fontId="11" fillId="0" borderId="15" xfId="0" applyFont="1" applyBorder="1" applyAlignment="1">
      <alignment horizontal="left"/>
    </xf>
    <xf numFmtId="165" fontId="11" fillId="0" borderId="0" xfId="0" applyNumberFormat="1" applyFont="1" applyBorder="1" applyAlignment="1">
      <alignment vertical="center"/>
    </xf>
    <xf numFmtId="165" fontId="14" fillId="0" borderId="0" xfId="0" applyNumberFormat="1" applyFont="1" applyBorder="1"/>
    <xf numFmtId="167" fontId="13" fillId="0" borderId="0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/>
    </xf>
    <xf numFmtId="165" fontId="14" fillId="0" borderId="0" xfId="0" applyNumberFormat="1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/>
    <xf numFmtId="0" fontId="17" fillId="0" borderId="0" xfId="92" applyFont="1" applyAlignment="1">
      <alignment horizontal="left"/>
    </xf>
    <xf numFmtId="0" fontId="20" fillId="0" borderId="0" xfId="92" applyFont="1" applyAlignment="1">
      <alignment horizontal="left"/>
    </xf>
    <xf numFmtId="0" fontId="13" fillId="0" borderId="0" xfId="0" applyFont="1" applyBorder="1" applyAlignment="1">
      <alignment horizontal="left"/>
    </xf>
    <xf numFmtId="165" fontId="14" fillId="0" borderId="0" xfId="0" applyNumberFormat="1" applyFont="1"/>
    <xf numFmtId="0" fontId="11" fillId="0" borderId="12" xfId="0" applyFont="1" applyBorder="1" applyAlignment="1">
      <alignment horizontal="left"/>
    </xf>
    <xf numFmtId="166" fontId="11" fillId="0" borderId="12" xfId="0" applyNumberFormat="1" applyFont="1" applyBorder="1" applyAlignment="1">
      <alignment vertical="center"/>
    </xf>
    <xf numFmtId="176" fontId="11" fillId="0" borderId="0" xfId="0" applyNumberFormat="1" applyFont="1" applyFill="1" applyBorder="1" applyAlignment="1">
      <alignment horizontal="right" vertical="center"/>
    </xf>
    <xf numFmtId="0" fontId="17" fillId="0" borderId="0" xfId="92" applyFont="1" applyBorder="1" applyAlignment="1">
      <alignment horizontal="center" vertical="center" wrapText="1"/>
    </xf>
    <xf numFmtId="0" fontId="52" fillId="0" borderId="0" xfId="92" applyFont="1"/>
    <xf numFmtId="167" fontId="13" fillId="0" borderId="0" xfId="0" applyNumberFormat="1" applyFont="1" applyBorder="1" applyAlignment="1">
      <alignment horizontal="right" vertical="center"/>
    </xf>
    <xf numFmtId="167" fontId="11" fillId="0" borderId="0" xfId="0" applyNumberFormat="1" applyFont="1" applyBorder="1" applyAlignment="1">
      <alignment horizontal="right" vertical="center"/>
    </xf>
    <xf numFmtId="0" fontId="11" fillId="0" borderId="0" xfId="92" applyFont="1" applyAlignment="1">
      <alignment horizontal="left" indent="7"/>
    </xf>
    <xf numFmtId="0" fontId="14" fillId="0" borderId="0" xfId="0" applyFont="1" applyAlignment="1">
      <alignment horizontal="left" indent="7"/>
    </xf>
    <xf numFmtId="166" fontId="11" fillId="0" borderId="0" xfId="0" applyNumberFormat="1" applyFont="1" applyBorder="1" applyAlignment="1">
      <alignment horizontal="left" vertical="center" indent="7"/>
    </xf>
    <xf numFmtId="0" fontId="14" fillId="0" borderId="10" xfId="0" applyFont="1" applyBorder="1" applyAlignment="1">
      <alignment horizontal="left" indent="7"/>
    </xf>
    <xf numFmtId="0" fontId="14" fillId="0" borderId="0" xfId="0" applyFont="1" applyBorder="1" applyAlignment="1">
      <alignment horizontal="left" indent="7"/>
    </xf>
    <xf numFmtId="165" fontId="11" fillId="0" borderId="0" xfId="0" applyNumberFormat="1" applyFont="1" applyBorder="1" applyAlignment="1">
      <alignment horizontal="right" vertical="center"/>
    </xf>
    <xf numFmtId="167" fontId="11" fillId="0" borderId="10" xfId="0" applyNumberFormat="1" applyFont="1" applyBorder="1" applyAlignment="1">
      <alignment horizontal="right" vertical="center"/>
    </xf>
    <xf numFmtId="165" fontId="18" fillId="0" borderId="0" xfId="0" applyNumberFormat="1" applyFont="1" applyBorder="1" applyAlignment="1">
      <alignment horizontal="right" vertical="center" indent="1"/>
    </xf>
    <xf numFmtId="167" fontId="11" fillId="0" borderId="17" xfId="0" applyNumberFormat="1" applyFont="1" applyBorder="1" applyAlignment="1">
      <alignment horizontal="right" vertical="center"/>
    </xf>
    <xf numFmtId="167" fontId="13" fillId="0" borderId="0" xfId="0" applyNumberFormat="1" applyFont="1" applyBorder="1" applyAlignment="1">
      <alignment vertical="center"/>
    </xf>
    <xf numFmtId="167" fontId="11" fillId="0" borderId="0" xfId="0" applyNumberFormat="1" applyFont="1" applyBorder="1" applyAlignment="1">
      <alignment vertical="center"/>
    </xf>
    <xf numFmtId="0" fontId="14" fillId="0" borderId="0" xfId="0" applyFont="1" applyAlignment="1">
      <alignment horizontal="left" indent="13"/>
    </xf>
    <xf numFmtId="0" fontId="11" fillId="0" borderId="0" xfId="92" applyFont="1" applyAlignment="1">
      <alignment horizontal="left" indent="13"/>
    </xf>
    <xf numFmtId="0" fontId="14" fillId="0" borderId="0" xfId="0" applyFont="1" applyAlignment="1">
      <alignment horizontal="left" indent="14"/>
    </xf>
    <xf numFmtId="176" fontId="14" fillId="0" borderId="0" xfId="0" applyNumberFormat="1" applyFont="1"/>
    <xf numFmtId="175" fontId="11" fillId="0" borderId="0" xfId="94" applyNumberFormat="1" applyFont="1" applyFill="1" applyAlignment="1">
      <alignment horizontal="center"/>
    </xf>
    <xf numFmtId="175" fontId="11" fillId="0" borderId="10" xfId="94" applyNumberFormat="1" applyFont="1" applyFill="1" applyBorder="1" applyAlignment="1">
      <alignment horizontal="center"/>
    </xf>
    <xf numFmtId="0" fontId="14" fillId="0" borderId="0" xfId="0" applyFont="1" applyAlignment="1"/>
    <xf numFmtId="0" fontId="14" fillId="0" borderId="0" xfId="0" applyFont="1" applyBorder="1" applyAlignment="1">
      <alignment horizontal="right"/>
    </xf>
    <xf numFmtId="0" fontId="11" fillId="0" borderId="0" xfId="92" applyFont="1" applyAlignment="1">
      <alignment horizontal="right"/>
    </xf>
    <xf numFmtId="0" fontId="11" fillId="0" borderId="0" xfId="92" applyFont="1" applyAlignment="1"/>
    <xf numFmtId="0" fontId="14" fillId="0" borderId="10" xfId="0" applyFont="1" applyBorder="1" applyAlignment="1"/>
    <xf numFmtId="0" fontId="14" fillId="0" borderId="0" xfId="0" applyFont="1" applyBorder="1" applyAlignment="1"/>
    <xf numFmtId="0" fontId="20" fillId="0" borderId="0" xfId="92" applyFont="1" applyAlignment="1"/>
    <xf numFmtId="165" fontId="13" fillId="0" borderId="0" xfId="92" applyNumberFormat="1" applyFont="1" applyAlignment="1"/>
    <xf numFmtId="167" fontId="11" fillId="0" borderId="10" xfId="0" applyNumberFormat="1" applyFont="1" applyBorder="1" applyAlignment="1">
      <alignment vertical="center"/>
    </xf>
    <xf numFmtId="0" fontId="13" fillId="0" borderId="0" xfId="92" applyFont="1" applyBorder="1" applyAlignment="1">
      <alignment horizontal="right" vertical="center" wrapText="1"/>
    </xf>
    <xf numFmtId="0" fontId="18" fillId="0" borderId="0" xfId="0" applyFont="1" applyAlignment="1">
      <alignment horizontal="left"/>
    </xf>
    <xf numFmtId="165" fontId="11" fillId="0" borderId="0" xfId="0" applyNumberFormat="1" applyFont="1" applyBorder="1" applyAlignment="1">
      <alignment horizontal="center" vertical="center"/>
    </xf>
    <xf numFmtId="0" fontId="14" fillId="25" borderId="0" xfId="0" applyFont="1" applyFill="1"/>
    <xf numFmtId="0" fontId="13" fillId="0" borderId="0" xfId="92" applyFont="1" applyBorder="1"/>
    <xf numFmtId="0" fontId="14" fillId="0" borderId="0" xfId="0" applyFont="1" applyBorder="1" applyAlignment="1">
      <alignment horizontal="center"/>
    </xf>
    <xf numFmtId="0" fontId="52" fillId="0" borderId="0" xfId="0" applyFont="1" applyBorder="1" applyAlignment="1">
      <alignment horizontal="left"/>
    </xf>
    <xf numFmtId="0" fontId="52" fillId="0" borderId="0" xfId="0" applyFont="1" applyBorder="1" applyAlignment="1">
      <alignment horizontal="left" vertical="center"/>
    </xf>
    <xf numFmtId="0" fontId="52" fillId="0" borderId="0" xfId="0" applyFont="1" applyBorder="1" applyAlignment="1">
      <alignment horizontal="center" vertical="center"/>
    </xf>
    <xf numFmtId="0" fontId="52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0" fontId="52" fillId="0" borderId="0" xfId="0" applyFont="1" applyBorder="1" applyAlignment="1">
      <alignment vertical="center" wrapText="1"/>
    </xf>
    <xf numFmtId="167" fontId="13" fillId="0" borderId="16" xfId="0" applyNumberFormat="1" applyFont="1" applyBorder="1" applyAlignment="1">
      <alignment horizontal="right" vertical="center"/>
    </xf>
    <xf numFmtId="167" fontId="13" fillId="0" borderId="10" xfId="0" applyNumberFormat="1" applyFont="1" applyBorder="1" applyAlignment="1">
      <alignment horizontal="right" vertical="center"/>
    </xf>
    <xf numFmtId="0" fontId="52" fillId="0" borderId="0" xfId="0" applyFont="1" applyBorder="1" applyAlignment="1">
      <alignment horizontal="left" vertical="center" wrapText="1"/>
    </xf>
    <xf numFmtId="0" fontId="52" fillId="0" borderId="0" xfId="0" applyFont="1" applyBorder="1" applyAlignment="1">
      <alignment horizontal="justify" vertical="center" wrapText="1"/>
    </xf>
    <xf numFmtId="175" fontId="13" fillId="0" borderId="10" xfId="94" applyNumberFormat="1" applyFont="1" applyFill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1" fillId="0" borderId="0" xfId="92" applyFont="1" applyBorder="1"/>
    <xf numFmtId="0" fontId="14" fillId="0" borderId="44" xfId="0" applyFont="1" applyBorder="1"/>
    <xf numFmtId="0" fontId="17" fillId="0" borderId="45" xfId="92" applyFont="1" applyBorder="1" applyAlignment="1">
      <alignment horizontal="center" vertical="center" wrapText="1"/>
    </xf>
    <xf numFmtId="0" fontId="14" fillId="0" borderId="45" xfId="0" applyFont="1" applyBorder="1"/>
    <xf numFmtId="0" fontId="11" fillId="0" borderId="45" xfId="92" applyFont="1" applyBorder="1" applyAlignment="1">
      <alignment horizontal="right" indent="1"/>
    </xf>
    <xf numFmtId="0" fontId="14" fillId="0" borderId="45" xfId="0" applyFont="1" applyBorder="1" applyAlignment="1">
      <alignment horizontal="right" indent="1"/>
    </xf>
    <xf numFmtId="0" fontId="11" fillId="0" borderId="0" xfId="92" applyFont="1" applyBorder="1" applyAlignment="1">
      <alignment horizontal="right" indent="1"/>
    </xf>
    <xf numFmtId="167" fontId="13" fillId="0" borderId="45" xfId="0" applyNumberFormat="1" applyFont="1" applyBorder="1" applyAlignment="1">
      <alignment horizontal="right" vertical="center"/>
    </xf>
    <xf numFmtId="166" fontId="11" fillId="0" borderId="45" xfId="0" applyNumberFormat="1" applyFont="1" applyBorder="1" applyAlignment="1">
      <alignment vertical="center"/>
    </xf>
    <xf numFmtId="167" fontId="13" fillId="0" borderId="45" xfId="0" applyNumberFormat="1" applyFont="1" applyBorder="1" applyAlignment="1">
      <alignment horizontal="right" vertical="center" indent="1"/>
    </xf>
    <xf numFmtId="167" fontId="11" fillId="0" borderId="45" xfId="0" applyNumberFormat="1" applyFont="1" applyBorder="1" applyAlignment="1">
      <alignment horizontal="right" vertical="center" indent="1"/>
    </xf>
    <xf numFmtId="167" fontId="11" fillId="0" borderId="44" xfId="0" applyNumberFormat="1" applyFont="1" applyBorder="1" applyAlignment="1">
      <alignment horizontal="right" vertical="center" indent="1"/>
    </xf>
    <xf numFmtId="165" fontId="18" fillId="0" borderId="10" xfId="0" applyNumberFormat="1" applyFont="1" applyBorder="1" applyAlignment="1">
      <alignment horizontal="right" vertical="center" indent="1"/>
    </xf>
    <xf numFmtId="167" fontId="11" fillId="0" borderId="45" xfId="0" applyNumberFormat="1" applyFont="1" applyBorder="1" applyAlignment="1">
      <alignment vertical="center"/>
    </xf>
    <xf numFmtId="165" fontId="11" fillId="0" borderId="45" xfId="0" applyNumberFormat="1" applyFont="1" applyBorder="1" applyAlignment="1">
      <alignment horizontal="center" vertical="center"/>
    </xf>
    <xf numFmtId="0" fontId="11" fillId="0" borderId="10" xfId="92" applyFont="1" applyBorder="1" applyAlignment="1"/>
    <xf numFmtId="0" fontId="14" fillId="0" borderId="45" xfId="0" applyFont="1" applyBorder="1" applyAlignment="1"/>
    <xf numFmtId="167" fontId="13" fillId="0" borderId="45" xfId="0" applyNumberFormat="1" applyFont="1" applyBorder="1" applyAlignment="1">
      <alignment vertical="center"/>
    </xf>
    <xf numFmtId="0" fontId="14" fillId="0" borderId="44" xfId="0" applyFont="1" applyBorder="1" applyAlignment="1"/>
    <xf numFmtId="165" fontId="13" fillId="0" borderId="45" xfId="0" applyNumberFormat="1" applyFont="1" applyBorder="1" applyAlignment="1">
      <alignment horizontal="right" vertical="center" indent="1"/>
    </xf>
    <xf numFmtId="165" fontId="11" fillId="0" borderId="45" xfId="0" applyNumberFormat="1" applyFont="1" applyBorder="1" applyAlignment="1">
      <alignment horizontal="right" vertical="center" indent="1"/>
    </xf>
    <xf numFmtId="165" fontId="11" fillId="0" borderId="44" xfId="0" applyNumberFormat="1" applyFont="1" applyBorder="1" applyAlignment="1">
      <alignment horizontal="right" vertical="center" indent="1"/>
    </xf>
    <xf numFmtId="165" fontId="11" fillId="0" borderId="45" xfId="0" applyNumberFormat="1" applyFont="1" applyBorder="1" applyAlignment="1"/>
    <xf numFmtId="165" fontId="11" fillId="0" borderId="0" xfId="0" applyNumberFormat="1" applyFont="1" applyBorder="1" applyAlignment="1"/>
    <xf numFmtId="175" fontId="13" fillId="0" borderId="0" xfId="94" applyNumberFormat="1" applyFont="1" applyFill="1" applyAlignment="1">
      <alignment horizontal="right" indent="1"/>
    </xf>
    <xf numFmtId="175" fontId="11" fillId="0" borderId="0" xfId="94" applyNumberFormat="1" applyFont="1" applyFill="1" applyAlignment="1">
      <alignment horizontal="right" indent="1"/>
    </xf>
    <xf numFmtId="176" fontId="11" fillId="0" borderId="45" xfId="0" applyNumberFormat="1" applyFont="1" applyFill="1" applyBorder="1" applyAlignment="1">
      <alignment horizontal="right" vertical="center" indent="1"/>
    </xf>
    <xf numFmtId="176" fontId="11" fillId="0" borderId="0" xfId="0" applyNumberFormat="1" applyFont="1" applyFill="1" applyBorder="1" applyAlignment="1">
      <alignment horizontal="right" vertical="center" indent="1"/>
    </xf>
    <xf numFmtId="176" fontId="13" fillId="0" borderId="45" xfId="0" applyNumberFormat="1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vertical="center"/>
    </xf>
    <xf numFmtId="176" fontId="11" fillId="0" borderId="45" xfId="0" applyNumberFormat="1" applyFont="1" applyFill="1" applyBorder="1" applyAlignment="1">
      <alignment vertical="center"/>
    </xf>
    <xf numFmtId="176" fontId="11" fillId="0" borderId="0" xfId="0" applyNumberFormat="1" applyFont="1" applyFill="1" applyBorder="1" applyAlignment="1">
      <alignment vertical="center"/>
    </xf>
    <xf numFmtId="0" fontId="20" fillId="0" borderId="0" xfId="0" applyFont="1"/>
    <xf numFmtId="0" fontId="14" fillId="0" borderId="47" xfId="0" applyFont="1" applyBorder="1"/>
    <xf numFmtId="0" fontId="13" fillId="0" borderId="47" xfId="0" applyFont="1" applyBorder="1" applyAlignment="1">
      <alignment horizontal="left"/>
    </xf>
    <xf numFmtId="0" fontId="11" fillId="0" borderId="47" xfId="0" applyFont="1" applyBorder="1" applyAlignment="1">
      <alignment horizontal="left"/>
    </xf>
    <xf numFmtId="165" fontId="11" fillId="0" borderId="45" xfId="0" applyNumberFormat="1" applyFont="1" applyBorder="1" applyAlignment="1">
      <alignment vertical="center"/>
    </xf>
    <xf numFmtId="165" fontId="13" fillId="0" borderId="45" xfId="0" applyNumberFormat="1" applyFont="1" applyBorder="1" applyAlignment="1">
      <alignment horizontal="center" vertical="center"/>
    </xf>
    <xf numFmtId="165" fontId="13" fillId="0" borderId="0" xfId="0" applyNumberFormat="1" applyFont="1" applyBorder="1" applyAlignment="1">
      <alignment horizontal="center" vertical="center"/>
    </xf>
    <xf numFmtId="165" fontId="14" fillId="0" borderId="45" xfId="0" applyNumberFormat="1" applyFont="1" applyBorder="1" applyAlignment="1">
      <alignment horizontal="center"/>
    </xf>
    <xf numFmtId="165" fontId="14" fillId="0" borderId="0" xfId="0" applyNumberFormat="1" applyFont="1" applyBorder="1" applyAlignment="1">
      <alignment horizontal="center"/>
    </xf>
    <xf numFmtId="175" fontId="11" fillId="0" borderId="0" xfId="94" applyNumberFormat="1" applyFont="1" applyFill="1" applyAlignment="1">
      <alignment horizontal="right"/>
    </xf>
    <xf numFmtId="0" fontId="14" fillId="0" borderId="10" xfId="0" applyFont="1" applyBorder="1" applyAlignment="1">
      <alignment horizontal="right" indent="1"/>
    </xf>
    <xf numFmtId="176" fontId="13" fillId="0" borderId="45" xfId="0" applyNumberFormat="1" applyFont="1" applyFill="1" applyBorder="1" applyAlignment="1">
      <alignment horizontal="right" vertical="center" indent="1"/>
    </xf>
    <xf numFmtId="176" fontId="13" fillId="0" borderId="0" xfId="0" applyNumberFormat="1" applyFont="1" applyFill="1" applyBorder="1" applyAlignment="1">
      <alignment horizontal="right" vertical="center" indent="1"/>
    </xf>
    <xf numFmtId="175" fontId="13" fillId="0" borderId="45" xfId="94" applyNumberFormat="1" applyFont="1" applyFill="1" applyBorder="1" applyAlignment="1">
      <alignment horizontal="right" indent="2"/>
    </xf>
    <xf numFmtId="175" fontId="13" fillId="0" borderId="0" xfId="94" applyNumberFormat="1" applyFont="1" applyFill="1" applyAlignment="1">
      <alignment horizontal="right" indent="2"/>
    </xf>
    <xf numFmtId="0" fontId="14" fillId="0" borderId="48" xfId="0" applyFont="1" applyBorder="1"/>
    <xf numFmtId="0" fontId="11" fillId="0" borderId="47" xfId="92" applyFont="1" applyBorder="1"/>
    <xf numFmtId="0" fontId="13" fillId="0" borderId="47" xfId="92" applyFont="1" applyBorder="1"/>
    <xf numFmtId="0" fontId="11" fillId="0" borderId="48" xfId="92" applyFont="1" applyBorder="1"/>
    <xf numFmtId="0" fontId="13" fillId="0" borderId="47" xfId="92" applyFont="1" applyBorder="1" applyAlignment="1">
      <alignment vertical="center" wrapText="1"/>
    </xf>
    <xf numFmtId="176" fontId="11" fillId="0" borderId="44" xfId="0" applyNumberFormat="1" applyFont="1" applyFill="1" applyBorder="1" applyAlignment="1">
      <alignment horizontal="right" vertical="center" indent="1"/>
    </xf>
    <xf numFmtId="176" fontId="11" fillId="0" borderId="10" xfId="0" applyNumberFormat="1" applyFont="1" applyFill="1" applyBorder="1" applyAlignment="1">
      <alignment horizontal="right" vertical="center" indent="1"/>
    </xf>
    <xf numFmtId="0" fontId="11" fillId="0" borderId="48" xfId="0" applyFont="1" applyBorder="1" applyAlignment="1">
      <alignment horizontal="left"/>
    </xf>
    <xf numFmtId="176" fontId="11" fillId="0" borderId="0" xfId="0" applyNumberFormat="1" applyFont="1" applyFill="1" applyBorder="1" applyAlignment="1">
      <alignment horizontal="right" vertical="center" indent="2"/>
    </xf>
    <xf numFmtId="0" fontId="20" fillId="0" borderId="0" xfId="93" applyFont="1" applyBorder="1" applyAlignment="1">
      <alignment vertical="center" wrapText="1"/>
    </xf>
    <xf numFmtId="0" fontId="11" fillId="0" borderId="0" xfId="92" applyFont="1" applyBorder="1" applyAlignment="1"/>
    <xf numFmtId="0" fontId="19" fillId="0" borderId="0" xfId="91" applyFont="1" applyBorder="1" applyAlignment="1">
      <alignment horizontal="left" vertical="top" wrapText="1"/>
    </xf>
    <xf numFmtId="177" fontId="19" fillId="0" borderId="0" xfId="91" applyNumberFormat="1" applyFont="1" applyBorder="1" applyAlignment="1">
      <alignment horizontal="right" vertical="center"/>
    </xf>
    <xf numFmtId="176" fontId="52" fillId="0" borderId="0" xfId="92" applyNumberFormat="1" applyFont="1" applyBorder="1"/>
    <xf numFmtId="165" fontId="52" fillId="0" borderId="0" xfId="92" applyNumberFormat="1" applyFont="1"/>
    <xf numFmtId="167" fontId="11" fillId="0" borderId="0" xfId="0" applyNumberFormat="1" applyFont="1" applyFill="1" applyBorder="1" applyAlignment="1">
      <alignment vertical="center"/>
    </xf>
    <xf numFmtId="167" fontId="13" fillId="0" borderId="0" xfId="0" applyNumberFormat="1" applyFont="1" applyFill="1" applyBorder="1" applyAlignment="1">
      <alignment vertical="center"/>
    </xf>
    <xf numFmtId="0" fontId="14" fillId="0" borderId="10" xfId="92" applyFont="1" applyBorder="1"/>
    <xf numFmtId="0" fontId="14" fillId="0" borderId="0" xfId="92" applyFont="1" applyBorder="1"/>
    <xf numFmtId="176" fontId="11" fillId="0" borderId="10" xfId="0" applyNumberFormat="1" applyFont="1" applyFill="1" applyBorder="1" applyAlignment="1">
      <alignment vertical="center"/>
    </xf>
    <xf numFmtId="166" fontId="11" fillId="0" borderId="0" xfId="0" applyNumberFormat="1" applyFont="1" applyFill="1" applyBorder="1" applyAlignment="1">
      <alignment vertical="center"/>
    </xf>
    <xf numFmtId="0" fontId="14" fillId="0" borderId="10" xfId="0" applyFont="1" applyFill="1" applyBorder="1" applyAlignment="1"/>
    <xf numFmtId="0" fontId="11" fillId="0" borderId="0" xfId="92" applyFont="1" applyFill="1" applyAlignment="1">
      <alignment horizontal="left" indent="13"/>
    </xf>
    <xf numFmtId="0" fontId="14" fillId="0" borderId="10" xfId="0" applyFont="1" applyFill="1" applyBorder="1" applyAlignment="1">
      <alignment horizontal="right" indent="1"/>
    </xf>
    <xf numFmtId="0" fontId="14" fillId="0" borderId="0" xfId="0" applyFont="1" applyFill="1" applyAlignment="1">
      <alignment horizontal="left" indent="13"/>
    </xf>
    <xf numFmtId="167" fontId="11" fillId="0" borderId="0" xfId="0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vertical="center"/>
    </xf>
    <xf numFmtId="165" fontId="11" fillId="0" borderId="0" xfId="0" applyNumberFormat="1" applyFont="1" applyFill="1" applyBorder="1" applyAlignment="1">
      <alignment horizontal="right" vertical="center"/>
    </xf>
    <xf numFmtId="0" fontId="13" fillId="0" borderId="13" xfId="92" applyFont="1" applyBorder="1" applyAlignment="1">
      <alignment horizontal="center" vertical="center"/>
    </xf>
    <xf numFmtId="165" fontId="11" fillId="0" borderId="0" xfId="0" applyNumberFormat="1" applyFont="1" applyFill="1" applyBorder="1" applyAlignment="1">
      <alignment horizontal="center" vertical="center"/>
    </xf>
    <xf numFmtId="165" fontId="13" fillId="0" borderId="0" xfId="0" applyNumberFormat="1" applyFont="1" applyFill="1" applyBorder="1" applyAlignment="1">
      <alignment horizontal="center" vertical="center"/>
    </xf>
    <xf numFmtId="165" fontId="14" fillId="0" borderId="0" xfId="0" applyNumberFormat="1" applyFont="1" applyFill="1" applyAlignment="1">
      <alignment horizontal="center"/>
    </xf>
    <xf numFmtId="165" fontId="14" fillId="25" borderId="0" xfId="0" applyNumberFormat="1" applyFont="1" applyFill="1"/>
    <xf numFmtId="165" fontId="13" fillId="0" borderId="10" xfId="0" applyNumberFormat="1" applyFont="1" applyBorder="1" applyAlignment="1">
      <alignment horizontal="center"/>
    </xf>
    <xf numFmtId="165" fontId="11" fillId="0" borderId="10" xfId="94" applyNumberFormat="1" applyFont="1" applyFill="1" applyBorder="1" applyAlignment="1">
      <alignment horizontal="center"/>
    </xf>
    <xf numFmtId="0" fontId="13" fillId="0" borderId="47" xfId="0" applyFont="1" applyBorder="1" applyAlignment="1">
      <alignment wrapText="1"/>
    </xf>
    <xf numFmtId="0" fontId="13" fillId="0" borderId="47" xfId="92" quotePrefix="1" applyFont="1" applyBorder="1"/>
    <xf numFmtId="0" fontId="13" fillId="0" borderId="47" xfId="92" applyFont="1" applyFill="1" applyBorder="1"/>
    <xf numFmtId="0" fontId="11" fillId="0" borderId="47" xfId="92" applyFont="1" applyFill="1" applyBorder="1"/>
    <xf numFmtId="167" fontId="11" fillId="0" borderId="0" xfId="0" applyNumberFormat="1" applyFont="1" applyFill="1" applyBorder="1" applyAlignment="1">
      <alignment horizontal="right" vertical="center" indent="1"/>
    </xf>
    <xf numFmtId="167" fontId="11" fillId="0" borderId="45" xfId="0" applyNumberFormat="1" applyFont="1" applyFill="1" applyBorder="1" applyAlignment="1">
      <alignment horizontal="right" vertical="center"/>
    </xf>
    <xf numFmtId="167" fontId="13" fillId="0" borderId="45" xfId="0" applyNumberFormat="1" applyFont="1" applyFill="1" applyBorder="1" applyAlignment="1">
      <alignment horizontal="right" vertical="center"/>
    </xf>
    <xf numFmtId="167" fontId="13" fillId="0" borderId="0" xfId="0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 applyAlignment="1">
      <alignment horizontal="right" vertical="center" indent="1"/>
    </xf>
    <xf numFmtId="165" fontId="13" fillId="0" borderId="0" xfId="0" applyNumberFormat="1" applyFont="1" applyFill="1" applyBorder="1" applyAlignment="1">
      <alignment horizontal="right" vertical="center" indent="1"/>
    </xf>
    <xf numFmtId="0" fontId="11" fillId="0" borderId="10" xfId="0" applyFont="1" applyBorder="1"/>
    <xf numFmtId="165" fontId="11" fillId="0" borderId="0" xfId="94" applyNumberFormat="1" applyFont="1" applyFill="1" applyAlignment="1">
      <alignment horizontal="center"/>
    </xf>
    <xf numFmtId="165" fontId="13" fillId="0" borderId="0" xfId="94" applyNumberFormat="1" applyFont="1" applyFill="1" applyAlignment="1">
      <alignment horizontal="center"/>
    </xf>
    <xf numFmtId="176" fontId="13" fillId="0" borderId="0" xfId="0" applyNumberFormat="1" applyFont="1" applyBorder="1" applyAlignment="1">
      <alignment horizontal="right" vertical="center"/>
    </xf>
    <xf numFmtId="176" fontId="11" fillId="0" borderId="0" xfId="92" applyNumberFormat="1" applyFont="1" applyFill="1" applyAlignment="1">
      <alignment horizontal="right"/>
    </xf>
    <xf numFmtId="176" fontId="11" fillId="0" borderId="10" xfId="92" applyNumberFormat="1" applyFont="1" applyFill="1" applyBorder="1" applyAlignment="1">
      <alignment horizontal="right"/>
    </xf>
    <xf numFmtId="176" fontId="11" fillId="0" borderId="0" xfId="0" applyNumberFormat="1" applyFont="1" applyBorder="1" applyAlignment="1">
      <alignment horizontal="right" vertical="center"/>
    </xf>
    <xf numFmtId="165" fontId="11" fillId="0" borderId="44" xfId="0" applyNumberFormat="1" applyFont="1" applyFill="1" applyBorder="1" applyAlignment="1">
      <alignment horizontal="center" vertical="center"/>
    </xf>
    <xf numFmtId="165" fontId="11" fillId="0" borderId="10" xfId="0" applyNumberFormat="1" applyFont="1" applyFill="1" applyBorder="1" applyAlignment="1">
      <alignment horizontal="center" vertical="center"/>
    </xf>
    <xf numFmtId="175" fontId="11" fillId="0" borderId="45" xfId="94" applyNumberFormat="1" applyFont="1" applyFill="1" applyBorder="1" applyAlignment="1">
      <alignment horizontal="right"/>
    </xf>
    <xf numFmtId="175" fontId="11" fillId="0" borderId="0" xfId="94" applyNumberFormat="1" applyFont="1" applyFill="1" applyBorder="1" applyAlignment="1">
      <alignment horizontal="right"/>
    </xf>
    <xf numFmtId="0" fontId="11" fillId="0" borderId="0" xfId="0" applyFont="1" applyBorder="1" applyAlignment="1">
      <alignment horizontal="right"/>
    </xf>
    <xf numFmtId="165" fontId="70" fillId="0" borderId="0" xfId="376" applyNumberFormat="1" applyFont="1"/>
    <xf numFmtId="165" fontId="69" fillId="0" borderId="0" xfId="376" applyNumberFormat="1" applyFont="1"/>
    <xf numFmtId="176" fontId="11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1" fillId="0" borderId="0" xfId="0" applyNumberFormat="1" applyFont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5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13" fillId="0" borderId="10" xfId="0" applyFont="1" applyBorder="1" applyAlignment="1">
      <alignment horizontal="center"/>
    </xf>
    <xf numFmtId="165" fontId="2" fillId="0" borderId="0" xfId="376" applyNumberFormat="1" applyAlignment="1">
      <alignment horizont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vertical="center"/>
    </xf>
    <xf numFmtId="165" fontId="70" fillId="0" borderId="0" xfId="376" applyNumberFormat="1" applyFont="1" applyAlignment="1">
      <alignment vertical="center"/>
    </xf>
    <xf numFmtId="165" fontId="69" fillId="0" borderId="0" xfId="376" applyNumberFormat="1" applyFont="1" applyAlignment="1">
      <alignment vertical="center"/>
    </xf>
    <xf numFmtId="165" fontId="11" fillId="0" borderId="10" xfId="0" applyNumberFormat="1" applyFont="1" applyBorder="1" applyAlignment="1">
      <alignment horizontal="right" vertical="center"/>
    </xf>
    <xf numFmtId="165" fontId="69" fillId="0" borderId="0" xfId="376" applyNumberFormat="1" applyFont="1" applyAlignment="1">
      <alignment horizontal="center"/>
    </xf>
    <xf numFmtId="165" fontId="70" fillId="0" borderId="0" xfId="376" applyNumberFormat="1" applyFont="1" applyAlignment="1">
      <alignment horizontal="center"/>
    </xf>
    <xf numFmtId="165" fontId="13" fillId="0" borderId="0" xfId="0" applyNumberFormat="1" applyFont="1" applyBorder="1" applyAlignment="1">
      <alignment vertical="center"/>
    </xf>
    <xf numFmtId="165" fontId="69" fillId="0" borderId="0" xfId="376" applyNumberFormat="1" applyFont="1" applyBorder="1" applyAlignment="1">
      <alignment vertical="center"/>
    </xf>
    <xf numFmtId="0" fontId="17" fillId="0" borderId="47" xfId="92" applyFont="1" applyBorder="1" applyAlignment="1">
      <alignment horizontal="center" vertical="center" wrapText="1"/>
    </xf>
    <xf numFmtId="0" fontId="52" fillId="0" borderId="0" xfId="0" applyFont="1" applyBorder="1" applyAlignment="1">
      <alignment horizontal="justify" vertical="center" wrapText="1"/>
    </xf>
    <xf numFmtId="0" fontId="11" fillId="0" borderId="10" xfId="0" applyFont="1" applyBorder="1" applyAlignment="1">
      <alignment vertical="center"/>
    </xf>
    <xf numFmtId="0" fontId="17" fillId="0" borderId="0" xfId="92" applyFont="1" applyBorder="1" applyAlignment="1">
      <alignment horizontal="center" vertical="center" wrapText="1"/>
    </xf>
    <xf numFmtId="0" fontId="52" fillId="0" borderId="0" xfId="0" applyFont="1" applyBorder="1" applyAlignment="1">
      <alignment horizontal="justify" vertical="center" wrapText="1"/>
    </xf>
    <xf numFmtId="0" fontId="17" fillId="0" borderId="12" xfId="92" applyFont="1" applyBorder="1" applyAlignment="1">
      <alignment horizontal="center" vertical="center" wrapText="1"/>
    </xf>
    <xf numFmtId="0" fontId="17" fillId="0" borderId="10" xfId="92" applyFont="1" applyBorder="1" applyAlignment="1">
      <alignment horizontal="center" vertical="center" wrapText="1"/>
    </xf>
    <xf numFmtId="0" fontId="17" fillId="0" borderId="49" xfId="92" applyFont="1" applyBorder="1" applyAlignment="1">
      <alignment horizontal="center" vertical="center" wrapText="1"/>
    </xf>
    <xf numFmtId="0" fontId="17" fillId="0" borderId="44" xfId="92" applyFont="1" applyBorder="1" applyAlignment="1">
      <alignment horizontal="center" vertical="center" wrapText="1"/>
    </xf>
    <xf numFmtId="0" fontId="17" fillId="0" borderId="47" xfId="92" applyFont="1" applyBorder="1" applyAlignment="1">
      <alignment horizontal="center" vertical="center" wrapText="1"/>
    </xf>
    <xf numFmtId="0" fontId="13" fillId="0" borderId="46" xfId="92" applyFont="1" applyBorder="1" applyAlignment="1">
      <alignment horizontal="center" vertical="center" wrapText="1"/>
    </xf>
    <xf numFmtId="0" fontId="11" fillId="0" borderId="47" xfId="0" applyFont="1" applyFill="1" applyBorder="1" applyAlignment="1">
      <alignment horizontal="left"/>
    </xf>
    <xf numFmtId="0" fontId="13" fillId="0" borderId="47" xfId="0" applyFont="1" applyFill="1" applyBorder="1" applyAlignment="1">
      <alignment horizontal="left"/>
    </xf>
    <xf numFmtId="0" fontId="52" fillId="0" borderId="0" xfId="0" applyFont="1" applyBorder="1" applyAlignment="1">
      <alignment horizontal="right" vertical="center"/>
    </xf>
    <xf numFmtId="0" fontId="11" fillId="0" borderId="48" xfId="0" applyFont="1" applyBorder="1"/>
    <xf numFmtId="165" fontId="11" fillId="0" borderId="10" xfId="0" applyNumberFormat="1" applyFont="1" applyFill="1" applyBorder="1" applyAlignment="1">
      <alignment horizontal="right" vertical="center" indent="1"/>
    </xf>
    <xf numFmtId="165" fontId="11" fillId="0" borderId="10" xfId="0" applyNumberFormat="1" applyFont="1" applyBorder="1" applyAlignment="1"/>
    <xf numFmtId="165" fontId="11" fillId="0" borderId="10" xfId="0" applyNumberFormat="1" applyFont="1" applyBorder="1" applyAlignment="1">
      <alignment horizontal="right" indent="1"/>
    </xf>
    <xf numFmtId="0" fontId="11" fillId="0" borderId="48" xfId="0" applyFont="1" applyFill="1" applyBorder="1"/>
    <xf numFmtId="165" fontId="11" fillId="0" borderId="44" xfId="0" applyNumberFormat="1" applyFont="1" applyFill="1" applyBorder="1" applyAlignment="1">
      <alignment horizontal="center"/>
    </xf>
    <xf numFmtId="165" fontId="11" fillId="0" borderId="10" xfId="0" applyNumberFormat="1" applyFont="1" applyFill="1" applyBorder="1" applyAlignment="1">
      <alignment horizontal="center"/>
    </xf>
    <xf numFmtId="176" fontId="11" fillId="0" borderId="10" xfId="0" applyNumberFormat="1" applyFont="1" applyFill="1" applyBorder="1" applyAlignment="1">
      <alignment horizontal="center"/>
    </xf>
    <xf numFmtId="165" fontId="11" fillId="0" borderId="10" xfId="0" applyNumberFormat="1" applyFont="1" applyBorder="1" applyAlignment="1">
      <alignment vertical="center"/>
    </xf>
    <xf numFmtId="165" fontId="11" fillId="0" borderId="10" xfId="0" applyNumberFormat="1" applyFont="1" applyBorder="1" applyAlignment="1">
      <alignment horizontal="center"/>
    </xf>
    <xf numFmtId="176" fontId="13" fillId="0" borderId="0" xfId="0" applyNumberFormat="1" applyFont="1" applyFill="1" applyBorder="1" applyAlignment="1">
      <alignment horizontal="right" vertical="center"/>
    </xf>
    <xf numFmtId="165" fontId="13" fillId="0" borderId="0" xfId="0" applyNumberFormat="1" applyFont="1" applyBorder="1" applyAlignment="1">
      <alignment horizontal="right" vertical="center"/>
    </xf>
    <xf numFmtId="167" fontId="11" fillId="0" borderId="44" xfId="0" applyNumberFormat="1" applyFont="1" applyBorder="1" applyAlignment="1">
      <alignment vertical="center"/>
    </xf>
    <xf numFmtId="165" fontId="11" fillId="0" borderId="44" xfId="0" applyNumberFormat="1" applyFont="1" applyBorder="1" applyAlignment="1">
      <alignment horizontal="right" vertical="center"/>
    </xf>
    <xf numFmtId="0" fontId="17" fillId="0" borderId="12" xfId="92" applyFont="1" applyBorder="1" applyAlignment="1">
      <alignment horizontal="center" vertical="center" wrapText="1"/>
    </xf>
    <xf numFmtId="0" fontId="17" fillId="0" borderId="10" xfId="92" applyFont="1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 wrapText="1"/>
    </xf>
    <xf numFmtId="0" fontId="52" fillId="0" borderId="0" xfId="0" applyFont="1" applyBorder="1" applyAlignment="1">
      <alignment horizontal="justify" vertical="center" wrapText="1"/>
    </xf>
    <xf numFmtId="167" fontId="13" fillId="0" borderId="0" xfId="0" applyNumberFormat="1" applyFont="1" applyFill="1" applyBorder="1" applyAlignment="1">
      <alignment horizontal="right" vertical="center" indent="1"/>
    </xf>
    <xf numFmtId="165" fontId="13" fillId="0" borderId="10" xfId="92" applyNumberFormat="1" applyFont="1" applyBorder="1" applyAlignment="1">
      <alignment horizontal="center"/>
    </xf>
    <xf numFmtId="0" fontId="52" fillId="0" borderId="0" xfId="0" applyFont="1" applyBorder="1" applyAlignment="1">
      <alignment horizontal="left" vertical="center" wrapText="1"/>
    </xf>
    <xf numFmtId="165" fontId="18" fillId="0" borderId="0" xfId="0" applyNumberFormat="1" applyFont="1" applyBorder="1" applyAlignment="1">
      <alignment horizontal="right" vertical="center"/>
    </xf>
    <xf numFmtId="165" fontId="18" fillId="0" borderId="10" xfId="0" applyNumberFormat="1" applyFont="1" applyBorder="1" applyAlignment="1">
      <alignment horizontal="right" vertical="center"/>
    </xf>
    <xf numFmtId="0" fontId="18" fillId="0" borderId="0" xfId="0" applyFont="1" applyAlignment="1">
      <alignment horizontal="right"/>
    </xf>
    <xf numFmtId="0" fontId="18" fillId="0" borderId="10" xfId="0" applyFont="1" applyBorder="1" applyAlignment="1">
      <alignment horizontal="right"/>
    </xf>
    <xf numFmtId="0" fontId="14" fillId="0" borderId="0" xfId="0" applyFont="1" applyFill="1" applyAlignment="1"/>
    <xf numFmtId="0" fontId="14" fillId="0" borderId="10" xfId="0" applyFont="1" applyFill="1" applyBorder="1"/>
    <xf numFmtId="0" fontId="17" fillId="0" borderId="12" xfId="92" applyFont="1" applyBorder="1" applyAlignment="1">
      <alignment horizontal="center" vertical="center" wrapText="1"/>
    </xf>
    <xf numFmtId="0" fontId="17" fillId="0" borderId="10" xfId="92" applyFont="1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 wrapText="1"/>
    </xf>
    <xf numFmtId="0" fontId="52" fillId="0" borderId="0" xfId="0" applyFont="1" applyBorder="1" applyAlignment="1">
      <alignment horizontal="justify" vertical="center" wrapText="1"/>
    </xf>
    <xf numFmtId="0" fontId="11" fillId="0" borderId="14" xfId="92" applyFont="1" applyBorder="1"/>
    <xf numFmtId="0" fontId="13" fillId="0" borderId="14" xfId="92" applyFont="1" applyBorder="1"/>
    <xf numFmtId="0" fontId="11" fillId="0" borderId="15" xfId="92" applyFont="1" applyBorder="1"/>
    <xf numFmtId="0" fontId="11" fillId="0" borderId="47" xfId="92" applyFont="1" applyBorder="1" applyAlignment="1">
      <alignment horizontal="center" wrapText="1"/>
    </xf>
    <xf numFmtId="0" fontId="17" fillId="0" borderId="12" xfId="92" applyFont="1" applyBorder="1" applyAlignment="1">
      <alignment horizontal="center" vertical="center" wrapText="1"/>
    </xf>
    <xf numFmtId="0" fontId="20" fillId="0" borderId="0" xfId="92" applyFont="1" applyAlignment="1">
      <alignment horizontal="center"/>
    </xf>
    <xf numFmtId="0" fontId="11" fillId="0" borderId="0" xfId="92" applyFont="1" applyAlignment="1">
      <alignment horizontal="center"/>
    </xf>
    <xf numFmtId="0" fontId="20" fillId="0" borderId="0" xfId="92" applyFont="1" applyAlignment="1">
      <alignment horizontal="center" wrapText="1"/>
    </xf>
    <xf numFmtId="0" fontId="52" fillId="0" borderId="0" xfId="0" applyFont="1" applyBorder="1" applyAlignment="1">
      <alignment horizontal="justify" vertical="center" wrapText="1"/>
    </xf>
    <xf numFmtId="0" fontId="17" fillId="0" borderId="46" xfId="92" applyFont="1" applyBorder="1" applyAlignment="1">
      <alignment vertical="center" wrapText="1"/>
    </xf>
    <xf numFmtId="0" fontId="11" fillId="0" borderId="48" xfId="92" applyFont="1" applyBorder="1" applyAlignment="1">
      <alignment horizontal="center" wrapText="1"/>
    </xf>
    <xf numFmtId="0" fontId="14" fillId="0" borderId="66" xfId="0" applyFont="1" applyBorder="1"/>
    <xf numFmtId="0" fontId="17" fillId="0" borderId="12" xfId="92" applyFont="1" applyBorder="1" applyAlignment="1">
      <alignment vertical="center" wrapText="1"/>
    </xf>
    <xf numFmtId="0" fontId="13" fillId="0" borderId="0" xfId="92" applyFont="1" applyFill="1" applyBorder="1"/>
    <xf numFmtId="0" fontId="13" fillId="0" borderId="12" xfId="92" applyFont="1" applyBorder="1" applyAlignment="1">
      <alignment horizontal="center" vertical="center" wrapText="1"/>
    </xf>
    <xf numFmtId="0" fontId="13" fillId="0" borderId="12" xfId="92" applyFont="1" applyBorder="1" applyAlignment="1">
      <alignment vertical="center" wrapText="1"/>
    </xf>
    <xf numFmtId="0" fontId="13" fillId="0" borderId="0" xfId="92" applyFont="1" applyBorder="1" applyAlignment="1">
      <alignment horizontal="center" vertical="center" wrapText="1"/>
    </xf>
    <xf numFmtId="0" fontId="10" fillId="0" borderId="47" xfId="92" applyFont="1" applyBorder="1"/>
    <xf numFmtId="0" fontId="10" fillId="0" borderId="0" xfId="92" applyFont="1" applyBorder="1"/>
    <xf numFmtId="176" fontId="11" fillId="57" borderId="0" xfId="0" applyNumberFormat="1" applyFont="1" applyFill="1" applyBorder="1" applyAlignment="1">
      <alignment horizontal="right" vertical="center"/>
    </xf>
    <xf numFmtId="176" fontId="11" fillId="57" borderId="10" xfId="0" applyNumberFormat="1" applyFont="1" applyFill="1" applyBorder="1" applyAlignment="1">
      <alignment horizontal="right" vertical="center"/>
    </xf>
    <xf numFmtId="0" fontId="52" fillId="25" borderId="0" xfId="1589" applyFont="1" applyFill="1"/>
    <xf numFmtId="176" fontId="52" fillId="0" borderId="0" xfId="0" applyNumberFormat="1" applyFont="1" applyFill="1" applyBorder="1" applyAlignment="1">
      <alignment horizontal="right" vertical="center"/>
    </xf>
    <xf numFmtId="0" fontId="52" fillId="57" borderId="0" xfId="1589" applyFont="1" applyFill="1"/>
    <xf numFmtId="0" fontId="18" fillId="57" borderId="0" xfId="1589" applyFont="1" applyFill="1"/>
    <xf numFmtId="167" fontId="11" fillId="0" borderId="10" xfId="0" applyNumberFormat="1" applyFont="1" applyFill="1" applyBorder="1" applyAlignment="1">
      <alignment horizontal="right" vertical="center"/>
    </xf>
    <xf numFmtId="0" fontId="17" fillId="0" borderId="12" xfId="92" applyFont="1" applyBorder="1" applyAlignment="1">
      <alignment horizontal="right" vertical="center" wrapText="1"/>
    </xf>
    <xf numFmtId="0" fontId="17" fillId="0" borderId="10" xfId="92" applyFont="1" applyBorder="1" applyAlignment="1">
      <alignment horizontal="right" vertical="center" wrapText="1"/>
    </xf>
    <xf numFmtId="0" fontId="17" fillId="0" borderId="12" xfId="92" applyFont="1" applyBorder="1" applyAlignment="1">
      <alignment horizontal="center" vertical="center" wrapText="1"/>
    </xf>
    <xf numFmtId="0" fontId="17" fillId="0" borderId="12" xfId="92" applyFont="1" applyBorder="1" applyAlignment="1">
      <alignment horizontal="right" vertical="center" wrapText="1"/>
    </xf>
    <xf numFmtId="0" fontId="17" fillId="0" borderId="10" xfId="92" applyFont="1" applyBorder="1" applyAlignment="1">
      <alignment horizontal="right" vertical="center" wrapText="1"/>
    </xf>
    <xf numFmtId="0" fontId="17" fillId="0" borderId="13" xfId="92" applyFont="1" applyBorder="1" applyAlignment="1">
      <alignment horizontal="right" vertical="center" wrapText="1"/>
    </xf>
    <xf numFmtId="165" fontId="70" fillId="0" borderId="0" xfId="376" applyNumberFormat="1" applyFont="1" applyAlignment="1">
      <alignment horizontal="right"/>
    </xf>
    <xf numFmtId="165" fontId="69" fillId="0" borderId="0" xfId="376" applyNumberFormat="1" applyFont="1" applyAlignment="1">
      <alignment horizontal="right"/>
    </xf>
    <xf numFmtId="176" fontId="11" fillId="0" borderId="10" xfId="0" applyNumberFormat="1" applyFont="1" applyFill="1" applyBorder="1" applyAlignment="1">
      <alignment horizontal="right" vertical="center"/>
    </xf>
    <xf numFmtId="0" fontId="13" fillId="0" borderId="13" xfId="0" applyFont="1" applyBorder="1" applyAlignment="1">
      <alignment horizontal="right" vertical="center" wrapText="1"/>
    </xf>
    <xf numFmtId="0" fontId="17" fillId="0" borderId="0" xfId="92" applyFont="1" applyBorder="1" applyAlignment="1">
      <alignment horizontal="right" vertical="center" wrapText="1"/>
    </xf>
    <xf numFmtId="0" fontId="17" fillId="0" borderId="0" xfId="92" applyFont="1" applyBorder="1" applyAlignment="1">
      <alignment vertical="center" wrapText="1"/>
    </xf>
    <xf numFmtId="165" fontId="13" fillId="0" borderId="0" xfId="94" applyNumberFormat="1" applyFont="1" applyFill="1" applyAlignment="1">
      <alignment horizontal="right"/>
    </xf>
    <xf numFmtId="165" fontId="11" fillId="0" borderId="0" xfId="94" applyNumberFormat="1" applyFont="1" applyFill="1" applyAlignment="1">
      <alignment horizontal="right"/>
    </xf>
    <xf numFmtId="165" fontId="13" fillId="0" borderId="0" xfId="0" applyNumberFormat="1" applyFont="1" applyFill="1" applyBorder="1" applyAlignment="1">
      <alignment horizontal="right" vertical="center"/>
    </xf>
    <xf numFmtId="165" fontId="11" fillId="0" borderId="10" xfId="0" applyNumberFormat="1" applyFont="1" applyFill="1" applyBorder="1" applyAlignment="1">
      <alignment horizontal="right" vertical="center"/>
    </xf>
    <xf numFmtId="165" fontId="11" fillId="0" borderId="10" xfId="94" applyNumberFormat="1" applyFont="1" applyFill="1" applyBorder="1" applyAlignment="1">
      <alignment horizontal="right"/>
    </xf>
    <xf numFmtId="0" fontId="11" fillId="0" borderId="10" xfId="0" applyFont="1" applyBorder="1" applyAlignment="1">
      <alignment horizontal="right"/>
    </xf>
    <xf numFmtId="0" fontId="17" fillId="0" borderId="0" xfId="0" applyFont="1" applyBorder="1" applyAlignment="1">
      <alignment horizontal="right" vertical="center"/>
    </xf>
    <xf numFmtId="165" fontId="11" fillId="0" borderId="0" xfId="0" applyNumberFormat="1" applyFont="1" applyAlignment="1">
      <alignment horizontal="right"/>
    </xf>
    <xf numFmtId="165" fontId="11" fillId="0" borderId="0" xfId="0" applyNumberFormat="1" applyFont="1" applyBorder="1" applyAlignment="1">
      <alignment horizontal="right"/>
    </xf>
    <xf numFmtId="0" fontId="14" fillId="0" borderId="10" xfId="0" applyFont="1" applyBorder="1" applyAlignment="1">
      <alignment horizontal="right"/>
    </xf>
    <xf numFmtId="165" fontId="13" fillId="0" borderId="0" xfId="0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11" fillId="0" borderId="10" xfId="92" applyFont="1" applyBorder="1" applyAlignment="1">
      <alignment horizontal="right"/>
    </xf>
    <xf numFmtId="0" fontId="14" fillId="0" borderId="67" xfId="0" applyFont="1" applyBorder="1" applyAlignment="1">
      <alignment horizontal="right"/>
    </xf>
    <xf numFmtId="0" fontId="14" fillId="0" borderId="66" xfId="0" applyFont="1" applyBorder="1" applyAlignment="1">
      <alignment horizontal="right"/>
    </xf>
    <xf numFmtId="165" fontId="13" fillId="0" borderId="45" xfId="0" applyNumberFormat="1" applyFont="1" applyBorder="1" applyAlignment="1">
      <alignment vertical="center"/>
    </xf>
    <xf numFmtId="166" fontId="11" fillId="0" borderId="0" xfId="0" applyNumberFormat="1" applyFont="1" applyBorder="1" applyAlignment="1">
      <alignment horizontal="right" vertical="center" indent="7"/>
    </xf>
    <xf numFmtId="0" fontId="13" fillId="0" borderId="0" xfId="0" applyFont="1" applyBorder="1" applyAlignment="1">
      <alignment horizontal="right" vertical="center"/>
    </xf>
    <xf numFmtId="175" fontId="13" fillId="0" borderId="0" xfId="94" applyNumberFormat="1" applyFont="1" applyFill="1" applyAlignment="1">
      <alignment horizontal="right"/>
    </xf>
    <xf numFmtId="175" fontId="13" fillId="0" borderId="10" xfId="94" applyNumberFormat="1" applyFont="1" applyFill="1" applyBorder="1" applyAlignment="1">
      <alignment horizontal="right"/>
    </xf>
    <xf numFmtId="178" fontId="11" fillId="0" borderId="0" xfId="0" applyNumberFormat="1" applyFont="1" applyBorder="1" applyAlignment="1">
      <alignment horizontal="right" vertical="center"/>
    </xf>
    <xf numFmtId="0" fontId="20" fillId="0" borderId="0" xfId="0" applyFont="1" applyAlignment="1">
      <alignment horizontal="right"/>
    </xf>
    <xf numFmtId="0" fontId="52" fillId="0" borderId="0" xfId="0" applyFont="1" applyBorder="1" applyAlignment="1">
      <alignment horizontal="right" vertical="center" wrapText="1"/>
    </xf>
    <xf numFmtId="0" fontId="52" fillId="0" borderId="0" xfId="92" applyFont="1" applyAlignment="1">
      <alignment horizontal="right"/>
    </xf>
    <xf numFmtId="0" fontId="11" fillId="0" borderId="0" xfId="92" applyFont="1" applyAlignment="1">
      <alignment horizontal="right" indent="13"/>
    </xf>
    <xf numFmtId="0" fontId="14" fillId="0" borderId="0" xfId="0" applyFont="1" applyAlignment="1">
      <alignment horizontal="right" indent="14"/>
    </xf>
    <xf numFmtId="165" fontId="13" fillId="0" borderId="0" xfId="0" applyNumberFormat="1" applyFont="1" applyFill="1" applyBorder="1" applyAlignment="1">
      <alignment horizontal="right"/>
    </xf>
    <xf numFmtId="165" fontId="11" fillId="0" borderId="0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 indent="13"/>
    </xf>
    <xf numFmtId="0" fontId="14" fillId="0" borderId="0" xfId="0" applyFont="1" applyFill="1" applyAlignment="1">
      <alignment horizontal="right" indent="14"/>
    </xf>
    <xf numFmtId="0" fontId="14" fillId="0" borderId="0" xfId="0" applyFont="1" applyFill="1" applyAlignment="1">
      <alignment horizontal="right" indent="13"/>
    </xf>
    <xf numFmtId="0" fontId="11" fillId="0" borderId="0" xfId="92" applyFont="1" applyBorder="1" applyAlignment="1">
      <alignment horizontal="right"/>
    </xf>
    <xf numFmtId="0" fontId="13" fillId="0" borderId="0" xfId="0" applyFont="1" applyBorder="1" applyAlignment="1">
      <alignment horizontal="right" vertical="center" wrapText="1"/>
    </xf>
    <xf numFmtId="0" fontId="14" fillId="0" borderId="10" xfId="0" applyFont="1" applyFill="1" applyBorder="1" applyAlignment="1">
      <alignment horizontal="right"/>
    </xf>
    <xf numFmtId="165" fontId="13" fillId="0" borderId="0" xfId="92" applyNumberFormat="1" applyFont="1" applyBorder="1" applyAlignment="1">
      <alignment horizontal="right"/>
    </xf>
    <xf numFmtId="0" fontId="0" fillId="0" borderId="0" xfId="0" applyAlignment="1">
      <alignment horizontal="right"/>
    </xf>
    <xf numFmtId="176" fontId="13" fillId="0" borderId="0" xfId="92" applyNumberFormat="1" applyFont="1" applyBorder="1" applyAlignment="1">
      <alignment horizontal="right"/>
    </xf>
    <xf numFmtId="165" fontId="11" fillId="0" borderId="0" xfId="92" applyNumberFormat="1" applyFont="1" applyBorder="1" applyAlignment="1">
      <alignment horizontal="right"/>
    </xf>
    <xf numFmtId="165" fontId="11" fillId="0" borderId="0" xfId="92" applyNumberFormat="1" applyFont="1" applyFill="1" applyBorder="1" applyAlignment="1">
      <alignment horizontal="right"/>
    </xf>
    <xf numFmtId="176" fontId="11" fillId="0" borderId="0" xfId="92" applyNumberFormat="1" applyFont="1" applyBorder="1" applyAlignment="1">
      <alignment horizontal="right"/>
    </xf>
    <xf numFmtId="0" fontId="73" fillId="0" borderId="13" xfId="1588" applyFont="1" applyBorder="1" applyAlignment="1">
      <alignment horizontal="right" vertical="center" wrapText="1"/>
    </xf>
    <xf numFmtId="0" fontId="13" fillId="0" borderId="10" xfId="92" applyFont="1" applyBorder="1" applyAlignment="1">
      <alignment horizontal="right" vertical="center" wrapText="1"/>
    </xf>
    <xf numFmtId="0" fontId="10" fillId="0" borderId="0" xfId="92" applyFont="1" applyAlignment="1">
      <alignment horizontal="right"/>
    </xf>
    <xf numFmtId="0" fontId="14" fillId="0" borderId="0" xfId="0" applyFont="1" applyFill="1" applyAlignment="1">
      <alignment horizontal="right"/>
    </xf>
    <xf numFmtId="165" fontId="11" fillId="0" borderId="0" xfId="94" applyNumberFormat="1" applyFont="1" applyFill="1" applyBorder="1" applyAlignment="1">
      <alignment horizontal="right"/>
    </xf>
    <xf numFmtId="0" fontId="13" fillId="0" borderId="10" xfId="0" applyFont="1" applyBorder="1" applyAlignment="1">
      <alignment horizontal="right"/>
    </xf>
    <xf numFmtId="176" fontId="11" fillId="0" borderId="10" xfId="0" applyNumberFormat="1" applyFont="1" applyFill="1" applyBorder="1" applyAlignment="1">
      <alignment horizontal="right"/>
    </xf>
    <xf numFmtId="0" fontId="22" fillId="0" borderId="0" xfId="0" applyFont="1" applyAlignment="1">
      <alignment horizontal="right"/>
    </xf>
    <xf numFmtId="175" fontId="71" fillId="0" borderId="0" xfId="94" applyNumberFormat="1" applyFont="1" applyFill="1" applyAlignment="1">
      <alignment horizontal="right"/>
    </xf>
    <xf numFmtId="165" fontId="18" fillId="0" borderId="0" xfId="0" applyNumberFormat="1" applyFont="1" applyBorder="1" applyAlignment="1">
      <alignment vertical="center"/>
    </xf>
    <xf numFmtId="165" fontId="18" fillId="0" borderId="10" xfId="0" applyNumberFormat="1" applyFont="1" applyBorder="1" applyAlignment="1">
      <alignment vertical="center"/>
    </xf>
    <xf numFmtId="167" fontId="13" fillId="0" borderId="10" xfId="0" applyNumberFormat="1" applyFont="1" applyBorder="1" applyAlignment="1">
      <alignment vertical="center"/>
    </xf>
    <xf numFmtId="0" fontId="0" fillId="0" borderId="0" xfId="0" applyAlignment="1"/>
    <xf numFmtId="165" fontId="14" fillId="0" borderId="0" xfId="0" applyNumberFormat="1" applyFont="1" applyAlignment="1">
      <alignment horizontal="right"/>
    </xf>
    <xf numFmtId="165" fontId="14" fillId="0" borderId="0" xfId="0" applyNumberFormat="1" applyFont="1" applyBorder="1" applyAlignment="1">
      <alignment horizontal="right"/>
    </xf>
    <xf numFmtId="166" fontId="11" fillId="0" borderId="0" xfId="0" applyNumberFormat="1" applyFont="1" applyFill="1" applyBorder="1" applyAlignment="1">
      <alignment horizontal="right" vertical="center"/>
    </xf>
    <xf numFmtId="0" fontId="11" fillId="0" borderId="0" xfId="92" applyFont="1" applyFill="1" applyBorder="1" applyAlignment="1">
      <alignment horizontal="right"/>
    </xf>
    <xf numFmtId="165" fontId="70" fillId="0" borderId="0" xfId="376" applyNumberFormat="1" applyFont="1" applyAlignment="1">
      <alignment horizontal="right" vertical="center"/>
    </xf>
    <xf numFmtId="165" fontId="13" fillId="0" borderId="0" xfId="0" applyNumberFormat="1" applyFont="1" applyAlignment="1">
      <alignment horizontal="right" vertical="center"/>
    </xf>
    <xf numFmtId="0" fontId="11" fillId="0" borderId="0" xfId="0" applyFont="1" applyAlignment="1">
      <alignment horizontal="right" vertical="center"/>
    </xf>
    <xf numFmtId="165" fontId="11" fillId="0" borderId="0" xfId="0" applyNumberFormat="1" applyFont="1" applyAlignment="1">
      <alignment horizontal="right" vertical="center"/>
    </xf>
    <xf numFmtId="165" fontId="69" fillId="0" borderId="0" xfId="376" applyNumberFormat="1" applyFont="1" applyAlignment="1">
      <alignment horizontal="right" vertical="center"/>
    </xf>
    <xf numFmtId="0" fontId="11" fillId="0" borderId="10" xfId="0" applyFont="1" applyFill="1" applyBorder="1" applyAlignment="1">
      <alignment horizontal="right" vertical="center"/>
    </xf>
    <xf numFmtId="0" fontId="11" fillId="0" borderId="10" xfId="0" applyFont="1" applyBorder="1" applyAlignment="1">
      <alignment horizontal="right" vertical="center"/>
    </xf>
    <xf numFmtId="165" fontId="11" fillId="57" borderId="0" xfId="0" applyNumberFormat="1" applyFont="1" applyFill="1" applyBorder="1" applyAlignment="1">
      <alignment vertical="center"/>
    </xf>
    <xf numFmtId="165" fontId="11" fillId="0" borderId="10" xfId="0" applyNumberFormat="1" applyFont="1" applyBorder="1" applyAlignment="1">
      <alignment horizontal="right"/>
    </xf>
    <xf numFmtId="165" fontId="13" fillId="0" borderId="10" xfId="0" applyNumberFormat="1" applyFont="1" applyBorder="1" applyAlignment="1">
      <alignment vertical="center"/>
    </xf>
    <xf numFmtId="165" fontId="70" fillId="0" borderId="0" xfId="376" applyNumberFormat="1" applyFont="1" applyBorder="1" applyAlignment="1">
      <alignment horizontal="right" vertical="center"/>
    </xf>
    <xf numFmtId="0" fontId="11" fillId="0" borderId="0" xfId="0" applyFont="1" applyBorder="1" applyAlignment="1">
      <alignment horizontal="right" vertical="center"/>
    </xf>
    <xf numFmtId="165" fontId="69" fillId="0" borderId="0" xfId="376" applyNumberFormat="1" applyFont="1" applyBorder="1" applyAlignment="1">
      <alignment horizontal="right" vertical="center"/>
    </xf>
    <xf numFmtId="0" fontId="13" fillId="0" borderId="13" xfId="92" applyFont="1" applyBorder="1" applyAlignment="1">
      <alignment vertical="center" wrapText="1"/>
    </xf>
    <xf numFmtId="0" fontId="13" fillId="0" borderId="13" xfId="92" applyFont="1" applyBorder="1" applyAlignment="1">
      <alignment horizontal="right" vertical="center"/>
    </xf>
    <xf numFmtId="165" fontId="14" fillId="0" borderId="0" xfId="0" applyNumberFormat="1" applyFont="1" applyFill="1" applyAlignment="1">
      <alignment horizontal="right"/>
    </xf>
    <xf numFmtId="0" fontId="14" fillId="0" borderId="0" xfId="92" applyFont="1" applyBorder="1" applyAlignment="1">
      <alignment horizontal="right"/>
    </xf>
    <xf numFmtId="165" fontId="13" fillId="0" borderId="0" xfId="92" applyNumberFormat="1" applyFont="1" applyFill="1" applyBorder="1" applyAlignment="1">
      <alignment horizontal="right"/>
    </xf>
    <xf numFmtId="0" fontId="18" fillId="0" borderId="0" xfId="92" applyFont="1" applyFill="1" applyBorder="1" applyAlignment="1">
      <alignment horizontal="right"/>
    </xf>
    <xf numFmtId="0" fontId="20" fillId="0" borderId="0" xfId="92" applyFont="1" applyAlignment="1">
      <alignment horizontal="right"/>
    </xf>
    <xf numFmtId="0" fontId="11" fillId="0" borderId="0" xfId="92" applyFont="1" applyFill="1" applyAlignment="1">
      <alignment horizontal="right"/>
    </xf>
    <xf numFmtId="165" fontId="13" fillId="0" borderId="0" xfId="92" applyNumberFormat="1" applyFont="1" applyAlignment="1">
      <alignment horizontal="right"/>
    </xf>
    <xf numFmtId="165" fontId="13" fillId="0" borderId="0" xfId="92" applyNumberFormat="1" applyFont="1" applyFill="1" applyAlignment="1">
      <alignment horizontal="right"/>
    </xf>
    <xf numFmtId="175" fontId="11" fillId="0" borderId="10" xfId="94" applyNumberFormat="1" applyFont="1" applyFill="1" applyBorder="1" applyAlignment="1">
      <alignment horizontal="right"/>
    </xf>
    <xf numFmtId="165" fontId="11" fillId="0" borderId="10" xfId="0" applyNumberFormat="1" applyFont="1" applyFill="1" applyBorder="1" applyAlignment="1">
      <alignment horizontal="right"/>
    </xf>
    <xf numFmtId="175" fontId="13" fillId="0" borderId="0" xfId="94" applyNumberFormat="1" applyFont="1" applyFill="1" applyAlignment="1">
      <alignment horizontal="right" vertical="center"/>
    </xf>
    <xf numFmtId="165" fontId="11" fillId="0" borderId="0" xfId="92" applyNumberFormat="1" applyFont="1" applyAlignment="1">
      <alignment horizontal="right"/>
    </xf>
    <xf numFmtId="165" fontId="11" fillId="0" borderId="0" xfId="92" applyNumberFormat="1" applyFont="1" applyFill="1" applyAlignment="1">
      <alignment horizontal="right"/>
    </xf>
    <xf numFmtId="175" fontId="11" fillId="0" borderId="0" xfId="94" applyNumberFormat="1" applyFont="1" applyFill="1" applyAlignment="1">
      <alignment horizontal="right" vertical="center"/>
    </xf>
    <xf numFmtId="175" fontId="11" fillId="0" borderId="0" xfId="94" applyNumberFormat="1" applyFont="1" applyFill="1" applyBorder="1" applyAlignment="1">
      <alignment horizontal="right" vertical="center"/>
    </xf>
    <xf numFmtId="165" fontId="11" fillId="0" borderId="10" xfId="92" applyNumberFormat="1" applyFont="1" applyBorder="1" applyAlignment="1">
      <alignment horizontal="right"/>
    </xf>
    <xf numFmtId="175" fontId="11" fillId="0" borderId="10" xfId="94" applyNumberFormat="1" applyFont="1" applyFill="1" applyBorder="1" applyAlignment="1">
      <alignment horizontal="right" vertical="center"/>
    </xf>
    <xf numFmtId="165" fontId="11" fillId="0" borderId="0" xfId="94" applyNumberFormat="1" applyFont="1" applyFill="1" applyAlignment="1">
      <alignment horizontal="right" vertical="center"/>
    </xf>
    <xf numFmtId="165" fontId="13" fillId="0" borderId="0" xfId="94" applyNumberFormat="1" applyFont="1" applyFill="1" applyAlignment="1">
      <alignment horizontal="right" vertical="center"/>
    </xf>
    <xf numFmtId="0" fontId="0" fillId="0" borderId="10" xfId="0" applyBorder="1" applyAlignment="1">
      <alignment horizontal="right"/>
    </xf>
    <xf numFmtId="166" fontId="11" fillId="0" borderId="10" xfId="0" applyNumberFormat="1" applyFont="1" applyBorder="1" applyAlignment="1">
      <alignment horizontal="right" vertical="center"/>
    </xf>
    <xf numFmtId="165" fontId="14" fillId="0" borderId="10" xfId="0" applyNumberFormat="1" applyFont="1" applyBorder="1" applyAlignment="1">
      <alignment horizontal="right"/>
    </xf>
    <xf numFmtId="0" fontId="17" fillId="0" borderId="47" xfId="0" applyFont="1" applyBorder="1" applyAlignment="1">
      <alignment horizontal="left"/>
    </xf>
    <xf numFmtId="0" fontId="17" fillId="0" borderId="0" xfId="0" applyFont="1"/>
    <xf numFmtId="175" fontId="13" fillId="0" borderId="0" xfId="92" applyNumberFormat="1" applyFont="1" applyBorder="1" applyAlignment="1">
      <alignment horizontal="right"/>
    </xf>
    <xf numFmtId="4" fontId="11" fillId="0" borderId="0" xfId="92" applyNumberFormat="1" applyFont="1" applyBorder="1"/>
    <xf numFmtId="4" fontId="11" fillId="0" borderId="0" xfId="92" applyNumberFormat="1" applyFont="1" applyFill="1" applyBorder="1" applyAlignment="1">
      <alignment horizontal="right"/>
    </xf>
    <xf numFmtId="4" fontId="11" fillId="0" borderId="0" xfId="0" applyNumberFormat="1" applyFont="1" applyBorder="1" applyAlignment="1">
      <alignment horizontal="right" vertical="center"/>
    </xf>
    <xf numFmtId="4" fontId="0" fillId="0" borderId="0" xfId="0" applyNumberFormat="1" applyAlignment="1">
      <alignment horizontal="right"/>
    </xf>
    <xf numFmtId="4" fontId="13" fillId="0" borderId="0" xfId="92" applyNumberFormat="1" applyFont="1" applyBorder="1" applyAlignment="1">
      <alignment horizontal="right"/>
    </xf>
    <xf numFmtId="4" fontId="11" fillId="0" borderId="0" xfId="92" applyNumberFormat="1" applyFont="1" applyBorder="1" applyAlignment="1">
      <alignment horizontal="right"/>
    </xf>
    <xf numFmtId="0" fontId="17" fillId="0" borderId="12" xfId="92" applyFont="1" applyBorder="1" applyAlignment="1">
      <alignment horizontal="center" vertical="center" wrapText="1"/>
    </xf>
    <xf numFmtId="0" fontId="17" fillId="0" borderId="10" xfId="92" applyFont="1" applyBorder="1" applyAlignment="1">
      <alignment horizontal="center" vertical="center" wrapText="1"/>
    </xf>
    <xf numFmtId="0" fontId="20" fillId="0" borderId="0" xfId="92" applyFont="1" applyAlignment="1">
      <alignment horizontal="center"/>
    </xf>
    <xf numFmtId="0" fontId="20" fillId="0" borderId="0" xfId="93" applyFont="1" applyBorder="1" applyAlignment="1">
      <alignment horizontal="center" vertical="center" wrapText="1"/>
    </xf>
    <xf numFmtId="0" fontId="11" fillId="0" borderId="0" xfId="92" applyFont="1" applyAlignment="1">
      <alignment horizontal="center"/>
    </xf>
    <xf numFmtId="0" fontId="17" fillId="0" borderId="12" xfId="92" applyFont="1" applyBorder="1" applyAlignment="1">
      <alignment vertical="center" wrapText="1"/>
    </xf>
    <xf numFmtId="0" fontId="17" fillId="0" borderId="10" xfId="92" applyFont="1" applyBorder="1" applyAlignment="1">
      <alignment vertical="center" wrapText="1"/>
    </xf>
    <xf numFmtId="0" fontId="17" fillId="0" borderId="49" xfId="92" applyFont="1" applyBorder="1" applyAlignment="1">
      <alignment horizontal="center" vertical="center" wrapText="1"/>
    </xf>
    <xf numFmtId="0" fontId="17" fillId="0" borderId="44" xfId="92" applyFont="1" applyBorder="1" applyAlignment="1">
      <alignment horizontal="center" vertical="center" wrapText="1"/>
    </xf>
    <xf numFmtId="0" fontId="17" fillId="0" borderId="46" xfId="92" applyFont="1" applyBorder="1" applyAlignment="1">
      <alignment horizontal="center" vertical="center" wrapText="1"/>
    </xf>
    <xf numFmtId="0" fontId="17" fillId="0" borderId="47" xfId="92" applyFont="1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 wrapText="1"/>
    </xf>
    <xf numFmtId="0" fontId="18" fillId="0" borderId="0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10" xfId="0" applyFont="1" applyBorder="1" applyAlignment="1">
      <alignment horizontal="right" vertical="center" wrapText="1"/>
    </xf>
    <xf numFmtId="0" fontId="17" fillId="0" borderId="13" xfId="92" applyFont="1" applyBorder="1" applyAlignment="1">
      <alignment horizontal="center" vertical="center" wrapText="1"/>
    </xf>
    <xf numFmtId="0" fontId="13" fillId="0" borderId="13" xfId="0" applyFont="1" applyBorder="1" applyAlignment="1">
      <alignment horizontal="right" vertical="center" wrapText="1"/>
    </xf>
    <xf numFmtId="0" fontId="20" fillId="0" borderId="0" xfId="92" applyFont="1" applyAlignment="1">
      <alignment horizontal="center" wrapText="1"/>
    </xf>
    <xf numFmtId="0" fontId="13" fillId="0" borderId="12" xfId="0" applyFont="1" applyBorder="1" applyAlignment="1">
      <alignment horizontal="center" vertical="center" wrapText="1"/>
    </xf>
    <xf numFmtId="0" fontId="17" fillId="0" borderId="12" xfId="92" applyFont="1" applyBorder="1" applyAlignment="1">
      <alignment horizontal="right" vertical="center" wrapText="1"/>
    </xf>
    <xf numFmtId="0" fontId="17" fillId="0" borderId="10" xfId="92" applyFont="1" applyBorder="1" applyAlignment="1">
      <alignment horizontal="right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46" xfId="92" applyFont="1" applyBorder="1" applyAlignment="1">
      <alignment horizontal="center" vertical="center" wrapText="1"/>
    </xf>
    <xf numFmtId="0" fontId="13" fillId="0" borderId="47" xfId="92" applyFont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left"/>
    </xf>
    <xf numFmtId="0" fontId="13" fillId="0" borderId="0" xfId="92" applyFont="1" applyAlignment="1">
      <alignment horizontal="center"/>
    </xf>
    <xf numFmtId="0" fontId="10" fillId="0" borderId="0" xfId="92" applyFont="1" applyAlignment="1">
      <alignment horizontal="center"/>
    </xf>
    <xf numFmtId="0" fontId="15" fillId="0" borderId="0" xfId="93" applyFont="1" applyBorder="1" applyAlignment="1">
      <alignment horizontal="center" vertical="center" wrapText="1"/>
    </xf>
    <xf numFmtId="0" fontId="9" fillId="0" borderId="12" xfId="92" applyFont="1" applyBorder="1" applyAlignment="1">
      <alignment horizontal="center" vertical="center" wrapText="1"/>
    </xf>
    <xf numFmtId="0" fontId="9" fillId="0" borderId="50" xfId="92" applyFont="1" applyBorder="1" applyAlignment="1">
      <alignment horizontal="center" vertical="center" wrapText="1"/>
    </xf>
    <xf numFmtId="0" fontId="17" fillId="0" borderId="12" xfId="92" applyFont="1" applyFill="1" applyBorder="1" applyAlignment="1">
      <alignment horizontal="right" vertical="center" wrapText="1"/>
    </xf>
    <xf numFmtId="0" fontId="17" fillId="0" borderId="10" xfId="92" applyFont="1" applyFill="1" applyBorder="1" applyAlignment="1">
      <alignment horizontal="right" vertical="center" wrapText="1"/>
    </xf>
    <xf numFmtId="0" fontId="14" fillId="0" borderId="0" xfId="92" applyFont="1" applyAlignment="1">
      <alignment horizontal="center"/>
    </xf>
    <xf numFmtId="0" fontId="17" fillId="0" borderId="49" xfId="92" applyFont="1" applyBorder="1" applyAlignment="1">
      <alignment horizontal="right" vertical="center" wrapText="1"/>
    </xf>
    <xf numFmtId="0" fontId="17" fillId="0" borderId="44" xfId="92" applyFont="1" applyBorder="1" applyAlignment="1">
      <alignment horizontal="right" vertical="center" wrapText="1"/>
    </xf>
    <xf numFmtId="0" fontId="72" fillId="0" borderId="0" xfId="0" applyFont="1" applyAlignment="1">
      <alignment horizontal="center" wrapText="1"/>
    </xf>
    <xf numFmtId="0" fontId="11" fillId="0" borderId="0" xfId="92" applyFont="1" applyBorder="1" applyAlignment="1">
      <alignment horizontal="center"/>
    </xf>
    <xf numFmtId="0" fontId="73" fillId="0" borderId="12" xfId="1588" applyFont="1" applyBorder="1" applyAlignment="1">
      <alignment horizontal="center" vertical="center" wrapText="1"/>
    </xf>
    <xf numFmtId="0" fontId="73" fillId="0" borderId="13" xfId="1588" applyFont="1" applyBorder="1" applyAlignment="1">
      <alignment horizontal="center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44" xfId="0" applyBorder="1" applyAlignment="1">
      <alignment horizontal="center" vertical="center" wrapText="1"/>
    </xf>
    <xf numFmtId="0" fontId="0" fillId="0" borderId="10" xfId="0" applyFill="1" applyBorder="1" applyAlignment="1">
      <alignment horizontal="right" vertical="center" wrapText="1"/>
    </xf>
    <xf numFmtId="0" fontId="17" fillId="0" borderId="52" xfId="92" applyFont="1" applyBorder="1" applyAlignment="1">
      <alignment horizontal="center" vertical="center" wrapText="1"/>
    </xf>
    <xf numFmtId="0" fontId="17" fillId="0" borderId="53" xfId="92" applyFont="1" applyBorder="1" applyAlignment="1">
      <alignment horizontal="center" vertical="center" wrapText="1"/>
    </xf>
    <xf numFmtId="0" fontId="13" fillId="0" borderId="51" xfId="92" applyFont="1" applyBorder="1" applyAlignment="1">
      <alignment horizontal="center" vertical="center" wrapText="1"/>
    </xf>
    <xf numFmtId="0" fontId="13" fillId="0" borderId="50" xfId="92" applyFont="1" applyBorder="1" applyAlignment="1">
      <alignment horizontal="center" vertical="center" wrapText="1"/>
    </xf>
    <xf numFmtId="0" fontId="13" fillId="0" borderId="16" xfId="92" applyFont="1" applyBorder="1" applyAlignment="1">
      <alignment horizontal="center" vertical="center" wrapText="1"/>
    </xf>
    <xf numFmtId="0" fontId="13" fillId="0" borderId="15" xfId="92" applyFont="1" applyBorder="1" applyAlignment="1">
      <alignment horizontal="center" vertical="center" wrapText="1"/>
    </xf>
    <xf numFmtId="0" fontId="52" fillId="0" borderId="0" xfId="0" applyFont="1" applyBorder="1" applyAlignment="1">
      <alignment horizontal="justify" vertical="center" wrapText="1"/>
    </xf>
    <xf numFmtId="0" fontId="17" fillId="0" borderId="50" xfId="92" applyFont="1" applyBorder="1" applyAlignment="1">
      <alignment horizontal="center" vertical="center" wrapText="1"/>
    </xf>
    <xf numFmtId="0" fontId="17" fillId="0" borderId="15" xfId="92" applyFont="1" applyBorder="1" applyAlignment="1">
      <alignment horizontal="center" vertical="center" wrapText="1"/>
    </xf>
    <xf numFmtId="0" fontId="17" fillId="0" borderId="0" xfId="93" applyFont="1" applyBorder="1" applyAlignment="1">
      <alignment horizontal="center" vertical="center" wrapText="1"/>
    </xf>
    <xf numFmtId="0" fontId="20" fillId="0" borderId="12" xfId="92" applyFont="1" applyBorder="1" applyAlignment="1">
      <alignment horizontal="right" vertical="center" wrapText="1"/>
    </xf>
    <xf numFmtId="0" fontId="20" fillId="0" borderId="10" xfId="92" applyFont="1" applyBorder="1" applyAlignment="1">
      <alignment horizontal="right" vertical="center" wrapText="1"/>
    </xf>
    <xf numFmtId="0" fontId="20" fillId="0" borderId="46" xfId="92" applyFont="1" applyBorder="1" applyAlignment="1">
      <alignment horizontal="center" vertical="center" wrapText="1"/>
    </xf>
    <xf numFmtId="0" fontId="20" fillId="0" borderId="47" xfId="92" applyFont="1" applyBorder="1" applyAlignment="1">
      <alignment horizontal="center" vertical="center" wrapText="1"/>
    </xf>
    <xf numFmtId="0" fontId="13" fillId="0" borderId="12" xfId="92" applyFont="1" applyBorder="1" applyAlignment="1">
      <alignment vertical="center" wrapText="1"/>
    </xf>
    <xf numFmtId="0" fontId="13" fillId="0" borderId="10" xfId="92" applyFont="1" applyBorder="1" applyAlignment="1">
      <alignment vertical="center" wrapText="1"/>
    </xf>
    <xf numFmtId="0" fontId="13" fillId="0" borderId="12" xfId="92" applyFont="1" applyBorder="1" applyAlignment="1">
      <alignment horizontal="center" vertical="center" wrapText="1"/>
    </xf>
    <xf numFmtId="0" fontId="13" fillId="0" borderId="10" xfId="92" applyFont="1" applyBorder="1" applyAlignment="1">
      <alignment horizontal="center" vertical="center" wrapText="1"/>
    </xf>
    <xf numFmtId="0" fontId="13" fillId="0" borderId="49" xfId="92" applyFont="1" applyBorder="1" applyAlignment="1">
      <alignment horizontal="center" vertical="center" wrapText="1"/>
    </xf>
    <xf numFmtId="0" fontId="13" fillId="0" borderId="44" xfId="92" applyFont="1" applyBorder="1" applyAlignment="1">
      <alignment horizontal="center" vertical="center" wrapText="1"/>
    </xf>
    <xf numFmtId="0" fontId="20" fillId="0" borderId="50" xfId="92" applyFont="1" applyBorder="1" applyAlignment="1">
      <alignment horizontal="center" vertical="center" wrapText="1"/>
    </xf>
    <xf numFmtId="0" fontId="20" fillId="0" borderId="14" xfId="92" applyFont="1" applyBorder="1" applyAlignment="1">
      <alignment horizontal="center" vertical="center" wrapText="1"/>
    </xf>
    <xf numFmtId="0" fontId="20" fillId="0" borderId="0" xfId="92" applyFont="1" applyFill="1" applyAlignment="1">
      <alignment horizontal="center"/>
    </xf>
    <xf numFmtId="0" fontId="21" fillId="0" borderId="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/>
    </xf>
    <xf numFmtId="0" fontId="19" fillId="0" borderId="55" xfId="0" applyFont="1" applyBorder="1" applyAlignment="1">
      <alignment horizontal="center" wrapText="1"/>
    </xf>
    <xf numFmtId="0" fontId="21" fillId="0" borderId="56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19" fillId="0" borderId="36" xfId="0" applyFont="1" applyBorder="1" applyAlignment="1">
      <alignment horizontal="left" vertical="top" wrapText="1"/>
    </xf>
    <xf numFmtId="0" fontId="21" fillId="0" borderId="42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19" fillId="0" borderId="43" xfId="0" applyFont="1" applyBorder="1" applyAlignment="1">
      <alignment horizontal="left" vertical="top" wrapText="1"/>
    </xf>
    <xf numFmtId="0" fontId="19" fillId="0" borderId="54" xfId="0" applyFont="1" applyBorder="1" applyAlignment="1">
      <alignment horizontal="left" vertical="top" wrapText="1"/>
    </xf>
    <xf numFmtId="0" fontId="21" fillId="0" borderId="32" xfId="0" applyFont="1" applyBorder="1" applyAlignment="1">
      <alignment horizontal="center" vertical="center"/>
    </xf>
    <xf numFmtId="0" fontId="9" fillId="0" borderId="14" xfId="92" applyFont="1" applyBorder="1" applyAlignment="1">
      <alignment horizontal="center" vertical="center" wrapText="1"/>
    </xf>
    <xf numFmtId="0" fontId="9" fillId="0" borderId="13" xfId="92" applyFont="1" applyBorder="1" applyAlignment="1">
      <alignment horizontal="center" vertical="center" wrapText="1"/>
    </xf>
    <xf numFmtId="0" fontId="13" fillId="0" borderId="12" xfId="92" applyFont="1" applyBorder="1" applyAlignment="1">
      <alignment horizontal="right" vertical="center" wrapText="1"/>
    </xf>
    <xf numFmtId="0" fontId="13" fillId="0" borderId="10" xfId="92" applyFont="1" applyBorder="1" applyAlignment="1">
      <alignment horizontal="right" vertical="center" wrapText="1"/>
    </xf>
    <xf numFmtId="0" fontId="20" fillId="0" borderId="0" xfId="93" applyFont="1" applyBorder="1" applyAlignment="1">
      <alignment horizontal="center" vertical="center"/>
    </xf>
  </cellXfs>
  <cellStyles count="1590">
    <cellStyle name="_02_Ingresos Reales 2004-2009 (16-04-10)" xfId="1"/>
    <cellStyle name="_02_Ingresos Reales 2004-2009 (16-04-10) 2" xfId="119"/>
    <cellStyle name="_09_Ingresos Reales PANEL_2008-2009 (16-04-10)" xfId="2"/>
    <cellStyle name="_09_Ingresos Reales PANEL_2008-2009 (16-04-10) 2" xfId="120"/>
    <cellStyle name="_10.42 (omisos)" xfId="3"/>
    <cellStyle name="_10.42 (omisos) 2" xfId="121"/>
    <cellStyle name="_9-POCK-PARTIC CIUD" xfId="4"/>
    <cellStyle name="_9-POCK-PARTIC CIUD 2" xfId="122"/>
    <cellStyle name="_Anexos_Actualizado (15 Mayo)-2" xfId="5"/>
    <cellStyle name="_Anexos_Actualizado (15 Mayo)-2 2" xfId="123"/>
    <cellStyle name="_Hoja1" xfId="6"/>
    <cellStyle name="_Hoja1 2" xfId="124"/>
    <cellStyle name="_Ingresos Reales 2008-2009 PANEL (16-04-10)" xfId="7"/>
    <cellStyle name="_Ingresos Reales 2008-2009 PANEL (16-04-10) 2" xfId="125"/>
    <cellStyle name="_Ingresos Reales 2008-2009 PANEL (16-04-10)_03.Indicadores FGT de pobreza (4 criterios)" xfId="8"/>
    <cellStyle name="_Ingresos Reales 2008-2009 PANEL (16-04-10)_03.Indicadores FGT de pobreza (4 criterios) 2" xfId="126"/>
    <cellStyle name="_para poket" xfId="9"/>
    <cellStyle name="_para poket 2" xfId="127"/>
    <cellStyle name="_ULTIMO - Compen Esta 2009 CAP_10_PART_CIUDA" xfId="10"/>
    <cellStyle name="_ULTIMO - Compen Esta 2009 CAP_10_PART_CIUDA 2" xfId="128"/>
    <cellStyle name="20% - Accent1" xfId="11"/>
    <cellStyle name="20% - Accent2" xfId="12"/>
    <cellStyle name="20% - Accent3" xfId="13"/>
    <cellStyle name="20% - Accent4" xfId="14"/>
    <cellStyle name="20% - Accent5" xfId="15"/>
    <cellStyle name="20% - Accent6" xfId="16"/>
    <cellStyle name="20% - Énfasis1" xfId="17" builtinId="30" customBuiltin="1"/>
    <cellStyle name="20% - Énfasis1 2" xfId="129"/>
    <cellStyle name="20% - Énfasis1 3" xfId="192"/>
    <cellStyle name="20% - Énfasis1 4" xfId="287"/>
    <cellStyle name="20% - Énfasis1 5" xfId="386"/>
    <cellStyle name="20% - Énfasis1 6" xfId="1300"/>
    <cellStyle name="20% - Énfasis2" xfId="18" builtinId="34" customBuiltin="1"/>
    <cellStyle name="20% - Énfasis2 2" xfId="130"/>
    <cellStyle name="20% - Énfasis2 3" xfId="196"/>
    <cellStyle name="20% - Énfasis2 4" xfId="289"/>
    <cellStyle name="20% - Énfasis2 5" xfId="388"/>
    <cellStyle name="20% - Énfasis2 6" xfId="1302"/>
    <cellStyle name="20% - Énfasis3" xfId="19" builtinId="38" customBuiltin="1"/>
    <cellStyle name="20% - Énfasis3 2" xfId="131"/>
    <cellStyle name="20% - Énfasis3 3" xfId="200"/>
    <cellStyle name="20% - Énfasis3 4" xfId="292"/>
    <cellStyle name="20% - Énfasis3 5" xfId="391"/>
    <cellStyle name="20% - Énfasis3 6" xfId="1305"/>
    <cellStyle name="20% - Énfasis4" xfId="20" builtinId="42" customBuiltin="1"/>
    <cellStyle name="20% - Énfasis4 2" xfId="132"/>
    <cellStyle name="20% - Énfasis4 3" xfId="204"/>
    <cellStyle name="20% - Énfasis4 4" xfId="296"/>
    <cellStyle name="20% - Énfasis4 5" xfId="395"/>
    <cellStyle name="20% - Énfasis4 6" xfId="1309"/>
    <cellStyle name="20% - Énfasis5" xfId="21" builtinId="46" customBuiltin="1"/>
    <cellStyle name="20% - Énfasis5 2" xfId="133"/>
    <cellStyle name="20% - Énfasis5 3" xfId="208"/>
    <cellStyle name="20% - Énfasis5 4" xfId="300"/>
    <cellStyle name="20% - Énfasis5 5" xfId="399"/>
    <cellStyle name="20% - Énfasis5 6" xfId="1311"/>
    <cellStyle name="20% - Énfasis6" xfId="22" builtinId="50" customBuiltin="1"/>
    <cellStyle name="20% - Énfasis6 2" xfId="134"/>
    <cellStyle name="20% - Énfasis6 3" xfId="212"/>
    <cellStyle name="20% - Énfasis6 4" xfId="303"/>
    <cellStyle name="20% - Énfasis6 5" xfId="402"/>
    <cellStyle name="20% - Énfasis6 6" xfId="1314"/>
    <cellStyle name="40% - Accent1" xfId="23"/>
    <cellStyle name="40% - Accent2" xfId="24"/>
    <cellStyle name="40% - Accent3" xfId="25"/>
    <cellStyle name="40% - Accent4" xfId="26"/>
    <cellStyle name="40% - Accent5" xfId="27"/>
    <cellStyle name="40% - Accent6" xfId="28"/>
    <cellStyle name="40% - Énfasis1" xfId="29" builtinId="31" customBuiltin="1"/>
    <cellStyle name="40% - Énfasis1 2" xfId="135"/>
    <cellStyle name="40% - Énfasis1 3" xfId="193"/>
    <cellStyle name="40% - Énfasis1 4" xfId="288"/>
    <cellStyle name="40% - Énfasis1 5" xfId="387"/>
    <cellStyle name="40% - Énfasis1 6" xfId="1301"/>
    <cellStyle name="40% - Énfasis2" xfId="30" builtinId="35" customBuiltin="1"/>
    <cellStyle name="40% - Énfasis2 2" xfId="136"/>
    <cellStyle name="40% - Énfasis2 3" xfId="197"/>
    <cellStyle name="40% - Énfasis2 4" xfId="290"/>
    <cellStyle name="40% - Énfasis2 5" xfId="389"/>
    <cellStyle name="40% - Énfasis2 6" xfId="1303"/>
    <cellStyle name="40% - Énfasis3" xfId="31" builtinId="39" customBuiltin="1"/>
    <cellStyle name="40% - Énfasis3 2" xfId="137"/>
    <cellStyle name="40% - Énfasis3 3" xfId="201"/>
    <cellStyle name="40% - Énfasis3 4" xfId="293"/>
    <cellStyle name="40% - Énfasis3 5" xfId="392"/>
    <cellStyle name="40% - Énfasis3 6" xfId="1306"/>
    <cellStyle name="40% - Énfasis4" xfId="32" builtinId="43" customBuiltin="1"/>
    <cellStyle name="40% - Énfasis4 2" xfId="138"/>
    <cellStyle name="40% - Énfasis4 3" xfId="205"/>
    <cellStyle name="40% - Énfasis4 4" xfId="297"/>
    <cellStyle name="40% - Énfasis4 5" xfId="396"/>
    <cellStyle name="40% - Énfasis4 6" xfId="1310"/>
    <cellStyle name="40% - Énfasis5" xfId="33" builtinId="47" customBuiltin="1"/>
    <cellStyle name="40% - Énfasis5 2" xfId="139"/>
    <cellStyle name="40% - Énfasis5 3" xfId="209"/>
    <cellStyle name="40% - Énfasis5 4" xfId="301"/>
    <cellStyle name="40% - Énfasis5 5" xfId="400"/>
    <cellStyle name="40% - Énfasis5 6" xfId="1312"/>
    <cellStyle name="40% - Énfasis6" xfId="34" builtinId="51" customBuiltin="1"/>
    <cellStyle name="40% - Énfasis6 2" xfId="140"/>
    <cellStyle name="40% - Énfasis6 3" xfId="213"/>
    <cellStyle name="40% - Énfasis6 4" xfId="304"/>
    <cellStyle name="40% - Énfasis6 5" xfId="403"/>
    <cellStyle name="40% - Énfasis6 6" xfId="1315"/>
    <cellStyle name="60% - Accent1" xfId="35"/>
    <cellStyle name="60% - Accent2" xfId="36"/>
    <cellStyle name="60% - Accent3" xfId="37"/>
    <cellStyle name="60% - Accent4" xfId="38"/>
    <cellStyle name="60% - Accent5" xfId="39"/>
    <cellStyle name="60% - Accent6" xfId="40"/>
    <cellStyle name="60% - Énfasis1" xfId="41" builtinId="32" customBuiltin="1"/>
    <cellStyle name="60% - Énfasis1 2" xfId="141"/>
    <cellStyle name="60% - Énfasis1 3" xfId="194"/>
    <cellStyle name="60% - Énfasis2" xfId="42" builtinId="36" customBuiltin="1"/>
    <cellStyle name="60% - Énfasis2 2" xfId="142"/>
    <cellStyle name="60% - Énfasis2 3" xfId="198"/>
    <cellStyle name="60% - Énfasis3" xfId="43" builtinId="40" customBuiltin="1"/>
    <cellStyle name="60% - Énfasis3 2" xfId="143"/>
    <cellStyle name="60% - Énfasis3 3" xfId="202"/>
    <cellStyle name="60% - Énfasis4" xfId="44" builtinId="44" customBuiltin="1"/>
    <cellStyle name="60% - Énfasis4 2" xfId="144"/>
    <cellStyle name="60% - Énfasis4 3" xfId="206"/>
    <cellStyle name="60% - Énfasis5" xfId="45" builtinId="48" customBuiltin="1"/>
    <cellStyle name="60% - Énfasis5 2" xfId="145"/>
    <cellStyle name="60% - Énfasis5 3" xfId="210"/>
    <cellStyle name="60% - Énfasis6" xfId="46" builtinId="52" customBuiltin="1"/>
    <cellStyle name="60% - Énfasis6 2" xfId="146"/>
    <cellStyle name="60% - Énfasis6 3" xfId="214"/>
    <cellStyle name="Accent1" xfId="47"/>
    <cellStyle name="Accent2" xfId="48"/>
    <cellStyle name="Accent3" xfId="49"/>
    <cellStyle name="Accent4" xfId="50"/>
    <cellStyle name="Accent5" xfId="51"/>
    <cellStyle name="Accent6" xfId="52"/>
    <cellStyle name="Bad" xfId="53"/>
    <cellStyle name="Buena" xfId="54" builtinId="26" customBuiltin="1"/>
    <cellStyle name="Buena 2" xfId="147"/>
    <cellStyle name="Buena 3" xfId="179"/>
    <cellStyle name="Calculation" xfId="55"/>
    <cellStyle name="Cálculo" xfId="56" builtinId="22" customBuiltin="1"/>
    <cellStyle name="Cálculo 2" xfId="148"/>
    <cellStyle name="Cálculo 3" xfId="184"/>
    <cellStyle name="Celda de comprobación" xfId="57" builtinId="23" customBuiltin="1"/>
    <cellStyle name="Celda de comprobación 2" xfId="149"/>
    <cellStyle name="Celda de comprobación 3" xfId="186"/>
    <cellStyle name="Celda vinculada" xfId="58" builtinId="24" customBuiltin="1"/>
    <cellStyle name="Celda vinculada 2" xfId="150"/>
    <cellStyle name="Celda vinculada 3" xfId="185"/>
    <cellStyle name="Check Cell" xfId="59"/>
    <cellStyle name="CUADRO - Style1" xfId="60"/>
    <cellStyle name="CUERPO - Style2" xfId="61"/>
    <cellStyle name="Date" xfId="62"/>
    <cellStyle name="Encabezado 1" xfId="112" builtinId="16" customBuiltin="1"/>
    <cellStyle name="Encabezado 4" xfId="63" builtinId="19" customBuiltin="1"/>
    <cellStyle name="Encabezado 4 2" xfId="151"/>
    <cellStyle name="Encabezado 4 3" xfId="178"/>
    <cellStyle name="Énfasis1" xfId="64" builtinId="29" customBuiltin="1"/>
    <cellStyle name="Énfasis1 2" xfId="152"/>
    <cellStyle name="Énfasis1 3" xfId="191"/>
    <cellStyle name="Énfasis2" xfId="65" builtinId="33" customBuiltin="1"/>
    <cellStyle name="Énfasis2 2" xfId="153"/>
    <cellStyle name="Énfasis2 3" xfId="195"/>
    <cellStyle name="Énfasis3" xfId="66" builtinId="37" customBuiltin="1"/>
    <cellStyle name="Énfasis3 2" xfId="154"/>
    <cellStyle name="Énfasis3 3" xfId="199"/>
    <cellStyle name="Énfasis4" xfId="67" builtinId="41" customBuiltin="1"/>
    <cellStyle name="Énfasis4 2" xfId="155"/>
    <cellStyle name="Énfasis4 3" xfId="203"/>
    <cellStyle name="Énfasis5" xfId="68" builtinId="45" customBuiltin="1"/>
    <cellStyle name="Énfasis5 2" xfId="156"/>
    <cellStyle name="Énfasis5 3" xfId="207"/>
    <cellStyle name="Énfasis6" xfId="69" builtinId="49" customBuiltin="1"/>
    <cellStyle name="Énfasis6 2" xfId="157"/>
    <cellStyle name="Énfasis6 3" xfId="211"/>
    <cellStyle name="Entrada" xfId="70" builtinId="20" customBuiltin="1"/>
    <cellStyle name="Entrada 2" xfId="158"/>
    <cellStyle name="Entrada 3" xfId="182"/>
    <cellStyle name="Estilo 1" xfId="71"/>
    <cellStyle name="Estilo 1 2" xfId="159"/>
    <cellStyle name="Euro" xfId="72"/>
    <cellStyle name="Euro 2" xfId="160"/>
    <cellStyle name="Explanatory Text" xfId="73"/>
    <cellStyle name="Fechas" xfId="74"/>
    <cellStyle name="Fixed" xfId="75"/>
    <cellStyle name="Good" xfId="76"/>
    <cellStyle name="Heading 1" xfId="77"/>
    <cellStyle name="Heading 2" xfId="78"/>
    <cellStyle name="Heading 3" xfId="79"/>
    <cellStyle name="Heading 4" xfId="80"/>
    <cellStyle name="Heading1" xfId="81"/>
    <cellStyle name="Heading2" xfId="82"/>
    <cellStyle name="Incorrecto" xfId="83" builtinId="27" customBuiltin="1"/>
    <cellStyle name="Incorrecto 2" xfId="161"/>
    <cellStyle name="Incorrecto 3" xfId="180"/>
    <cellStyle name="Input" xfId="84"/>
    <cellStyle name="Linked Cell" xfId="85"/>
    <cellStyle name="Millares Sangría" xfId="86"/>
    <cellStyle name="Millares Sangría 1" xfId="87"/>
    <cellStyle name="Neutral" xfId="88" builtinId="28" customBuiltin="1"/>
    <cellStyle name="Neutral 2" xfId="162"/>
    <cellStyle name="Neutral 3" xfId="181"/>
    <cellStyle name="Normal" xfId="0" builtinId="0"/>
    <cellStyle name="Normal 2" xfId="89"/>
    <cellStyle name="Normal 3" xfId="90"/>
    <cellStyle name="Normal 4" xfId="118"/>
    <cellStyle name="Normal 5" xfId="117"/>
    <cellStyle name="Normal 6" xfId="173"/>
    <cellStyle name="Normal 7" xfId="277"/>
    <cellStyle name="Normal 8" xfId="376"/>
    <cellStyle name="Normal 9" xfId="1289"/>
    <cellStyle name="Normal_Hoja26" xfId="1588"/>
    <cellStyle name="Normal_Hoja4" xfId="91"/>
    <cellStyle name="Normal_indicadores MILENIO-ENCO" xfId="92"/>
    <cellStyle name="Normal_indicadores MILENIO-ENCO 2" xfId="1589"/>
    <cellStyle name="Normal_ODM2_Fin (3)" xfId="93"/>
    <cellStyle name="Normal_TASA 1993-2005" xfId="94"/>
    <cellStyle name="Notas" xfId="95" builtinId="10" customBuiltin="1"/>
    <cellStyle name="NOTAS - Style3" xfId="96"/>
    <cellStyle name="Notas 10" xfId="228"/>
    <cellStyle name="Notas 100" xfId="446"/>
    <cellStyle name="Notas 101" xfId="462"/>
    <cellStyle name="Notas 102" xfId="464"/>
    <cellStyle name="Notas 103" xfId="466"/>
    <cellStyle name="Notas 104" xfId="468"/>
    <cellStyle name="Notas 105" xfId="470"/>
    <cellStyle name="Notas 106" xfId="472"/>
    <cellStyle name="Notas 107" xfId="473"/>
    <cellStyle name="Notas 108" xfId="474"/>
    <cellStyle name="Notas 109" xfId="475"/>
    <cellStyle name="Notas 11" xfId="238"/>
    <cellStyle name="Notas 110" xfId="476"/>
    <cellStyle name="Notas 111" xfId="477"/>
    <cellStyle name="Notas 112" xfId="479"/>
    <cellStyle name="Notas 113" xfId="480"/>
    <cellStyle name="Notas 114" xfId="481"/>
    <cellStyle name="Notas 115" xfId="482"/>
    <cellStyle name="Notas 116" xfId="484"/>
    <cellStyle name="Notas 117" xfId="486"/>
    <cellStyle name="Notas 118" xfId="488"/>
    <cellStyle name="Notas 119" xfId="469"/>
    <cellStyle name="Notas 12" xfId="244"/>
    <cellStyle name="Notas 120" xfId="441"/>
    <cellStyle name="Notas 121" xfId="504"/>
    <cellStyle name="Notas 122" xfId="506"/>
    <cellStyle name="Notas 123" xfId="508"/>
    <cellStyle name="Notas 124" xfId="510"/>
    <cellStyle name="Notas 125" xfId="512"/>
    <cellStyle name="Notas 126" xfId="513"/>
    <cellStyle name="Notas 127" xfId="514"/>
    <cellStyle name="Notas 128" xfId="515"/>
    <cellStyle name="Notas 129" xfId="516"/>
    <cellStyle name="Notas 13" xfId="255"/>
    <cellStyle name="Notas 130" xfId="517"/>
    <cellStyle name="Notas 131" xfId="518"/>
    <cellStyle name="Notas 132" xfId="519"/>
    <cellStyle name="Notas 133" xfId="520"/>
    <cellStyle name="Notas 134" xfId="522"/>
    <cellStyle name="Notas 135" xfId="524"/>
    <cellStyle name="Notas 136" xfId="526"/>
    <cellStyle name="Notas 137" xfId="528"/>
    <cellStyle name="Notas 138" xfId="463"/>
    <cellStyle name="Notas 139" xfId="507"/>
    <cellStyle name="Notas 14" xfId="256"/>
    <cellStyle name="Notas 140" xfId="549"/>
    <cellStyle name="Notas 141" xfId="551"/>
    <cellStyle name="Notas 142" xfId="553"/>
    <cellStyle name="Notas 143" xfId="555"/>
    <cellStyle name="Notas 144" xfId="557"/>
    <cellStyle name="Notas 145" xfId="559"/>
    <cellStyle name="Notas 146" xfId="561"/>
    <cellStyle name="Notas 147" xfId="563"/>
    <cellStyle name="Notas 148" xfId="565"/>
    <cellStyle name="Notas 149" xfId="567"/>
    <cellStyle name="Notas 15" xfId="257"/>
    <cellStyle name="Notas 150" xfId="569"/>
    <cellStyle name="Notas 151" xfId="571"/>
    <cellStyle name="Notas 152" xfId="573"/>
    <cellStyle name="Notas 153" xfId="575"/>
    <cellStyle name="Notas 154" xfId="577"/>
    <cellStyle name="Notas 155" xfId="579"/>
    <cellStyle name="Notas 156" xfId="581"/>
    <cellStyle name="Notas 157" xfId="583"/>
    <cellStyle name="Notas 158" xfId="585"/>
    <cellStyle name="Notas 159" xfId="587"/>
    <cellStyle name="Notas 16" xfId="258"/>
    <cellStyle name="Notas 160" xfId="589"/>
    <cellStyle name="Notas 161" xfId="591"/>
    <cellStyle name="Notas 162" xfId="593"/>
    <cellStyle name="Notas 163" xfId="595"/>
    <cellStyle name="Notas 164" xfId="597"/>
    <cellStyle name="Notas 165" xfId="599"/>
    <cellStyle name="Notas 166" xfId="601"/>
    <cellStyle name="Notas 167" xfId="603"/>
    <cellStyle name="Notas 168" xfId="605"/>
    <cellStyle name="Notas 169" xfId="607"/>
    <cellStyle name="Notas 17" xfId="259"/>
    <cellStyle name="Notas 170" xfId="609"/>
    <cellStyle name="Notas 171" xfId="611"/>
    <cellStyle name="Notas 172" xfId="613"/>
    <cellStyle name="Notas 173" xfId="615"/>
    <cellStyle name="Notas 174" xfId="617"/>
    <cellStyle name="Notas 175" xfId="619"/>
    <cellStyle name="Notas 176" xfId="621"/>
    <cellStyle name="Notas 177" xfId="623"/>
    <cellStyle name="Notas 178" xfId="625"/>
    <cellStyle name="Notas 179" xfId="627"/>
    <cellStyle name="Notas 18" xfId="260"/>
    <cellStyle name="Notas 180" xfId="629"/>
    <cellStyle name="Notas 181" xfId="631"/>
    <cellStyle name="Notas 182" xfId="633"/>
    <cellStyle name="Notas 183" xfId="635"/>
    <cellStyle name="Notas 184" xfId="637"/>
    <cellStyle name="Notas 185" xfId="639"/>
    <cellStyle name="Notas 186" xfId="641"/>
    <cellStyle name="Notas 187" xfId="643"/>
    <cellStyle name="Notas 188" xfId="645"/>
    <cellStyle name="Notas 189" xfId="647"/>
    <cellStyle name="Notas 19" xfId="261"/>
    <cellStyle name="Notas 190" xfId="649"/>
    <cellStyle name="Notas 191" xfId="651"/>
    <cellStyle name="Notas 192" xfId="652"/>
    <cellStyle name="Notas 193" xfId="654"/>
    <cellStyle name="Notas 194" xfId="656"/>
    <cellStyle name="Notas 195" xfId="658"/>
    <cellStyle name="Notas 196" xfId="660"/>
    <cellStyle name="Notas 197" xfId="662"/>
    <cellStyle name="Notas 198" xfId="664"/>
    <cellStyle name="Notas 199" xfId="665"/>
    <cellStyle name="Notas 2" xfId="163"/>
    <cellStyle name="Notas 20" xfId="262"/>
    <cellStyle name="Notas 200" xfId="667"/>
    <cellStyle name="Notas 201" xfId="669"/>
    <cellStyle name="Notas 202" xfId="671"/>
    <cellStyle name="Notas 203" xfId="673"/>
    <cellStyle name="Notas 204" xfId="675"/>
    <cellStyle name="Notas 205" xfId="676"/>
    <cellStyle name="Notas 206" xfId="677"/>
    <cellStyle name="Notas 207" xfId="679"/>
    <cellStyle name="Notas 208" xfId="681"/>
    <cellStyle name="Notas 209" xfId="683"/>
    <cellStyle name="Notas 21" xfId="263"/>
    <cellStyle name="Notas 210" xfId="685"/>
    <cellStyle name="Notas 211" xfId="687"/>
    <cellStyle name="Notas 212" xfId="688"/>
    <cellStyle name="Notas 213" xfId="689"/>
    <cellStyle name="Notas 214" xfId="691"/>
    <cellStyle name="Notas 215" xfId="692"/>
    <cellStyle name="Notas 216" xfId="693"/>
    <cellStyle name="Notas 217" xfId="694"/>
    <cellStyle name="Notas 218" xfId="695"/>
    <cellStyle name="Notas 219" xfId="697"/>
    <cellStyle name="Notas 22" xfId="264"/>
    <cellStyle name="Notas 220" xfId="699"/>
    <cellStyle name="Notas 221" xfId="701"/>
    <cellStyle name="Notas 222" xfId="702"/>
    <cellStyle name="Notas 223" xfId="704"/>
    <cellStyle name="Notas 224" xfId="657"/>
    <cellStyle name="Notas 225" xfId="690"/>
    <cellStyle name="Notas 226" xfId="712"/>
    <cellStyle name="Notas 227" xfId="721"/>
    <cellStyle name="Notas 228" xfId="723"/>
    <cellStyle name="Notas 229" xfId="725"/>
    <cellStyle name="Notas 23" xfId="265"/>
    <cellStyle name="Notas 230" xfId="727"/>
    <cellStyle name="Notas 231" xfId="729"/>
    <cellStyle name="Notas 232" xfId="731"/>
    <cellStyle name="Notas 233" xfId="733"/>
    <cellStyle name="Notas 234" xfId="735"/>
    <cellStyle name="Notas 235" xfId="737"/>
    <cellStyle name="Notas 236" xfId="739"/>
    <cellStyle name="Notas 237" xfId="741"/>
    <cellStyle name="Notas 238" xfId="743"/>
    <cellStyle name="Notas 239" xfId="745"/>
    <cellStyle name="Notas 24" xfId="266"/>
    <cellStyle name="Notas 240" xfId="747"/>
    <cellStyle name="Notas 241" xfId="749"/>
    <cellStyle name="Notas 242" xfId="751"/>
    <cellStyle name="Notas 243" xfId="753"/>
    <cellStyle name="Notas 244" xfId="755"/>
    <cellStyle name="Notas 245" xfId="757"/>
    <cellStyle name="Notas 246" xfId="759"/>
    <cellStyle name="Notas 247" xfId="761"/>
    <cellStyle name="Notas 248" xfId="763"/>
    <cellStyle name="Notas 249" xfId="765"/>
    <cellStyle name="Notas 25" xfId="267"/>
    <cellStyle name="Notas 250" xfId="767"/>
    <cellStyle name="Notas 251" xfId="769"/>
    <cellStyle name="Notas 252" xfId="771"/>
    <cellStyle name="Notas 253" xfId="773"/>
    <cellStyle name="Notas 254" xfId="775"/>
    <cellStyle name="Notas 255" xfId="777"/>
    <cellStyle name="Notas 256" xfId="779"/>
    <cellStyle name="Notas 257" xfId="781"/>
    <cellStyle name="Notas 258" xfId="783"/>
    <cellStyle name="Notas 259" xfId="785"/>
    <cellStyle name="Notas 26" xfId="268"/>
    <cellStyle name="Notas 260" xfId="787"/>
    <cellStyle name="Notas 261" xfId="789"/>
    <cellStyle name="Notas 262" xfId="791"/>
    <cellStyle name="Notas 263" xfId="793"/>
    <cellStyle name="Notas 264" xfId="795"/>
    <cellStyle name="Notas 265" xfId="797"/>
    <cellStyle name="Notas 266" xfId="799"/>
    <cellStyle name="Notas 267" xfId="801"/>
    <cellStyle name="Notas 268" xfId="803"/>
    <cellStyle name="Notas 269" xfId="805"/>
    <cellStyle name="Notas 27" xfId="269"/>
    <cellStyle name="Notas 270" xfId="807"/>
    <cellStyle name="Notas 271" xfId="809"/>
    <cellStyle name="Notas 272" xfId="811"/>
    <cellStyle name="Notas 273" xfId="812"/>
    <cellStyle name="Notas 274" xfId="813"/>
    <cellStyle name="Notas 275" xfId="814"/>
    <cellStyle name="Notas 276" xfId="815"/>
    <cellStyle name="Notas 277" xfId="817"/>
    <cellStyle name="Notas 278" xfId="818"/>
    <cellStyle name="Notas 279" xfId="819"/>
    <cellStyle name="Notas 28" xfId="270"/>
    <cellStyle name="Notas 280" xfId="821"/>
    <cellStyle name="Notas 281" xfId="822"/>
    <cellStyle name="Notas 282" xfId="824"/>
    <cellStyle name="Notas 283" xfId="826"/>
    <cellStyle name="Notas 284" xfId="828"/>
    <cellStyle name="Notas 285" xfId="829"/>
    <cellStyle name="Notas 286" xfId="831"/>
    <cellStyle name="Notas 287" xfId="832"/>
    <cellStyle name="Notas 288" xfId="834"/>
    <cellStyle name="Notas 289" xfId="836"/>
    <cellStyle name="Notas 29" xfId="271"/>
    <cellStyle name="Notas 290" xfId="837"/>
    <cellStyle name="Notas 291" xfId="839"/>
    <cellStyle name="Notas 292" xfId="841"/>
    <cellStyle name="Notas 293" xfId="842"/>
    <cellStyle name="Notas 294" xfId="843"/>
    <cellStyle name="Notas 295" xfId="845"/>
    <cellStyle name="Notas 296" xfId="846"/>
    <cellStyle name="Notas 297" xfId="847"/>
    <cellStyle name="Notas 298" xfId="848"/>
    <cellStyle name="Notas 299" xfId="849"/>
    <cellStyle name="Notas 3" xfId="188"/>
    <cellStyle name="Notas 30" xfId="272"/>
    <cellStyle name="Notas 300" xfId="850"/>
    <cellStyle name="Notas 301" xfId="852"/>
    <cellStyle name="Notas 302" xfId="853"/>
    <cellStyle name="Notas 303" xfId="854"/>
    <cellStyle name="Notas 304" xfId="855"/>
    <cellStyle name="Notas 305" xfId="835"/>
    <cellStyle name="Notas 306" xfId="823"/>
    <cellStyle name="Notas 307" xfId="864"/>
    <cellStyle name="Notas 308" xfId="865"/>
    <cellStyle name="Notas 309" xfId="866"/>
    <cellStyle name="Notas 31" xfId="273"/>
    <cellStyle name="Notas 310" xfId="867"/>
    <cellStyle name="Notas 311" xfId="868"/>
    <cellStyle name="Notas 312" xfId="869"/>
    <cellStyle name="Notas 313" xfId="870"/>
    <cellStyle name="Notas 314" xfId="871"/>
    <cellStyle name="Notas 315" xfId="872"/>
    <cellStyle name="Notas 316" xfId="873"/>
    <cellStyle name="Notas 317" xfId="874"/>
    <cellStyle name="Notas 318" xfId="875"/>
    <cellStyle name="Notas 319" xfId="876"/>
    <cellStyle name="Notas 32" xfId="274"/>
    <cellStyle name="Notas 320" xfId="877"/>
    <cellStyle name="Notas 321" xfId="878"/>
    <cellStyle name="Notas 322" xfId="879"/>
    <cellStyle name="Notas 323" xfId="880"/>
    <cellStyle name="Notas 324" xfId="886"/>
    <cellStyle name="Notas 325" xfId="892"/>
    <cellStyle name="Notas 326" xfId="903"/>
    <cellStyle name="Notas 327" xfId="904"/>
    <cellStyle name="Notas 328" xfId="905"/>
    <cellStyle name="Notas 329" xfId="906"/>
    <cellStyle name="Notas 33" xfId="275"/>
    <cellStyle name="Notas 330" xfId="907"/>
    <cellStyle name="Notas 331" xfId="908"/>
    <cellStyle name="Notas 332" xfId="909"/>
    <cellStyle name="Notas 333" xfId="910"/>
    <cellStyle name="Notas 334" xfId="911"/>
    <cellStyle name="Notas 335" xfId="912"/>
    <cellStyle name="Notas 336" xfId="913"/>
    <cellStyle name="Notas 337" xfId="914"/>
    <cellStyle name="Notas 338" xfId="915"/>
    <cellStyle name="Notas 339" xfId="916"/>
    <cellStyle name="Notas 34" xfId="276"/>
    <cellStyle name="Notas 340" xfId="917"/>
    <cellStyle name="Notas 341" xfId="918"/>
    <cellStyle name="Notas 342" xfId="919"/>
    <cellStyle name="Notas 343" xfId="920"/>
    <cellStyle name="Notas 344" xfId="926"/>
    <cellStyle name="Notas 345" xfId="931"/>
    <cellStyle name="Notas 346" xfId="942"/>
    <cellStyle name="Notas 347" xfId="943"/>
    <cellStyle name="Notas 348" xfId="944"/>
    <cellStyle name="Notas 349" xfId="945"/>
    <cellStyle name="Notas 35" xfId="284"/>
    <cellStyle name="Notas 350" xfId="946"/>
    <cellStyle name="Notas 351" xfId="947"/>
    <cellStyle name="Notas 352" xfId="948"/>
    <cellStyle name="Notas 353" xfId="949"/>
    <cellStyle name="Notas 354" xfId="950"/>
    <cellStyle name="Notas 355" xfId="951"/>
    <cellStyle name="Notas 356" xfId="952"/>
    <cellStyle name="Notas 357" xfId="953"/>
    <cellStyle name="Notas 358" xfId="954"/>
    <cellStyle name="Notas 359" xfId="955"/>
    <cellStyle name="Notas 36" xfId="286"/>
    <cellStyle name="Notas 360" xfId="956"/>
    <cellStyle name="Notas 361" xfId="957"/>
    <cellStyle name="Notas 362" xfId="958"/>
    <cellStyle name="Notas 363" xfId="974"/>
    <cellStyle name="Notas 364" xfId="981"/>
    <cellStyle name="Notas 365" xfId="1000"/>
    <cellStyle name="Notas 366" xfId="1002"/>
    <cellStyle name="Notas 367" xfId="1004"/>
    <cellStyle name="Notas 368" xfId="1006"/>
    <cellStyle name="Notas 369" xfId="1008"/>
    <cellStyle name="Notas 37" xfId="302"/>
    <cellStyle name="Notas 370" xfId="1010"/>
    <cellStyle name="Notas 371" xfId="1012"/>
    <cellStyle name="Notas 372" xfId="1014"/>
    <cellStyle name="Notas 373" xfId="1016"/>
    <cellStyle name="Notas 374" xfId="1018"/>
    <cellStyle name="Notas 375" xfId="1020"/>
    <cellStyle name="Notas 376" xfId="1022"/>
    <cellStyle name="Notas 377" xfId="1024"/>
    <cellStyle name="Notas 378" xfId="1026"/>
    <cellStyle name="Notas 379" xfId="1028"/>
    <cellStyle name="Notas 38" xfId="314"/>
    <cellStyle name="Notas 380" xfId="1030"/>
    <cellStyle name="Notas 381" xfId="1032"/>
    <cellStyle name="Notas 382" xfId="1034"/>
    <cellStyle name="Notas 383" xfId="1036"/>
    <cellStyle name="Notas 384" xfId="1038"/>
    <cellStyle name="Notas 385" xfId="1040"/>
    <cellStyle name="Notas 386" xfId="1042"/>
    <cellStyle name="Notas 387" xfId="1044"/>
    <cellStyle name="Notas 388" xfId="1046"/>
    <cellStyle name="Notas 389" xfId="1048"/>
    <cellStyle name="Notas 39" xfId="315"/>
    <cellStyle name="Notas 390" xfId="1050"/>
    <cellStyle name="Notas 391" xfId="1052"/>
    <cellStyle name="Notas 392" xfId="1054"/>
    <cellStyle name="Notas 393" xfId="1056"/>
    <cellStyle name="Notas 394" xfId="1058"/>
    <cellStyle name="Notas 395" xfId="1060"/>
    <cellStyle name="Notas 396" xfId="1062"/>
    <cellStyle name="Notas 397" xfId="1064"/>
    <cellStyle name="Notas 398" xfId="1065"/>
    <cellStyle name="Notas 399" xfId="1066"/>
    <cellStyle name="Notas 4" xfId="218"/>
    <cellStyle name="Notas 40" xfId="316"/>
    <cellStyle name="Notas 400" xfId="1068"/>
    <cellStyle name="Notas 401" xfId="1070"/>
    <cellStyle name="Notas 402" xfId="1072"/>
    <cellStyle name="Notas 403" xfId="1074"/>
    <cellStyle name="Notas 404" xfId="1076"/>
    <cellStyle name="Notas 405" xfId="1078"/>
    <cellStyle name="Notas 406" xfId="1080"/>
    <cellStyle name="Notas 407" xfId="1082"/>
    <cellStyle name="Notas 408" xfId="1084"/>
    <cellStyle name="Notas 409" xfId="1086"/>
    <cellStyle name="Notas 41" xfId="317"/>
    <cellStyle name="Notas 410" xfId="1088"/>
    <cellStyle name="Notas 411" xfId="1090"/>
    <cellStyle name="Notas 412" xfId="1092"/>
    <cellStyle name="Notas 413" xfId="1094"/>
    <cellStyle name="Notas 414" xfId="1096"/>
    <cellStyle name="Notas 415" xfId="1098"/>
    <cellStyle name="Notas 416" xfId="1100"/>
    <cellStyle name="Notas 417" xfId="1102"/>
    <cellStyle name="Notas 418" xfId="1104"/>
    <cellStyle name="Notas 419" xfId="1105"/>
    <cellStyle name="Notas 42" xfId="318"/>
    <cellStyle name="Notas 420" xfId="1107"/>
    <cellStyle name="Notas 421" xfId="1109"/>
    <cellStyle name="Notas 422" xfId="1110"/>
    <cellStyle name="Notas 423" xfId="1112"/>
    <cellStyle name="Notas 424" xfId="1113"/>
    <cellStyle name="Notas 425" xfId="1115"/>
    <cellStyle name="Notas 426" xfId="1117"/>
    <cellStyle name="Notas 427" xfId="1119"/>
    <cellStyle name="Notas 428" xfId="1121"/>
    <cellStyle name="Notas 429" xfId="1123"/>
    <cellStyle name="Notas 43" xfId="319"/>
    <cellStyle name="Notas 430" xfId="1111"/>
    <cellStyle name="Notas 431" xfId="1085"/>
    <cellStyle name="Notas 432" xfId="1131"/>
    <cellStyle name="Notas 433" xfId="1133"/>
    <cellStyle name="Notas 434" xfId="1135"/>
    <cellStyle name="Notas 435" xfId="1137"/>
    <cellStyle name="Notas 436" xfId="1139"/>
    <cellStyle name="Notas 437" xfId="1141"/>
    <cellStyle name="Notas 438" xfId="1143"/>
    <cellStyle name="Notas 439" xfId="1145"/>
    <cellStyle name="Notas 44" xfId="320"/>
    <cellStyle name="Notas 440" xfId="1147"/>
    <cellStyle name="Notas 441" xfId="1149"/>
    <cellStyle name="Notas 442" xfId="1151"/>
    <cellStyle name="Notas 443" xfId="1153"/>
    <cellStyle name="Notas 444" xfId="1155"/>
    <cellStyle name="Notas 445" xfId="1157"/>
    <cellStyle name="Notas 446" xfId="1159"/>
    <cellStyle name="Notas 447" xfId="1161"/>
    <cellStyle name="Notas 448" xfId="1163"/>
    <cellStyle name="Notas 449" xfId="1165"/>
    <cellStyle name="Notas 45" xfId="321"/>
    <cellStyle name="Notas 450" xfId="1167"/>
    <cellStyle name="Notas 451" xfId="1169"/>
    <cellStyle name="Notas 452" xfId="1171"/>
    <cellStyle name="Notas 453" xfId="1172"/>
    <cellStyle name="Notas 454" xfId="1173"/>
    <cellStyle name="Notas 455" xfId="1174"/>
    <cellStyle name="Notas 456" xfId="1175"/>
    <cellStyle name="Notas 457" xfId="1176"/>
    <cellStyle name="Notas 458" xfId="1178"/>
    <cellStyle name="Notas 459" xfId="1180"/>
    <cellStyle name="Notas 46" xfId="322"/>
    <cellStyle name="Notas 460" xfId="1182"/>
    <cellStyle name="Notas 461" xfId="1183"/>
    <cellStyle name="Notas 462" xfId="1184"/>
    <cellStyle name="Notas 463" xfId="1186"/>
    <cellStyle name="Notas 464" xfId="1187"/>
    <cellStyle name="Notas 465" xfId="1188"/>
    <cellStyle name="Notas 466" xfId="1190"/>
    <cellStyle name="Notas 467" xfId="1191"/>
    <cellStyle name="Notas 468" xfId="1193"/>
    <cellStyle name="Notas 469" xfId="1195"/>
    <cellStyle name="Notas 47" xfId="323"/>
    <cellStyle name="Notas 470" xfId="1197"/>
    <cellStyle name="Notas 471" xfId="1198"/>
    <cellStyle name="Notas 472" xfId="1199"/>
    <cellStyle name="Notas 473" xfId="1200"/>
    <cellStyle name="Notas 474" xfId="1201"/>
    <cellStyle name="Notas 475" xfId="1202"/>
    <cellStyle name="Notas 476" xfId="1203"/>
    <cellStyle name="Notas 477" xfId="1204"/>
    <cellStyle name="Notas 478" xfId="1205"/>
    <cellStyle name="Notas 479" xfId="1206"/>
    <cellStyle name="Notas 48" xfId="324"/>
    <cellStyle name="Notas 480" xfId="1207"/>
    <cellStyle name="Notas 481" xfId="1208"/>
    <cellStyle name="Notas 482" xfId="1209"/>
    <cellStyle name="Notas 483" xfId="1210"/>
    <cellStyle name="Notas 484" xfId="1211"/>
    <cellStyle name="Notas 485" xfId="1177"/>
    <cellStyle name="Notas 486" xfId="1213"/>
    <cellStyle name="Notas 487" xfId="1222"/>
    <cellStyle name="Notas 488" xfId="1223"/>
    <cellStyle name="Notas 489" xfId="1224"/>
    <cellStyle name="Notas 49" xfId="325"/>
    <cellStyle name="Notas 490" xfId="1225"/>
    <cellStyle name="Notas 491" xfId="1226"/>
    <cellStyle name="Notas 492" xfId="1227"/>
    <cellStyle name="Notas 493" xfId="1228"/>
    <cellStyle name="Notas 494" xfId="1229"/>
    <cellStyle name="Notas 495" xfId="1230"/>
    <cellStyle name="Notas 496" xfId="1231"/>
    <cellStyle name="Notas 497" xfId="1232"/>
    <cellStyle name="Notas 498" xfId="1233"/>
    <cellStyle name="Notas 499" xfId="1239"/>
    <cellStyle name="Notas 5" xfId="221"/>
    <cellStyle name="Notas 50" xfId="326"/>
    <cellStyle name="Notas 500" xfId="1245"/>
    <cellStyle name="Notas 501" xfId="1257"/>
    <cellStyle name="Notas 502" xfId="1258"/>
    <cellStyle name="Notas 503" xfId="1260"/>
    <cellStyle name="Notas 504" xfId="1261"/>
    <cellStyle name="Notas 505" xfId="1262"/>
    <cellStyle name="Notas 506" xfId="1263"/>
    <cellStyle name="Notas 507" xfId="1264"/>
    <cellStyle name="Notas 508" xfId="1265"/>
    <cellStyle name="Notas 509" xfId="1267"/>
    <cellStyle name="Notas 51" xfId="327"/>
    <cellStyle name="Notas 510" xfId="1268"/>
    <cellStyle name="Notas 511" xfId="1269"/>
    <cellStyle name="Notas 512" xfId="1270"/>
    <cellStyle name="Notas 513" xfId="1250"/>
    <cellStyle name="Notas 514" xfId="1215"/>
    <cellStyle name="Notas 515" xfId="1276"/>
    <cellStyle name="Notas 516" xfId="1277"/>
    <cellStyle name="Notas 517" xfId="1278"/>
    <cellStyle name="Notas 518" xfId="1279"/>
    <cellStyle name="Notas 519" xfId="1280"/>
    <cellStyle name="Notas 52" xfId="328"/>
    <cellStyle name="Notas 520" xfId="1281"/>
    <cellStyle name="Notas 521" xfId="1282"/>
    <cellStyle name="Notas 522" xfId="1283"/>
    <cellStyle name="Notas 523" xfId="1284"/>
    <cellStyle name="Notas 524" xfId="1285"/>
    <cellStyle name="Notas 525" xfId="1286"/>
    <cellStyle name="Notas 526" xfId="1287"/>
    <cellStyle name="Notas 527" xfId="1288"/>
    <cellStyle name="Notas 528" xfId="1297"/>
    <cellStyle name="Notas 529" xfId="1299"/>
    <cellStyle name="Notas 53" xfId="329"/>
    <cellStyle name="Notas 530" xfId="1313"/>
    <cellStyle name="Notas 531" xfId="1320"/>
    <cellStyle name="Notas 532" xfId="1321"/>
    <cellStyle name="Notas 533" xfId="1322"/>
    <cellStyle name="Notas 534" xfId="1323"/>
    <cellStyle name="Notas 535" xfId="1324"/>
    <cellStyle name="Notas 536" xfId="1326"/>
    <cellStyle name="Notas 537" xfId="1328"/>
    <cellStyle name="Notas 538" xfId="1330"/>
    <cellStyle name="Notas 539" xfId="1331"/>
    <cellStyle name="Notas 54" xfId="330"/>
    <cellStyle name="Notas 540" xfId="1332"/>
    <cellStyle name="Notas 541" xfId="1329"/>
    <cellStyle name="Notas 542" xfId="1293"/>
    <cellStyle name="Notas 543" xfId="1336"/>
    <cellStyle name="Notas 544" xfId="1337"/>
    <cellStyle name="Notas 545" xfId="1338"/>
    <cellStyle name="Notas 546" xfId="1339"/>
    <cellStyle name="Notas 547" xfId="1346"/>
    <cellStyle name="Notas 548" xfId="1344"/>
    <cellStyle name="Notas 549" xfId="1352"/>
    <cellStyle name="Notas 55" xfId="331"/>
    <cellStyle name="Notas 550" xfId="1363"/>
    <cellStyle name="Notas 551" xfId="1364"/>
    <cellStyle name="Notas 552" xfId="1365"/>
    <cellStyle name="Notas 553" xfId="1366"/>
    <cellStyle name="Notas 554" xfId="1367"/>
    <cellStyle name="Notas 555" xfId="1368"/>
    <cellStyle name="Notas 556" xfId="1369"/>
    <cellStyle name="Notas 557" xfId="1370"/>
    <cellStyle name="Notas 558" xfId="1371"/>
    <cellStyle name="Notas 559" xfId="1372"/>
    <cellStyle name="Notas 56" xfId="339"/>
    <cellStyle name="Notas 560" xfId="1373"/>
    <cellStyle name="Notas 561" xfId="1374"/>
    <cellStyle name="Notas 562" xfId="1375"/>
    <cellStyle name="Notas 563" xfId="1376"/>
    <cellStyle name="Notas 564" xfId="1377"/>
    <cellStyle name="Notas 565" xfId="1378"/>
    <cellStyle name="Notas 566" xfId="1380"/>
    <cellStyle name="Notas 567" xfId="1381"/>
    <cellStyle name="Notas 568" xfId="1387"/>
    <cellStyle name="Notas 569" xfId="1392"/>
    <cellStyle name="Notas 57" xfId="345"/>
    <cellStyle name="Notas 570" xfId="1403"/>
    <cellStyle name="Notas 571" xfId="1404"/>
    <cellStyle name="Notas 572" xfId="1405"/>
    <cellStyle name="Notas 573" xfId="1406"/>
    <cellStyle name="Notas 574" xfId="1407"/>
    <cellStyle name="Notas 575" xfId="1408"/>
    <cellStyle name="Notas 576" xfId="1409"/>
    <cellStyle name="Notas 577" xfId="1410"/>
    <cellStyle name="Notas 578" xfId="1411"/>
    <cellStyle name="Notas 579" xfId="1412"/>
    <cellStyle name="Notas 58" xfId="356"/>
    <cellStyle name="Notas 580" xfId="1413"/>
    <cellStyle name="Notas 581" xfId="1414"/>
    <cellStyle name="Notas 582" xfId="1415"/>
    <cellStyle name="Notas 583" xfId="1416"/>
    <cellStyle name="Notas 584" xfId="1417"/>
    <cellStyle name="Notas 585" xfId="1418"/>
    <cellStyle name="Notas 586" xfId="1419"/>
    <cellStyle name="Notas 587" xfId="1432"/>
    <cellStyle name="Notas 588" xfId="1439"/>
    <cellStyle name="Notas 589" xfId="1457"/>
    <cellStyle name="Notas 59" xfId="357"/>
    <cellStyle name="Notas 590" xfId="1459"/>
    <cellStyle name="Notas 591" xfId="1461"/>
    <cellStyle name="Notas 592" xfId="1463"/>
    <cellStyle name="Notas 593" xfId="1465"/>
    <cellStyle name="Notas 594" xfId="1467"/>
    <cellStyle name="Notas 595" xfId="1469"/>
    <cellStyle name="Notas 596" xfId="1471"/>
    <cellStyle name="Notas 597" xfId="1473"/>
    <cellStyle name="Notas 598" xfId="1475"/>
    <cellStyle name="Notas 599" xfId="1477"/>
    <cellStyle name="Notas 6" xfId="224"/>
    <cellStyle name="Notas 60" xfId="358"/>
    <cellStyle name="Notas 600" xfId="1479"/>
    <cellStyle name="Notas 601" xfId="1481"/>
    <cellStyle name="Notas 602" xfId="1483"/>
    <cellStyle name="Notas 603" xfId="1485"/>
    <cellStyle name="Notas 604" xfId="1487"/>
    <cellStyle name="Notas 605" xfId="1489"/>
    <cellStyle name="Notas 606" xfId="1491"/>
    <cellStyle name="Notas 607" xfId="1493"/>
    <cellStyle name="Notas 608" xfId="1495"/>
    <cellStyle name="Notas 609" xfId="1497"/>
    <cellStyle name="Notas 61" xfId="359"/>
    <cellStyle name="Notas 610" xfId="1499"/>
    <cellStyle name="Notas 611" xfId="1501"/>
    <cellStyle name="Notas 612" xfId="1503"/>
    <cellStyle name="Notas 613" xfId="1505"/>
    <cellStyle name="Notas 614" xfId="1507"/>
    <cellStyle name="Notas 615" xfId="1509"/>
    <cellStyle name="Notas 616" xfId="1511"/>
    <cellStyle name="Notas 617" xfId="1513"/>
    <cellStyle name="Notas 618" xfId="1515"/>
    <cellStyle name="Notas 619" xfId="1517"/>
    <cellStyle name="Notas 62" xfId="360"/>
    <cellStyle name="Notas 620" xfId="1519"/>
    <cellStyle name="Notas 621" xfId="1521"/>
    <cellStyle name="Notas 622" xfId="1523"/>
    <cellStyle name="Notas 623" xfId="1525"/>
    <cellStyle name="Notas 624" xfId="1527"/>
    <cellStyle name="Notas 625" xfId="1529"/>
    <cellStyle name="Notas 626" xfId="1531"/>
    <cellStyle name="Notas 627" xfId="1533"/>
    <cellStyle name="Notas 628" xfId="1535"/>
    <cellStyle name="Notas 629" xfId="1537"/>
    <cellStyle name="Notas 63" xfId="361"/>
    <cellStyle name="Notas 630" xfId="1539"/>
    <cellStyle name="Notas 631" xfId="1541"/>
    <cellStyle name="Notas 632" xfId="1543"/>
    <cellStyle name="Notas 633" xfId="1545"/>
    <cellStyle name="Notas 634" xfId="1547"/>
    <cellStyle name="Notas 635" xfId="1549"/>
    <cellStyle name="Notas 636" xfId="1551"/>
    <cellStyle name="Notas 637" xfId="1553"/>
    <cellStyle name="Notas 638" xfId="1555"/>
    <cellStyle name="Notas 639" xfId="1556"/>
    <cellStyle name="Notas 64" xfId="362"/>
    <cellStyle name="Notas 640" xfId="1557"/>
    <cellStyle name="Notas 641" xfId="1558"/>
    <cellStyle name="Notas 642" xfId="1559"/>
    <cellStyle name="Notas 643" xfId="1560"/>
    <cellStyle name="Notas 644" xfId="1561"/>
    <cellStyle name="Notas 645" xfId="1562"/>
    <cellStyle name="Notas 646" xfId="1563"/>
    <cellStyle name="Notas 647" xfId="1564"/>
    <cellStyle name="Notas 648" xfId="1565"/>
    <cellStyle name="Notas 649" xfId="1566"/>
    <cellStyle name="Notas 65" xfId="363"/>
    <cellStyle name="Notas 650" xfId="1567"/>
    <cellStyle name="Notas 651" xfId="1568"/>
    <cellStyle name="Notas 652" xfId="1569"/>
    <cellStyle name="Notas 653" xfId="1570"/>
    <cellStyle name="Notas 654" xfId="1571"/>
    <cellStyle name="Notas 655" xfId="1572"/>
    <cellStyle name="Notas 656" xfId="1573"/>
    <cellStyle name="Notas 657" xfId="1574"/>
    <cellStyle name="Notas 658" xfId="1575"/>
    <cellStyle name="Notas 659" xfId="1576"/>
    <cellStyle name="Notas 66" xfId="364"/>
    <cellStyle name="Notas 660" xfId="1577"/>
    <cellStyle name="Notas 661" xfId="1578"/>
    <cellStyle name="Notas 662" xfId="1579"/>
    <cellStyle name="Notas 663" xfId="1580"/>
    <cellStyle name="Notas 664" xfId="1581"/>
    <cellStyle name="Notas 665" xfId="1582"/>
    <cellStyle name="Notas 666" xfId="1583"/>
    <cellStyle name="Notas 667" xfId="1584"/>
    <cellStyle name="Notas 668" xfId="1585"/>
    <cellStyle name="Notas 669" xfId="1586"/>
    <cellStyle name="Notas 67" xfId="365"/>
    <cellStyle name="Notas 670" xfId="1587"/>
    <cellStyle name="Notas 68" xfId="366"/>
    <cellStyle name="Notas 69" xfId="367"/>
    <cellStyle name="Notas 7" xfId="225"/>
    <cellStyle name="Notas 70" xfId="368"/>
    <cellStyle name="Notas 71" xfId="369"/>
    <cellStyle name="Notas 72" xfId="370"/>
    <cellStyle name="Notas 73" xfId="371"/>
    <cellStyle name="Notas 74" xfId="372"/>
    <cellStyle name="Notas 75" xfId="373"/>
    <cellStyle name="Notas 76" xfId="374"/>
    <cellStyle name="Notas 77" xfId="375"/>
    <cellStyle name="Notas 78" xfId="383"/>
    <cellStyle name="Notas 79" xfId="385"/>
    <cellStyle name="Notas 8" xfId="226"/>
    <cellStyle name="Notas 80" xfId="401"/>
    <cellStyle name="Notas 81" xfId="413"/>
    <cellStyle name="Notas 82" xfId="414"/>
    <cellStyle name="Notas 83" xfId="415"/>
    <cellStyle name="Notas 84" xfId="416"/>
    <cellStyle name="Notas 85" xfId="417"/>
    <cellStyle name="Notas 86" xfId="418"/>
    <cellStyle name="Notas 87" xfId="419"/>
    <cellStyle name="Notas 88" xfId="420"/>
    <cellStyle name="Notas 89" xfId="421"/>
    <cellStyle name="Notas 9" xfId="227"/>
    <cellStyle name="Notas 90" xfId="422"/>
    <cellStyle name="Notas 91" xfId="423"/>
    <cellStyle name="Notas 92" xfId="424"/>
    <cellStyle name="Notas 93" xfId="425"/>
    <cellStyle name="Notas 94" xfId="426"/>
    <cellStyle name="Notas 95" xfId="427"/>
    <cellStyle name="Notas 96" xfId="428"/>
    <cellStyle name="Notas 97" xfId="429"/>
    <cellStyle name="Notas 98" xfId="430"/>
    <cellStyle name="Notas 99" xfId="439"/>
    <cellStyle name="Note" xfId="97"/>
    <cellStyle name="Note 2" xfId="164"/>
    <cellStyle name="Original" xfId="98"/>
    <cellStyle name="Output" xfId="99"/>
    <cellStyle name="PEN-Cuerpo-dec" xfId="100"/>
    <cellStyle name="PEN-Cuerpo-no dec" xfId="101"/>
    <cellStyle name="PEN-Encabezado" xfId="102"/>
    <cellStyle name="PEN-Fuente" xfId="103"/>
    <cellStyle name="PEN-Titulo" xfId="104"/>
    <cellStyle name="RECUAD - Style4" xfId="105"/>
    <cellStyle name="Salida" xfId="106" builtinId="21" customBuiltin="1"/>
    <cellStyle name="Salida 2" xfId="165"/>
    <cellStyle name="Salida 3" xfId="183"/>
    <cellStyle name="Texto de advertencia" xfId="107" builtinId="11" customBuiltin="1"/>
    <cellStyle name="Texto de advertencia 2" xfId="166"/>
    <cellStyle name="Texto de advertencia 3" xfId="187"/>
    <cellStyle name="Texto explicativo" xfId="108" builtinId="53" customBuiltin="1"/>
    <cellStyle name="Texto explicativo 2" xfId="167"/>
    <cellStyle name="Texto explicativo 3" xfId="189"/>
    <cellStyle name="Title" xfId="109"/>
    <cellStyle name="Título" xfId="110" builtinId="15" customBuiltin="1"/>
    <cellStyle name="TITULO - Style5" xfId="111"/>
    <cellStyle name="Título 1 2" xfId="169"/>
    <cellStyle name="Título 1 3" xfId="175"/>
    <cellStyle name="Título 10" xfId="217"/>
    <cellStyle name="Título 100" xfId="404"/>
    <cellStyle name="Título 101" xfId="432"/>
    <cellStyle name="Título 102" xfId="433"/>
    <cellStyle name="Título 103" xfId="440"/>
    <cellStyle name="Título 104" xfId="442"/>
    <cellStyle name="Título 105" xfId="437"/>
    <cellStyle name="Título 106" xfId="456"/>
    <cellStyle name="Título 107" xfId="461"/>
    <cellStyle name="Título 108" xfId="443"/>
    <cellStyle name="Título 109" xfId="438"/>
    <cellStyle name="Título 11" xfId="222"/>
    <cellStyle name="Título 110" xfId="453"/>
    <cellStyle name="Título 111" xfId="454"/>
    <cellStyle name="Título 112" xfId="448"/>
    <cellStyle name="Título 113" xfId="455"/>
    <cellStyle name="Título 114" xfId="444"/>
    <cellStyle name="Título 115" xfId="436"/>
    <cellStyle name="Título 116" xfId="460"/>
    <cellStyle name="Título 117" xfId="447"/>
    <cellStyle name="Título 118" xfId="459"/>
    <cellStyle name="Título 119" xfId="451"/>
    <cellStyle name="Título 12" xfId="223"/>
    <cellStyle name="Título 120" xfId="445"/>
    <cellStyle name="Título 121" xfId="450"/>
    <cellStyle name="Título 122" xfId="435"/>
    <cellStyle name="Título 123" xfId="490"/>
    <cellStyle name="Título 124" xfId="449"/>
    <cellStyle name="Título 125" xfId="458"/>
    <cellStyle name="Título 126" xfId="497"/>
    <cellStyle name="Título 127" xfId="502"/>
    <cellStyle name="Título 128" xfId="489"/>
    <cellStyle name="Título 129" xfId="483"/>
    <cellStyle name="Título 13" xfId="229"/>
    <cellStyle name="Título 130" xfId="493"/>
    <cellStyle name="Título 131" xfId="495"/>
    <cellStyle name="Título 132" xfId="487"/>
    <cellStyle name="Título 133" xfId="496"/>
    <cellStyle name="Título 134" xfId="452"/>
    <cellStyle name="Título 135" xfId="465"/>
    <cellStyle name="Título 136" xfId="501"/>
    <cellStyle name="Título 137" xfId="457"/>
    <cellStyle name="Título 138" xfId="500"/>
    <cellStyle name="Título 139" xfId="434"/>
    <cellStyle name="Título 14" xfId="230"/>
    <cellStyle name="Título 140" xfId="491"/>
    <cellStyle name="Título 141" xfId="478"/>
    <cellStyle name="Título 142" xfId="529"/>
    <cellStyle name="Título 143" xfId="499"/>
    <cellStyle name="Título 144" xfId="509"/>
    <cellStyle name="Título 145" xfId="542"/>
    <cellStyle name="Título 146" xfId="547"/>
    <cellStyle name="Título 147" xfId="431"/>
    <cellStyle name="Título 148" xfId="531"/>
    <cellStyle name="Título 149" xfId="538"/>
    <cellStyle name="Título 15" xfId="239"/>
    <cellStyle name="Título 150" xfId="540"/>
    <cellStyle name="Título 151" xfId="485"/>
    <cellStyle name="Título 152" xfId="541"/>
    <cellStyle name="Título 153" xfId="498"/>
    <cellStyle name="Título 154" xfId="521"/>
    <cellStyle name="Título 155" xfId="546"/>
    <cellStyle name="Título 156" xfId="503"/>
    <cellStyle name="Título 157" xfId="545"/>
    <cellStyle name="Título 158" xfId="535"/>
    <cellStyle name="Título 159" xfId="527"/>
    <cellStyle name="Título 16" xfId="240"/>
    <cellStyle name="Título 160" xfId="511"/>
    <cellStyle name="Título 161" xfId="523"/>
    <cellStyle name="Título 162" xfId="492"/>
    <cellStyle name="Título 163" xfId="532"/>
    <cellStyle name="Título 164" xfId="530"/>
    <cellStyle name="Título 165" xfId="467"/>
    <cellStyle name="Título 166" xfId="494"/>
    <cellStyle name="Título 167" xfId="525"/>
    <cellStyle name="Título 168" xfId="534"/>
    <cellStyle name="Título 169" xfId="533"/>
    <cellStyle name="Título 17" xfId="236"/>
    <cellStyle name="Título 170" xfId="537"/>
    <cellStyle name="Título 171" xfId="544"/>
    <cellStyle name="Título 172" xfId="539"/>
    <cellStyle name="Título 173" xfId="536"/>
    <cellStyle name="Título 174" xfId="548"/>
    <cellStyle name="Título 175" xfId="550"/>
    <cellStyle name="Título 176" xfId="552"/>
    <cellStyle name="Título 177" xfId="554"/>
    <cellStyle name="Título 178" xfId="556"/>
    <cellStyle name="Título 179" xfId="558"/>
    <cellStyle name="Título 18" xfId="251"/>
    <cellStyle name="Título 180" xfId="560"/>
    <cellStyle name="Título 181" xfId="562"/>
    <cellStyle name="Título 182" xfId="564"/>
    <cellStyle name="Título 183" xfId="566"/>
    <cellStyle name="Título 184" xfId="568"/>
    <cellStyle name="Título 185" xfId="570"/>
    <cellStyle name="Título 186" xfId="572"/>
    <cellStyle name="Título 187" xfId="574"/>
    <cellStyle name="Título 188" xfId="576"/>
    <cellStyle name="Título 189" xfId="578"/>
    <cellStyle name="Título 19" xfId="254"/>
    <cellStyle name="Título 190" xfId="580"/>
    <cellStyle name="Título 191" xfId="582"/>
    <cellStyle name="Título 192" xfId="584"/>
    <cellStyle name="Título 193" xfId="586"/>
    <cellStyle name="Título 194" xfId="588"/>
    <cellStyle name="Título 195" xfId="590"/>
    <cellStyle name="Título 196" xfId="592"/>
    <cellStyle name="Título 197" xfId="594"/>
    <cellStyle name="Título 198" xfId="596"/>
    <cellStyle name="Título 199" xfId="598"/>
    <cellStyle name="Título 2" xfId="113" builtinId="17" customBuiltin="1"/>
    <cellStyle name="Título 2 2" xfId="170"/>
    <cellStyle name="Título 2 3" xfId="176"/>
    <cellStyle name="Título 20" xfId="241"/>
    <cellStyle name="Título 200" xfId="600"/>
    <cellStyle name="Título 201" xfId="602"/>
    <cellStyle name="Título 202" xfId="604"/>
    <cellStyle name="Título 203" xfId="606"/>
    <cellStyle name="Título 204" xfId="608"/>
    <cellStyle name="Título 205" xfId="610"/>
    <cellStyle name="Título 206" xfId="612"/>
    <cellStyle name="Título 207" xfId="614"/>
    <cellStyle name="Título 208" xfId="616"/>
    <cellStyle name="Título 209" xfId="618"/>
    <cellStyle name="Título 21" xfId="237"/>
    <cellStyle name="Título 210" xfId="620"/>
    <cellStyle name="Título 211" xfId="622"/>
    <cellStyle name="Título 212" xfId="624"/>
    <cellStyle name="Título 213" xfId="626"/>
    <cellStyle name="Título 214" xfId="628"/>
    <cellStyle name="Título 215" xfId="630"/>
    <cellStyle name="Título 216" xfId="632"/>
    <cellStyle name="Título 217" xfId="634"/>
    <cellStyle name="Título 218" xfId="636"/>
    <cellStyle name="Título 219" xfId="638"/>
    <cellStyle name="Título 22" xfId="248"/>
    <cellStyle name="Título 220" xfId="640"/>
    <cellStyle name="Título 221" xfId="642"/>
    <cellStyle name="Título 222" xfId="644"/>
    <cellStyle name="Título 223" xfId="646"/>
    <cellStyle name="Título 224" xfId="648"/>
    <cellStyle name="Título 225" xfId="650"/>
    <cellStyle name="Título 226" xfId="653"/>
    <cellStyle name="Título 227" xfId="471"/>
    <cellStyle name="Título 228" xfId="659"/>
    <cellStyle name="Título 229" xfId="713"/>
    <cellStyle name="Título 23" xfId="249"/>
    <cellStyle name="Título 230" xfId="703"/>
    <cellStyle name="Título 231" xfId="706"/>
    <cellStyle name="Título 232" xfId="714"/>
    <cellStyle name="Título 233" xfId="719"/>
    <cellStyle name="Título 234" xfId="670"/>
    <cellStyle name="Título 235" xfId="655"/>
    <cellStyle name="Título 236" xfId="661"/>
    <cellStyle name="Título 237" xfId="698"/>
    <cellStyle name="Título 238" xfId="543"/>
    <cellStyle name="Título 239" xfId="708"/>
    <cellStyle name="Título 24" xfId="246"/>
    <cellStyle name="Título 240" xfId="707"/>
    <cellStyle name="Título 241" xfId="505"/>
    <cellStyle name="Título 242" xfId="718"/>
    <cellStyle name="Título 243" xfId="663"/>
    <cellStyle name="Título 244" xfId="717"/>
    <cellStyle name="Título 245" xfId="680"/>
    <cellStyle name="Título 246" xfId="672"/>
    <cellStyle name="Título 247" xfId="682"/>
    <cellStyle name="Título 248" xfId="686"/>
    <cellStyle name="Título 249" xfId="700"/>
    <cellStyle name="Título 25" xfId="250"/>
    <cellStyle name="Título 250" xfId="674"/>
    <cellStyle name="Título 251" xfId="666"/>
    <cellStyle name="Título 252" xfId="709"/>
    <cellStyle name="Título 253" xfId="710"/>
    <cellStyle name="Título 254" xfId="696"/>
    <cellStyle name="Título 255" xfId="684"/>
    <cellStyle name="Título 256" xfId="705"/>
    <cellStyle name="Título 257" xfId="678"/>
    <cellStyle name="Título 258" xfId="716"/>
    <cellStyle name="Título 259" xfId="668"/>
    <cellStyle name="Título 26" xfId="242"/>
    <cellStyle name="Título 260" xfId="711"/>
    <cellStyle name="Título 261" xfId="720"/>
    <cellStyle name="Título 262" xfId="722"/>
    <cellStyle name="Título 263" xfId="724"/>
    <cellStyle name="Título 264" xfId="726"/>
    <cellStyle name="Título 265" xfId="728"/>
    <cellStyle name="Título 266" xfId="730"/>
    <cellStyle name="Título 267" xfId="732"/>
    <cellStyle name="Título 268" xfId="734"/>
    <cellStyle name="Título 269" xfId="736"/>
    <cellStyle name="Título 27" xfId="235"/>
    <cellStyle name="Título 270" xfId="738"/>
    <cellStyle name="Título 271" xfId="740"/>
    <cellStyle name="Título 272" xfId="742"/>
    <cellStyle name="Título 273" xfId="744"/>
    <cellStyle name="Título 274" xfId="746"/>
    <cellStyle name="Título 275" xfId="748"/>
    <cellStyle name="Título 276" xfId="750"/>
    <cellStyle name="Título 277" xfId="752"/>
    <cellStyle name="Título 278" xfId="754"/>
    <cellStyle name="Título 279" xfId="756"/>
    <cellStyle name="Título 28" xfId="253"/>
    <cellStyle name="Título 280" xfId="758"/>
    <cellStyle name="Título 281" xfId="760"/>
    <cellStyle name="Título 282" xfId="762"/>
    <cellStyle name="Título 283" xfId="764"/>
    <cellStyle name="Título 284" xfId="766"/>
    <cellStyle name="Título 285" xfId="768"/>
    <cellStyle name="Título 286" xfId="770"/>
    <cellStyle name="Título 287" xfId="772"/>
    <cellStyle name="Título 288" xfId="774"/>
    <cellStyle name="Título 289" xfId="776"/>
    <cellStyle name="Título 29" xfId="245"/>
    <cellStyle name="Título 290" xfId="778"/>
    <cellStyle name="Título 291" xfId="780"/>
    <cellStyle name="Título 292" xfId="782"/>
    <cellStyle name="Título 293" xfId="784"/>
    <cellStyle name="Título 294" xfId="786"/>
    <cellStyle name="Título 295" xfId="788"/>
    <cellStyle name="Título 296" xfId="790"/>
    <cellStyle name="Título 297" xfId="792"/>
    <cellStyle name="Título 298" xfId="794"/>
    <cellStyle name="Título 299" xfId="796"/>
    <cellStyle name="Título 3" xfId="114" builtinId="18" customBuiltin="1"/>
    <cellStyle name="Título 3 2" xfId="171"/>
    <cellStyle name="Título 3 3" xfId="177"/>
    <cellStyle name="Título 30" xfId="252"/>
    <cellStyle name="Título 300" xfId="798"/>
    <cellStyle name="Título 301" xfId="800"/>
    <cellStyle name="Título 302" xfId="802"/>
    <cellStyle name="Título 303" xfId="804"/>
    <cellStyle name="Título 304" xfId="806"/>
    <cellStyle name="Título 305" xfId="808"/>
    <cellStyle name="Título 306" xfId="810"/>
    <cellStyle name="Título 307" xfId="844"/>
    <cellStyle name="Título 308" xfId="816"/>
    <cellStyle name="Título 309" xfId="827"/>
    <cellStyle name="Título 31" xfId="247"/>
    <cellStyle name="Título 310" xfId="851"/>
    <cellStyle name="Título 311" xfId="830"/>
    <cellStyle name="Título 312" xfId="860"/>
    <cellStyle name="Título 313" xfId="863"/>
    <cellStyle name="Título 314" xfId="838"/>
    <cellStyle name="Título 315" xfId="840"/>
    <cellStyle name="Título 316" xfId="833"/>
    <cellStyle name="Título 317" xfId="858"/>
    <cellStyle name="Título 318" xfId="825"/>
    <cellStyle name="Título 319" xfId="859"/>
    <cellStyle name="Título 32" xfId="243"/>
    <cellStyle name="Título 320" xfId="857"/>
    <cellStyle name="Título 321" xfId="820"/>
    <cellStyle name="Título 322" xfId="862"/>
    <cellStyle name="Título 323" xfId="856"/>
    <cellStyle name="Título 324" xfId="861"/>
    <cellStyle name="Título 325" xfId="715"/>
    <cellStyle name="Título 326" xfId="881"/>
    <cellStyle name="Título 327" xfId="882"/>
    <cellStyle name="Título 328" xfId="887"/>
    <cellStyle name="Título 329" xfId="888"/>
    <cellStyle name="Título 33" xfId="231"/>
    <cellStyle name="Título 330" xfId="884"/>
    <cellStyle name="Título 331" xfId="899"/>
    <cellStyle name="Título 332" xfId="902"/>
    <cellStyle name="Título 333" xfId="889"/>
    <cellStyle name="Título 334" xfId="885"/>
    <cellStyle name="Título 335" xfId="896"/>
    <cellStyle name="Título 336" xfId="897"/>
    <cellStyle name="Título 337" xfId="894"/>
    <cellStyle name="Título 338" xfId="898"/>
    <cellStyle name="Título 339" xfId="890"/>
    <cellStyle name="Título 34" xfId="234"/>
    <cellStyle name="Título 340" xfId="883"/>
    <cellStyle name="Título 341" xfId="901"/>
    <cellStyle name="Título 342" xfId="893"/>
    <cellStyle name="Título 343" xfId="900"/>
    <cellStyle name="Título 344" xfId="895"/>
    <cellStyle name="Título 345" xfId="891"/>
    <cellStyle name="Título 346" xfId="921"/>
    <cellStyle name="Título 347" xfId="922"/>
    <cellStyle name="Título 348" xfId="927"/>
    <cellStyle name="Título 349" xfId="928"/>
    <cellStyle name="Título 35" xfId="233"/>
    <cellStyle name="Título 350" xfId="924"/>
    <cellStyle name="Título 351" xfId="938"/>
    <cellStyle name="Título 352" xfId="941"/>
    <cellStyle name="Título 353" xfId="929"/>
    <cellStyle name="Título 354" xfId="925"/>
    <cellStyle name="Título 355" xfId="935"/>
    <cellStyle name="Título 356" xfId="936"/>
    <cellStyle name="Título 357" xfId="933"/>
    <cellStyle name="Título 358" xfId="937"/>
    <cellStyle name="Título 359" xfId="930"/>
    <cellStyle name="Título 36" xfId="232"/>
    <cellStyle name="Título 360" xfId="923"/>
    <cellStyle name="Título 361" xfId="940"/>
    <cellStyle name="Título 362" xfId="932"/>
    <cellStyle name="Título 363" xfId="939"/>
    <cellStyle name="Título 364" xfId="934"/>
    <cellStyle name="Título 365" xfId="960"/>
    <cellStyle name="Título 366" xfId="963"/>
    <cellStyle name="Título 367" xfId="975"/>
    <cellStyle name="Título 368" xfId="977"/>
    <cellStyle name="Título 369" xfId="971"/>
    <cellStyle name="Título 37" xfId="278"/>
    <cellStyle name="Título 370" xfId="993"/>
    <cellStyle name="Título 371" xfId="998"/>
    <cellStyle name="Título 372" xfId="978"/>
    <cellStyle name="Título 373" xfId="972"/>
    <cellStyle name="Título 374" xfId="989"/>
    <cellStyle name="Título 375" xfId="991"/>
    <cellStyle name="Título 376" xfId="983"/>
    <cellStyle name="Título 377" xfId="992"/>
    <cellStyle name="Título 378" xfId="979"/>
    <cellStyle name="Título 379" xfId="970"/>
    <cellStyle name="Título 38" xfId="279"/>
    <cellStyle name="Título 380" xfId="997"/>
    <cellStyle name="Título 381" xfId="982"/>
    <cellStyle name="Título 382" xfId="996"/>
    <cellStyle name="Título 383" xfId="986"/>
    <cellStyle name="Título 384" xfId="980"/>
    <cellStyle name="Título 385" xfId="965"/>
    <cellStyle name="Título 386" xfId="969"/>
    <cellStyle name="Título 387" xfId="968"/>
    <cellStyle name="Título 388" xfId="966"/>
    <cellStyle name="Título 389" xfId="959"/>
    <cellStyle name="Título 39" xfId="285"/>
    <cellStyle name="Título 390" xfId="976"/>
    <cellStyle name="Título 391" xfId="964"/>
    <cellStyle name="Título 392" xfId="973"/>
    <cellStyle name="Título 393" xfId="985"/>
    <cellStyle name="Título 394" xfId="984"/>
    <cellStyle name="Título 395" xfId="988"/>
    <cellStyle name="Título 396" xfId="995"/>
    <cellStyle name="Título 397" xfId="990"/>
    <cellStyle name="Título 398" xfId="987"/>
    <cellStyle name="Título 399" xfId="999"/>
    <cellStyle name="Título 4" xfId="168"/>
    <cellStyle name="Título 40" xfId="280"/>
    <cellStyle name="Título 400" xfId="1001"/>
    <cellStyle name="Título 401" xfId="1003"/>
    <cellStyle name="Título 402" xfId="1005"/>
    <cellStyle name="Título 403" xfId="1007"/>
    <cellStyle name="Título 404" xfId="1009"/>
    <cellStyle name="Título 405" xfId="1011"/>
    <cellStyle name="Título 406" xfId="1013"/>
    <cellStyle name="Título 407" xfId="1015"/>
    <cellStyle name="Título 408" xfId="1017"/>
    <cellStyle name="Título 409" xfId="1019"/>
    <cellStyle name="Título 41" xfId="283"/>
    <cellStyle name="Título 410" xfId="1021"/>
    <cellStyle name="Título 411" xfId="1023"/>
    <cellStyle name="Título 412" xfId="1025"/>
    <cellStyle name="Título 413" xfId="1027"/>
    <cellStyle name="Título 414" xfId="1029"/>
    <cellStyle name="Título 415" xfId="1031"/>
    <cellStyle name="Título 416" xfId="1033"/>
    <cellStyle name="Título 417" xfId="1035"/>
    <cellStyle name="Título 418" xfId="1037"/>
    <cellStyle name="Título 419" xfId="1039"/>
    <cellStyle name="Título 42" xfId="295"/>
    <cellStyle name="Título 420" xfId="1041"/>
    <cellStyle name="Título 421" xfId="1043"/>
    <cellStyle name="Título 422" xfId="1045"/>
    <cellStyle name="Título 423" xfId="1047"/>
    <cellStyle name="Título 424" xfId="1049"/>
    <cellStyle name="Título 425" xfId="1051"/>
    <cellStyle name="Título 426" xfId="1053"/>
    <cellStyle name="Título 427" xfId="1055"/>
    <cellStyle name="Título 428" xfId="1057"/>
    <cellStyle name="Título 429" xfId="1059"/>
    <cellStyle name="Título 43" xfId="310"/>
    <cellStyle name="Título 430" xfId="1061"/>
    <cellStyle name="Título 431" xfId="1063"/>
    <cellStyle name="Título 432" xfId="961"/>
    <cellStyle name="Título 433" xfId="1103"/>
    <cellStyle name="Título 434" xfId="1069"/>
    <cellStyle name="Título 435" xfId="1089"/>
    <cellStyle name="Título 436" xfId="1114"/>
    <cellStyle name="Título 437" xfId="1122"/>
    <cellStyle name="Título 438" xfId="1129"/>
    <cellStyle name="Título 439" xfId="1101"/>
    <cellStyle name="Título 44" xfId="313"/>
    <cellStyle name="Título 440" xfId="1125"/>
    <cellStyle name="Título 441" xfId="1083"/>
    <cellStyle name="Título 442" xfId="1073"/>
    <cellStyle name="Título 443" xfId="1116"/>
    <cellStyle name="Título 444" xfId="994"/>
    <cellStyle name="Título 445" xfId="1127"/>
    <cellStyle name="Título 446" xfId="1079"/>
    <cellStyle name="Título 447" xfId="1128"/>
    <cellStyle name="Título 448" xfId="1118"/>
    <cellStyle name="Título 449" xfId="1075"/>
    <cellStyle name="Título 45" xfId="282"/>
    <cellStyle name="Título 450" xfId="1120"/>
    <cellStyle name="Título 451" xfId="1095"/>
    <cellStyle name="Título 452" xfId="967"/>
    <cellStyle name="Título 453" xfId="1071"/>
    <cellStyle name="Título 454" xfId="1091"/>
    <cellStyle name="Título 455" xfId="1106"/>
    <cellStyle name="Título 456" xfId="962"/>
    <cellStyle name="Título 457" xfId="1077"/>
    <cellStyle name="Título 458" xfId="1108"/>
    <cellStyle name="Título 459" xfId="1067"/>
    <cellStyle name="Título 46" xfId="291"/>
    <cellStyle name="Título 460" xfId="1126"/>
    <cellStyle name="Título 461" xfId="1099"/>
    <cellStyle name="Título 462" xfId="1124"/>
    <cellStyle name="Título 463" xfId="1093"/>
    <cellStyle name="Título 464" xfId="1087"/>
    <cellStyle name="Título 465" xfId="1081"/>
    <cellStyle name="Título 466" xfId="1130"/>
    <cellStyle name="Título 467" xfId="1132"/>
    <cellStyle name="Título 468" xfId="1134"/>
    <cellStyle name="Título 469" xfId="1136"/>
    <cellStyle name="Título 47" xfId="307"/>
    <cellStyle name="Título 470" xfId="1138"/>
    <cellStyle name="Título 471" xfId="1140"/>
    <cellStyle name="Título 472" xfId="1142"/>
    <cellStyle name="Título 473" xfId="1144"/>
    <cellStyle name="Título 474" xfId="1146"/>
    <cellStyle name="Título 475" xfId="1148"/>
    <cellStyle name="Título 476" xfId="1150"/>
    <cellStyle name="Título 477" xfId="1152"/>
    <cellStyle name="Título 478" xfId="1154"/>
    <cellStyle name="Título 479" xfId="1156"/>
    <cellStyle name="Título 48" xfId="308"/>
    <cellStyle name="Título 480" xfId="1158"/>
    <cellStyle name="Título 481" xfId="1160"/>
    <cellStyle name="Título 482" xfId="1162"/>
    <cellStyle name="Título 483" xfId="1164"/>
    <cellStyle name="Título 484" xfId="1166"/>
    <cellStyle name="Título 485" xfId="1168"/>
    <cellStyle name="Título 486" xfId="1170"/>
    <cellStyle name="Título 487" xfId="1189"/>
    <cellStyle name="Título 488" xfId="1194"/>
    <cellStyle name="Título 489" xfId="1097"/>
    <cellStyle name="Título 49" xfId="294"/>
    <cellStyle name="Título 490" xfId="1196"/>
    <cellStyle name="Título 491" xfId="1212"/>
    <cellStyle name="Título 492" xfId="1219"/>
    <cellStyle name="Título 493" xfId="1221"/>
    <cellStyle name="Título 494" xfId="1192"/>
    <cellStyle name="Título 495" xfId="1185"/>
    <cellStyle name="Título 496" xfId="1216"/>
    <cellStyle name="Título 497" xfId="1217"/>
    <cellStyle name="Título 498" xfId="1214"/>
    <cellStyle name="Título 499" xfId="1218"/>
    <cellStyle name="Título 5" xfId="174"/>
    <cellStyle name="Título 50" xfId="309"/>
    <cellStyle name="Título 500" xfId="1179"/>
    <cellStyle name="Título 501" xfId="1181"/>
    <cellStyle name="Título 502" xfId="1220"/>
    <cellStyle name="Título 503" xfId="1240"/>
    <cellStyle name="Título 504" xfId="1242"/>
    <cellStyle name="Título 505" xfId="1236"/>
    <cellStyle name="Título 506" xfId="1255"/>
    <cellStyle name="Título 507" xfId="1256"/>
    <cellStyle name="Título 508" xfId="1243"/>
    <cellStyle name="Título 509" xfId="1237"/>
    <cellStyle name="Título 51" xfId="281"/>
    <cellStyle name="Título 510" xfId="1251"/>
    <cellStyle name="Título 511" xfId="1253"/>
    <cellStyle name="Título 512" xfId="1246"/>
    <cellStyle name="Título 513" xfId="1254"/>
    <cellStyle name="Título 514" xfId="1244"/>
    <cellStyle name="Título 515" xfId="1259"/>
    <cellStyle name="Título 516" xfId="1248"/>
    <cellStyle name="Título 517" xfId="1241"/>
    <cellStyle name="Título 518" xfId="1266"/>
    <cellStyle name="Título 519" xfId="1238"/>
    <cellStyle name="Título 52" xfId="299"/>
    <cellStyle name="Título 520" xfId="1274"/>
    <cellStyle name="Título 521" xfId="1275"/>
    <cellStyle name="Título 522" xfId="1252"/>
    <cellStyle name="Título 523" xfId="1249"/>
    <cellStyle name="Título 524" xfId="1247"/>
    <cellStyle name="Título 525" xfId="1272"/>
    <cellStyle name="Título 526" xfId="1234"/>
    <cellStyle name="Título 527" xfId="1273"/>
    <cellStyle name="Título 528" xfId="1271"/>
    <cellStyle name="Título 529" xfId="1235"/>
    <cellStyle name="Título 53" xfId="312"/>
    <cellStyle name="Título 530" xfId="1290"/>
    <cellStyle name="Título 531" xfId="1291"/>
    <cellStyle name="Título 532" xfId="1298"/>
    <cellStyle name="Título 533" xfId="1292"/>
    <cellStyle name="Título 534" xfId="1295"/>
    <cellStyle name="Título 535" xfId="1308"/>
    <cellStyle name="Título 536" xfId="1318"/>
    <cellStyle name="Título 537" xfId="1319"/>
    <cellStyle name="Título 538" xfId="1294"/>
    <cellStyle name="Título 539" xfId="1304"/>
    <cellStyle name="Título 54" xfId="298"/>
    <cellStyle name="Título 540" xfId="1316"/>
    <cellStyle name="Título 541" xfId="1317"/>
    <cellStyle name="Título 542" xfId="1307"/>
    <cellStyle name="Título 543" xfId="1296"/>
    <cellStyle name="Título 544" xfId="1325"/>
    <cellStyle name="Título 545" xfId="1327"/>
    <cellStyle name="Título 546" xfId="1333"/>
    <cellStyle name="Título 547" xfId="1334"/>
    <cellStyle name="Título 548" xfId="1335"/>
    <cellStyle name="Título 549" xfId="1340"/>
    <cellStyle name="Título 55" xfId="311"/>
    <cellStyle name="Título 550" xfId="1345"/>
    <cellStyle name="Título 551" xfId="1342"/>
    <cellStyle name="Título 552" xfId="1343"/>
    <cellStyle name="Título 553" xfId="1359"/>
    <cellStyle name="Título 554" xfId="1348"/>
    <cellStyle name="Título 555" xfId="1351"/>
    <cellStyle name="Título 556" xfId="1362"/>
    <cellStyle name="Título 557" xfId="1356"/>
    <cellStyle name="Título 558" xfId="1341"/>
    <cellStyle name="Título 559" xfId="1357"/>
    <cellStyle name="Título 56" xfId="306"/>
    <cellStyle name="Título 560" xfId="1354"/>
    <cellStyle name="Título 561" xfId="1358"/>
    <cellStyle name="Título 562" xfId="1353"/>
    <cellStyle name="Título 563" xfId="1355"/>
    <cellStyle name="Título 564" xfId="1350"/>
    <cellStyle name="Título 565" xfId="1361"/>
    <cellStyle name="Título 566" xfId="1349"/>
    <cellStyle name="Título 567" xfId="1360"/>
    <cellStyle name="Título 568" xfId="1347"/>
    <cellStyle name="Título 569" xfId="1379"/>
    <cellStyle name="Título 57" xfId="305"/>
    <cellStyle name="Título 570" xfId="1382"/>
    <cellStyle name="Título 571" xfId="1383"/>
    <cellStyle name="Título 572" xfId="1388"/>
    <cellStyle name="Título 573" xfId="1389"/>
    <cellStyle name="Título 574" xfId="1385"/>
    <cellStyle name="Título 575" xfId="1399"/>
    <cellStyle name="Título 576" xfId="1402"/>
    <cellStyle name="Título 577" xfId="1390"/>
    <cellStyle name="Título 578" xfId="1386"/>
    <cellStyle name="Título 579" xfId="1396"/>
    <cellStyle name="Título 58" xfId="332"/>
    <cellStyle name="Título 580" xfId="1397"/>
    <cellStyle name="Título 581" xfId="1394"/>
    <cellStyle name="Título 582" xfId="1398"/>
    <cellStyle name="Título 583" xfId="1391"/>
    <cellStyle name="Título 584" xfId="1384"/>
    <cellStyle name="Título 585" xfId="1401"/>
    <cellStyle name="Título 586" xfId="1393"/>
    <cellStyle name="Título 587" xfId="1400"/>
    <cellStyle name="Título 588" xfId="1395"/>
    <cellStyle name="Título 589" xfId="1421"/>
    <cellStyle name="Título 59" xfId="333"/>
    <cellStyle name="Título 590" xfId="1422"/>
    <cellStyle name="Título 591" xfId="1433"/>
    <cellStyle name="Título 592" xfId="1435"/>
    <cellStyle name="Título 593" xfId="1429"/>
    <cellStyle name="Título 594" xfId="1451"/>
    <cellStyle name="Título 595" xfId="1455"/>
    <cellStyle name="Título 596" xfId="1436"/>
    <cellStyle name="Título 597" xfId="1430"/>
    <cellStyle name="Título 598" xfId="1447"/>
    <cellStyle name="Título 599" xfId="1449"/>
    <cellStyle name="Título 6" xfId="215"/>
    <cellStyle name="Título 60" xfId="340"/>
    <cellStyle name="Título 600" xfId="1441"/>
    <cellStyle name="Título 601" xfId="1450"/>
    <cellStyle name="Título 602" xfId="1437"/>
    <cellStyle name="Título 603" xfId="1428"/>
    <cellStyle name="Título 604" xfId="1454"/>
    <cellStyle name="Título 605" xfId="1440"/>
    <cellStyle name="Título 606" xfId="1453"/>
    <cellStyle name="Título 607" xfId="1444"/>
    <cellStyle name="Título 608" xfId="1438"/>
    <cellStyle name="Título 609" xfId="1424"/>
    <cellStyle name="Título 61" xfId="341"/>
    <cellStyle name="Título 610" xfId="1427"/>
    <cellStyle name="Título 611" xfId="1426"/>
    <cellStyle name="Título 612" xfId="1425"/>
    <cellStyle name="Título 613" xfId="1420"/>
    <cellStyle name="Título 614" xfId="1434"/>
    <cellStyle name="Título 615" xfId="1423"/>
    <cellStyle name="Título 616" xfId="1431"/>
    <cellStyle name="Título 617" xfId="1443"/>
    <cellStyle name="Título 618" xfId="1442"/>
    <cellStyle name="Título 619" xfId="1446"/>
    <cellStyle name="Título 62" xfId="337"/>
    <cellStyle name="Título 620" xfId="1452"/>
    <cellStyle name="Título 621" xfId="1448"/>
    <cellStyle name="Título 622" xfId="1445"/>
    <cellStyle name="Título 623" xfId="1456"/>
    <cellStyle name="Título 624" xfId="1458"/>
    <cellStyle name="Título 625" xfId="1460"/>
    <cellStyle name="Título 626" xfId="1462"/>
    <cellStyle name="Título 627" xfId="1464"/>
    <cellStyle name="Título 628" xfId="1466"/>
    <cellStyle name="Título 629" xfId="1468"/>
    <cellStyle name="Título 63" xfId="352"/>
    <cellStyle name="Título 630" xfId="1470"/>
    <cellStyle name="Título 631" xfId="1472"/>
    <cellStyle name="Título 632" xfId="1474"/>
    <cellStyle name="Título 633" xfId="1476"/>
    <cellStyle name="Título 634" xfId="1478"/>
    <cellStyle name="Título 635" xfId="1480"/>
    <cellStyle name="Título 636" xfId="1482"/>
    <cellStyle name="Título 637" xfId="1484"/>
    <cellStyle name="Título 638" xfId="1486"/>
    <cellStyle name="Título 639" xfId="1488"/>
    <cellStyle name="Título 64" xfId="355"/>
    <cellStyle name="Título 640" xfId="1490"/>
    <cellStyle name="Título 641" xfId="1492"/>
    <cellStyle name="Título 642" xfId="1494"/>
    <cellStyle name="Título 643" xfId="1496"/>
    <cellStyle name="Título 644" xfId="1498"/>
    <cellStyle name="Título 645" xfId="1500"/>
    <cellStyle name="Título 646" xfId="1502"/>
    <cellStyle name="Título 647" xfId="1504"/>
    <cellStyle name="Título 648" xfId="1506"/>
    <cellStyle name="Título 649" xfId="1508"/>
    <cellStyle name="Título 65" xfId="342"/>
    <cellStyle name="Título 650" xfId="1510"/>
    <cellStyle name="Título 651" xfId="1512"/>
    <cellStyle name="Título 652" xfId="1514"/>
    <cellStyle name="Título 653" xfId="1516"/>
    <cellStyle name="Título 654" xfId="1518"/>
    <cellStyle name="Título 655" xfId="1520"/>
    <cellStyle name="Título 656" xfId="1522"/>
    <cellStyle name="Título 657" xfId="1524"/>
    <cellStyle name="Título 658" xfId="1526"/>
    <cellStyle name="Título 659" xfId="1528"/>
    <cellStyle name="Título 66" xfId="338"/>
    <cellStyle name="Título 660" xfId="1530"/>
    <cellStyle name="Título 661" xfId="1532"/>
    <cellStyle name="Título 662" xfId="1534"/>
    <cellStyle name="Título 663" xfId="1536"/>
    <cellStyle name="Título 664" xfId="1538"/>
    <cellStyle name="Título 665" xfId="1540"/>
    <cellStyle name="Título 666" xfId="1542"/>
    <cellStyle name="Título 667" xfId="1544"/>
    <cellStyle name="Título 668" xfId="1546"/>
    <cellStyle name="Título 669" xfId="1548"/>
    <cellStyle name="Título 67" xfId="349"/>
    <cellStyle name="Título 670" xfId="1550"/>
    <cellStyle name="Título 671" xfId="1552"/>
    <cellStyle name="Título 672" xfId="1554"/>
    <cellStyle name="Título 68" xfId="350"/>
    <cellStyle name="Título 69" xfId="347"/>
    <cellStyle name="Título 7" xfId="216"/>
    <cellStyle name="Título 70" xfId="351"/>
    <cellStyle name="Título 71" xfId="343"/>
    <cellStyle name="Título 72" xfId="336"/>
    <cellStyle name="Título 73" xfId="354"/>
    <cellStyle name="Título 74" xfId="346"/>
    <cellStyle name="Título 75" xfId="353"/>
    <cellStyle name="Título 76" xfId="348"/>
    <cellStyle name="Título 77" xfId="344"/>
    <cellStyle name="Título 78" xfId="334"/>
    <cellStyle name="Título 79" xfId="335"/>
    <cellStyle name="Título 8" xfId="219"/>
    <cellStyle name="Título 80" xfId="377"/>
    <cellStyle name="Título 81" xfId="378"/>
    <cellStyle name="Título 82" xfId="384"/>
    <cellStyle name="Título 83" xfId="379"/>
    <cellStyle name="Título 84" xfId="382"/>
    <cellStyle name="Título 85" xfId="394"/>
    <cellStyle name="Título 86" xfId="409"/>
    <cellStyle name="Título 87" xfId="412"/>
    <cellStyle name="Título 88" xfId="381"/>
    <cellStyle name="Título 89" xfId="390"/>
    <cellStyle name="Título 9" xfId="220"/>
    <cellStyle name="Título 90" xfId="406"/>
    <cellStyle name="Título 91" xfId="407"/>
    <cellStyle name="Título 92" xfId="393"/>
    <cellStyle name="Título 93" xfId="408"/>
    <cellStyle name="Título 94" xfId="380"/>
    <cellStyle name="Título 95" xfId="398"/>
    <cellStyle name="Título 96" xfId="411"/>
    <cellStyle name="Título 97" xfId="397"/>
    <cellStyle name="Título 98" xfId="410"/>
    <cellStyle name="Título 99" xfId="405"/>
    <cellStyle name="Total" xfId="115" builtinId="25" customBuiltin="1"/>
    <cellStyle name="Total 2" xfId="172"/>
    <cellStyle name="Total 3" xfId="190"/>
    <cellStyle name="Warning Text" xfId="116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externalLink" Target="externalLinks/externalLink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Pedidos%20abruptos\caval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narvaez\factor%20cpv\WINNT\TEMP\notes0ED6CD\Graf%20cebolla%20(Rep%20May%2005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VALI"/>
      <sheetName val="REsumen"/>
      <sheetName val="Hoja3"/>
      <sheetName val="CDBCRP"/>
    </sheetNames>
    <sheetDataSet>
      <sheetData sheetId="0"/>
      <sheetData sheetId="1"/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tabColor indexed="50"/>
    <pageSetUpPr fitToPage="1"/>
  </sheetPr>
  <dimension ref="A1:J49"/>
  <sheetViews>
    <sheetView showGridLines="0" tabSelected="1" view="pageBreakPreview" zoomScaleNormal="100" zoomScaleSheetLayoutView="100" workbookViewId="0"/>
  </sheetViews>
  <sheetFormatPr baseColWidth="10" defaultRowHeight="12.75"/>
  <cols>
    <col min="1" max="1" width="21.28515625" style="10" customWidth="1"/>
    <col min="2" max="4" width="7.7109375" style="10" hidden="1" customWidth="1"/>
    <col min="5" max="10" width="9.7109375" style="10" customWidth="1"/>
    <col min="11" max="16384" width="11.42578125" style="10"/>
  </cols>
  <sheetData>
    <row r="1" spans="1:10" ht="8.2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</row>
    <row r="2" spans="1:10" ht="15" customHeight="1">
      <c r="A2" s="489" t="s">
        <v>110</v>
      </c>
      <c r="B2" s="489"/>
      <c r="C2" s="489"/>
      <c r="D2" s="489"/>
      <c r="E2" s="489"/>
      <c r="F2" s="489"/>
      <c r="G2" s="489"/>
      <c r="H2" s="489"/>
      <c r="I2" s="489"/>
      <c r="J2" s="489"/>
    </row>
    <row r="3" spans="1:10" ht="26.25" customHeight="1">
      <c r="A3" s="490" t="s">
        <v>241</v>
      </c>
      <c r="B3" s="490"/>
      <c r="C3" s="490"/>
      <c r="D3" s="490"/>
      <c r="E3" s="490"/>
      <c r="F3" s="490"/>
      <c r="G3" s="490"/>
      <c r="H3" s="490"/>
      <c r="I3" s="490"/>
      <c r="J3" s="490"/>
    </row>
    <row r="4" spans="1:10" ht="11.25" customHeight="1">
      <c r="A4" s="491" t="s">
        <v>48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0" ht="6" customHeight="1">
      <c r="A5" s="49"/>
      <c r="B5" s="49"/>
      <c r="C5" s="49"/>
      <c r="D5" s="49"/>
      <c r="E5" s="49"/>
      <c r="F5" s="49"/>
      <c r="G5" s="49"/>
      <c r="H5" s="49"/>
      <c r="I5" s="49"/>
      <c r="J5" s="174"/>
    </row>
    <row r="6" spans="1:10" ht="20.25" customHeight="1">
      <c r="A6" s="496" t="s">
        <v>238</v>
      </c>
      <c r="B6" s="494">
        <v>2004</v>
      </c>
      <c r="C6" s="487">
        <v>2005</v>
      </c>
      <c r="D6" s="487">
        <v>2006</v>
      </c>
      <c r="E6" s="492">
        <v>2007</v>
      </c>
      <c r="F6" s="492">
        <v>2008</v>
      </c>
      <c r="G6" s="492">
        <v>2009</v>
      </c>
      <c r="H6" s="492">
        <v>2010</v>
      </c>
      <c r="I6" s="492">
        <v>2011</v>
      </c>
      <c r="J6" s="492">
        <v>2012</v>
      </c>
    </row>
    <row r="7" spans="1:10" ht="10.5" customHeight="1">
      <c r="A7" s="497"/>
      <c r="B7" s="495">
        <v>2004</v>
      </c>
      <c r="C7" s="488">
        <v>2005</v>
      </c>
      <c r="D7" s="488">
        <v>2005</v>
      </c>
      <c r="E7" s="493">
        <v>2005</v>
      </c>
      <c r="F7" s="493">
        <v>2005</v>
      </c>
      <c r="G7" s="493">
        <v>2005</v>
      </c>
      <c r="H7" s="493">
        <v>2005</v>
      </c>
      <c r="I7" s="493">
        <v>2005</v>
      </c>
      <c r="J7" s="493">
        <v>2005</v>
      </c>
    </row>
    <row r="8" spans="1:10" ht="6" customHeight="1">
      <c r="A8" s="222"/>
      <c r="B8" s="178"/>
      <c r="C8" s="45"/>
      <c r="D8" s="45"/>
      <c r="E8" s="150"/>
      <c r="F8" s="150"/>
      <c r="G8" s="150"/>
      <c r="H8" s="150"/>
      <c r="I8" s="150"/>
      <c r="J8" s="150"/>
    </row>
    <row r="9" spans="1:10" ht="12" customHeight="1">
      <c r="A9" s="223" t="s">
        <v>1</v>
      </c>
      <c r="B9" s="217">
        <v>19144.175269999858</v>
      </c>
      <c r="C9" s="218">
        <v>19501.523310000204</v>
      </c>
      <c r="D9" s="218">
        <v>19850.978750000104</v>
      </c>
      <c r="E9" s="203">
        <v>20191.960481307146</v>
      </c>
      <c r="F9" s="203">
        <v>20533.160000000389</v>
      </c>
      <c r="G9" s="203">
        <v>20875.041000002489</v>
      </c>
      <c r="H9" s="203">
        <v>21223.492000000224</v>
      </c>
      <c r="I9" s="203">
        <v>21576.429962577433</v>
      </c>
      <c r="J9" s="203">
        <v>21939.856999999287</v>
      </c>
    </row>
    <row r="10" spans="1:10" ht="6" customHeight="1">
      <c r="A10" s="223"/>
      <c r="B10" s="219"/>
      <c r="C10" s="220"/>
      <c r="D10" s="220"/>
      <c r="E10" s="147"/>
      <c r="F10" s="147"/>
      <c r="G10" s="147"/>
      <c r="H10" s="147"/>
      <c r="I10" s="147"/>
      <c r="J10" s="147"/>
    </row>
    <row r="11" spans="1:10" ht="12" customHeight="1">
      <c r="A11" s="223" t="s">
        <v>11</v>
      </c>
      <c r="B11" s="200"/>
      <c r="C11" s="201"/>
      <c r="D11" s="201"/>
      <c r="E11" s="205"/>
      <c r="F11" s="205"/>
      <c r="G11" s="205"/>
      <c r="H11" s="205"/>
      <c r="I11" s="205"/>
      <c r="J11" s="205"/>
    </row>
    <row r="12" spans="1:10" ht="12" customHeight="1">
      <c r="A12" s="222" t="s">
        <v>2</v>
      </c>
      <c r="B12" s="200">
        <v>13944.868079999975</v>
      </c>
      <c r="C12" s="201">
        <v>14312.48793000017</v>
      </c>
      <c r="D12" s="201">
        <v>14681.317890000131</v>
      </c>
      <c r="E12" s="205">
        <v>15049.266481307191</v>
      </c>
      <c r="F12" s="205">
        <v>15421.746000000612</v>
      </c>
      <c r="G12" s="205">
        <v>15796.06000000072</v>
      </c>
      <c r="H12" s="205">
        <v>16175.187000000195</v>
      </c>
      <c r="I12" s="205">
        <v>16556.64696257755</v>
      </c>
      <c r="J12" s="205">
        <v>16948.379999999845</v>
      </c>
    </row>
    <row r="13" spans="1:10" ht="12" customHeight="1">
      <c r="A13" s="222" t="s">
        <v>3</v>
      </c>
      <c r="B13" s="200">
        <v>5199.3071900001341</v>
      </c>
      <c r="C13" s="201">
        <v>5189.0353800000303</v>
      </c>
      <c r="D13" s="201">
        <v>5169.6608600000536</v>
      </c>
      <c r="E13" s="205">
        <v>5142.6940000001632</v>
      </c>
      <c r="F13" s="205">
        <v>5111.4140000001962</v>
      </c>
      <c r="G13" s="205">
        <v>5078.9809999998943</v>
      </c>
      <c r="H13" s="205">
        <v>5048.3049999999657</v>
      </c>
      <c r="I13" s="205">
        <v>5019.7829999999603</v>
      </c>
      <c r="J13" s="205">
        <v>4991.4770000000935</v>
      </c>
    </row>
    <row r="14" spans="1:10" ht="3.75" customHeight="1">
      <c r="A14" s="222"/>
      <c r="B14" s="200"/>
      <c r="C14" s="201"/>
      <c r="D14" s="201"/>
      <c r="E14" s="205"/>
      <c r="F14" s="205"/>
      <c r="G14" s="205"/>
      <c r="H14" s="205"/>
      <c r="I14" s="205"/>
      <c r="J14" s="205"/>
    </row>
    <row r="15" spans="1:10" ht="12" customHeight="1">
      <c r="A15" s="223" t="s">
        <v>4</v>
      </c>
      <c r="B15" s="200"/>
      <c r="C15" s="201"/>
      <c r="D15" s="201"/>
      <c r="E15" s="205"/>
      <c r="F15" s="205"/>
      <c r="G15" s="205"/>
      <c r="H15" s="205"/>
      <c r="I15" s="205"/>
      <c r="J15" s="205"/>
    </row>
    <row r="16" spans="1:10" ht="12" customHeight="1">
      <c r="A16" s="222" t="s">
        <v>5</v>
      </c>
      <c r="B16" s="200">
        <v>10649.559050000093</v>
      </c>
      <c r="C16" s="201">
        <v>10869.702140000229</v>
      </c>
      <c r="D16" s="201">
        <v>11094.107060000153</v>
      </c>
      <c r="E16" s="205">
        <v>11345.137078981561</v>
      </c>
      <c r="F16" s="205">
        <v>11559.338201989996</v>
      </c>
      <c r="G16" s="205">
        <v>11792.693464497777</v>
      </c>
      <c r="H16" s="205">
        <v>12016.393630417318</v>
      </c>
      <c r="I16" s="205">
        <v>12241.52124337717</v>
      </c>
      <c r="J16" s="205">
        <v>12462.098723595385</v>
      </c>
    </row>
    <row r="17" spans="1:10" ht="12" customHeight="1">
      <c r="A17" s="222" t="s">
        <v>6</v>
      </c>
      <c r="B17" s="200">
        <v>6155.435540000266</v>
      </c>
      <c r="C17" s="201">
        <v>6249.0208600000906</v>
      </c>
      <c r="D17" s="201">
        <v>6334.2021800000093</v>
      </c>
      <c r="E17" s="205">
        <v>6369.0672969813022</v>
      </c>
      <c r="F17" s="205">
        <v>6472.6543558232579</v>
      </c>
      <c r="G17" s="205">
        <v>6536.4969691470778</v>
      </c>
      <c r="H17" s="205">
        <v>6624.0372248206204</v>
      </c>
      <c r="I17" s="205">
        <v>6706.4484472225495</v>
      </c>
      <c r="J17" s="205">
        <v>6796.1488917708002</v>
      </c>
    </row>
    <row r="18" spans="1:10" ht="12" customHeight="1">
      <c r="A18" s="222" t="s">
        <v>7</v>
      </c>
      <c r="B18" s="200">
        <v>2339.1806799999822</v>
      </c>
      <c r="C18" s="201">
        <v>2382.800310000041</v>
      </c>
      <c r="D18" s="201">
        <v>2422.6695099999706</v>
      </c>
      <c r="E18" s="205">
        <v>2477.7561053439513</v>
      </c>
      <c r="F18" s="205">
        <v>2501.1674421874591</v>
      </c>
      <c r="G18" s="205">
        <v>2545.8505663556139</v>
      </c>
      <c r="H18" s="205">
        <v>2583.0611447621591</v>
      </c>
      <c r="I18" s="205">
        <v>2628.4602719780523</v>
      </c>
      <c r="J18" s="205">
        <v>2681.6093846337458</v>
      </c>
    </row>
    <row r="19" spans="1:10" ht="5.25" customHeight="1">
      <c r="A19" s="222"/>
      <c r="B19" s="200"/>
      <c r="C19" s="201"/>
      <c r="D19" s="201"/>
      <c r="E19" s="205"/>
      <c r="F19" s="205"/>
      <c r="G19" s="205"/>
      <c r="H19" s="205"/>
      <c r="I19" s="205"/>
      <c r="J19" s="205"/>
    </row>
    <row r="20" spans="1:10" ht="12" customHeight="1">
      <c r="A20" s="223" t="s">
        <v>10</v>
      </c>
      <c r="B20" s="200"/>
      <c r="C20" s="201"/>
      <c r="D20" s="201"/>
      <c r="E20" s="205"/>
      <c r="F20" s="205"/>
      <c r="G20" s="205"/>
      <c r="H20" s="205"/>
      <c r="I20" s="205"/>
      <c r="J20" s="205"/>
    </row>
    <row r="21" spans="1:10" ht="12" customHeight="1">
      <c r="A21" s="222" t="s">
        <v>15</v>
      </c>
      <c r="B21" s="200">
        <v>272.89936999999998</v>
      </c>
      <c r="C21" s="201">
        <v>276.80586999999906</v>
      </c>
      <c r="D21" s="201">
        <v>279.5232500000011</v>
      </c>
      <c r="E21" s="205">
        <v>281.25799999999862</v>
      </c>
      <c r="F21" s="205">
        <v>282.49399999999673</v>
      </c>
      <c r="G21" s="205">
        <v>283.70800000000042</v>
      </c>
      <c r="H21" s="205">
        <v>285.37700000000052</v>
      </c>
      <c r="I21" s="205">
        <v>287.54799999999949</v>
      </c>
      <c r="J21" s="205">
        <v>289.89600000000229</v>
      </c>
    </row>
    <row r="22" spans="1:10" ht="12" customHeight="1">
      <c r="A22" s="222" t="s">
        <v>100</v>
      </c>
      <c r="B22" s="200">
        <v>740.30423999999448</v>
      </c>
      <c r="C22" s="201">
        <v>750.02520999999751</v>
      </c>
      <c r="D22" s="201">
        <v>758.97855999999967</v>
      </c>
      <c r="E22" s="205">
        <v>766.99765569041824</v>
      </c>
      <c r="F22" s="205">
        <v>775.52900000000409</v>
      </c>
      <c r="G22" s="205">
        <v>783.65800000000388</v>
      </c>
      <c r="H22" s="205">
        <v>792.03000000000065</v>
      </c>
      <c r="I22" s="205">
        <v>800.71199999999658</v>
      </c>
      <c r="J22" s="205">
        <v>809.52699999999231</v>
      </c>
    </row>
    <row r="23" spans="1:10" ht="12" customHeight="1">
      <c r="A23" s="222" t="s">
        <v>17</v>
      </c>
      <c r="B23" s="200">
        <v>287.97753999999929</v>
      </c>
      <c r="C23" s="201">
        <v>292.32113999999996</v>
      </c>
      <c r="D23" s="201">
        <v>295.49411999999876</v>
      </c>
      <c r="E23" s="205">
        <v>297.77499999999912</v>
      </c>
      <c r="F23" s="205">
        <v>299.59399999999766</v>
      </c>
      <c r="G23" s="205">
        <v>301.37699999999887</v>
      </c>
      <c r="H23" s="205">
        <v>303.54699999999997</v>
      </c>
      <c r="I23" s="205">
        <v>306.12500000000534</v>
      </c>
      <c r="J23" s="205">
        <v>308.8259999999986</v>
      </c>
    </row>
    <row r="24" spans="1:10" ht="12" customHeight="1">
      <c r="A24" s="222" t="s">
        <v>18</v>
      </c>
      <c r="B24" s="200">
        <v>841.20849999999746</v>
      </c>
      <c r="C24" s="201">
        <v>855.27256000000034</v>
      </c>
      <c r="D24" s="201">
        <v>869.01339000000098</v>
      </c>
      <c r="E24" s="205">
        <v>882.3430000000069</v>
      </c>
      <c r="F24" s="205">
        <v>895.51600000000167</v>
      </c>
      <c r="G24" s="205">
        <v>908.78600000000506</v>
      </c>
      <c r="H24" s="205">
        <v>922.40199999999834</v>
      </c>
      <c r="I24" s="205">
        <v>936.46099999998933</v>
      </c>
      <c r="J24" s="205">
        <v>950.78699999999662</v>
      </c>
    </row>
    <row r="25" spans="1:10" ht="12" customHeight="1">
      <c r="A25" s="222" t="s">
        <v>19</v>
      </c>
      <c r="B25" s="200">
        <v>380.14345000000003</v>
      </c>
      <c r="C25" s="201">
        <v>388.65518999999824</v>
      </c>
      <c r="D25" s="201">
        <v>397.03116000000216</v>
      </c>
      <c r="E25" s="205">
        <v>405.56300000000113</v>
      </c>
      <c r="F25" s="205">
        <v>414.17599999999703</v>
      </c>
      <c r="G25" s="205">
        <v>422.7899999999994</v>
      </c>
      <c r="H25" s="205">
        <v>431.33000000000567</v>
      </c>
      <c r="I25" s="205">
        <v>439.8069999999978</v>
      </c>
      <c r="J25" s="205">
        <v>448.28200000000226</v>
      </c>
    </row>
    <row r="26" spans="1:10" ht="12" customHeight="1">
      <c r="A26" s="222" t="s">
        <v>20</v>
      </c>
      <c r="B26" s="200">
        <v>958.98905999999579</v>
      </c>
      <c r="C26" s="201">
        <v>973.19592999999418</v>
      </c>
      <c r="D26" s="201">
        <v>985.83123000000398</v>
      </c>
      <c r="E26" s="205">
        <v>997.18699999999706</v>
      </c>
      <c r="F26" s="205">
        <v>1007.8339999999964</v>
      </c>
      <c r="G26" s="205">
        <v>1018.3459999999951</v>
      </c>
      <c r="H26" s="205">
        <v>1029.2920000000006</v>
      </c>
      <c r="I26" s="205">
        <v>1040.7859999999907</v>
      </c>
      <c r="J26" s="205">
        <v>1052.4540000000063</v>
      </c>
    </row>
    <row r="27" spans="1:10" ht="12" customHeight="1">
      <c r="A27" s="222" t="s">
        <v>21</v>
      </c>
      <c r="B27" s="200" t="s">
        <v>14</v>
      </c>
      <c r="C27" s="201" t="s">
        <v>14</v>
      </c>
      <c r="D27" s="201" t="s">
        <v>14</v>
      </c>
      <c r="E27" s="205">
        <v>681.15099999999984</v>
      </c>
      <c r="F27" s="205">
        <v>694.74499999999603</v>
      </c>
      <c r="G27" s="205">
        <v>708.28699999999731</v>
      </c>
      <c r="H27" s="205">
        <v>721.74700000000632</v>
      </c>
      <c r="I27" s="205">
        <v>735.02900000000909</v>
      </c>
      <c r="J27" s="205">
        <v>748.15900000000045</v>
      </c>
    </row>
    <row r="28" spans="1:10" ht="12" customHeight="1">
      <c r="A28" s="222" t="s">
        <v>22</v>
      </c>
      <c r="B28" s="200">
        <v>838.98566999999855</v>
      </c>
      <c r="C28" s="201">
        <v>852.67934999999613</v>
      </c>
      <c r="D28" s="201">
        <v>864.65902000000278</v>
      </c>
      <c r="E28" s="205">
        <v>875.3019999999965</v>
      </c>
      <c r="F28" s="205">
        <v>885.22800000000132</v>
      </c>
      <c r="G28" s="205">
        <v>895.05899999999872</v>
      </c>
      <c r="H28" s="205">
        <v>905.39899999999602</v>
      </c>
      <c r="I28" s="205">
        <v>916.31499999999767</v>
      </c>
      <c r="J28" s="205">
        <v>927.39400000000353</v>
      </c>
    </row>
    <row r="29" spans="1:10" ht="12" customHeight="1">
      <c r="A29" s="222" t="s">
        <v>64</v>
      </c>
      <c r="B29" s="200">
        <v>264.22895000000045</v>
      </c>
      <c r="C29" s="201">
        <v>269.07884000000092</v>
      </c>
      <c r="D29" s="201">
        <v>273.96461000000011</v>
      </c>
      <c r="E29" s="205">
        <v>279.00800000000169</v>
      </c>
      <c r="F29" s="205">
        <v>284.09900000000073</v>
      </c>
      <c r="G29" s="205">
        <v>289.14500000000055</v>
      </c>
      <c r="H29" s="205">
        <v>294.02699999999999</v>
      </c>
      <c r="I29" s="205">
        <v>298.74199999999894</v>
      </c>
      <c r="J29" s="205">
        <v>303.35099999999983</v>
      </c>
    </row>
    <row r="30" spans="1:10" ht="12" customHeight="1">
      <c r="A30" s="222" t="s">
        <v>23</v>
      </c>
      <c r="B30" s="200">
        <v>522.2274399999925</v>
      </c>
      <c r="C30" s="201">
        <v>530.77012999999954</v>
      </c>
      <c r="D30" s="201">
        <v>537.95517000000063</v>
      </c>
      <c r="E30" s="205">
        <v>543.9869999999986</v>
      </c>
      <c r="F30" s="205">
        <v>549.47299999999279</v>
      </c>
      <c r="G30" s="205">
        <v>555.02200000000414</v>
      </c>
      <c r="H30" s="205">
        <v>561.23900000000026</v>
      </c>
      <c r="I30" s="205">
        <v>568.20100000000048</v>
      </c>
      <c r="J30" s="205">
        <v>575.51099999999997</v>
      </c>
    </row>
    <row r="31" spans="1:10" ht="12" customHeight="1">
      <c r="A31" s="222" t="s">
        <v>24</v>
      </c>
      <c r="B31" s="200">
        <v>488.4906100000016</v>
      </c>
      <c r="C31" s="201">
        <v>497.74642000000028</v>
      </c>
      <c r="D31" s="201">
        <v>507.23038999999955</v>
      </c>
      <c r="E31" s="205">
        <v>516.92099999999994</v>
      </c>
      <c r="F31" s="205">
        <v>526.68999999999801</v>
      </c>
      <c r="G31" s="205">
        <v>536.41500000000065</v>
      </c>
      <c r="H31" s="205">
        <v>545.97199999999634</v>
      </c>
      <c r="I31" s="205">
        <v>555.34199999999953</v>
      </c>
      <c r="J31" s="205">
        <v>564.60899999999981</v>
      </c>
    </row>
    <row r="32" spans="1:10" ht="12" customHeight="1">
      <c r="A32" s="222" t="s">
        <v>25</v>
      </c>
      <c r="B32" s="200">
        <v>818.3437600000052</v>
      </c>
      <c r="C32" s="201">
        <v>830.93907999998908</v>
      </c>
      <c r="D32" s="201">
        <v>843.80421000000035</v>
      </c>
      <c r="E32" s="205">
        <v>856.94700000000216</v>
      </c>
      <c r="F32" s="205">
        <v>870.15099999999893</v>
      </c>
      <c r="G32" s="205">
        <v>883.20799999999053</v>
      </c>
      <c r="H32" s="205">
        <v>895.91099999999892</v>
      </c>
      <c r="I32" s="205">
        <v>908.25600000000316</v>
      </c>
      <c r="J32" s="205">
        <v>920.3800000000017</v>
      </c>
    </row>
    <row r="33" spans="1:10" ht="12" customHeight="1">
      <c r="A33" s="222" t="s">
        <v>26</v>
      </c>
      <c r="B33" s="200">
        <v>1117.7768700000022</v>
      </c>
      <c r="C33" s="201">
        <v>1140.7890299999976</v>
      </c>
      <c r="D33" s="201">
        <v>1163.9573300000034</v>
      </c>
      <c r="E33" s="205">
        <v>1187.2449999999999</v>
      </c>
      <c r="F33" s="205">
        <v>1210.605000000005</v>
      </c>
      <c r="G33" s="205">
        <v>1233.9790000000098</v>
      </c>
      <c r="H33" s="205">
        <v>1257.3140000000069</v>
      </c>
      <c r="I33" s="205">
        <v>1280.5399999999956</v>
      </c>
      <c r="J33" s="205">
        <v>1303.68400000001</v>
      </c>
    </row>
    <row r="34" spans="1:10" ht="12" customHeight="1">
      <c r="A34" s="222" t="s">
        <v>27</v>
      </c>
      <c r="B34" s="200">
        <v>797.97258999999701</v>
      </c>
      <c r="C34" s="201">
        <v>811.62981999999602</v>
      </c>
      <c r="D34" s="201">
        <v>825.02563000000282</v>
      </c>
      <c r="E34" s="205">
        <v>838.06900000000326</v>
      </c>
      <c r="F34" s="205">
        <v>850.92699999999297</v>
      </c>
      <c r="G34" s="205">
        <v>863.76800000000549</v>
      </c>
      <c r="H34" s="205">
        <v>876.75600000000009</v>
      </c>
      <c r="I34" s="205">
        <v>889.95099999999923</v>
      </c>
      <c r="J34" s="205">
        <v>903.24499999999875</v>
      </c>
    </row>
    <row r="35" spans="1:10" ht="12" customHeight="1">
      <c r="A35" s="222" t="s">
        <v>210</v>
      </c>
      <c r="B35" s="200" t="s">
        <v>14</v>
      </c>
      <c r="C35" s="201" t="s">
        <v>14</v>
      </c>
      <c r="D35" s="201" t="s">
        <v>14</v>
      </c>
      <c r="E35" s="205">
        <v>5880.3653430239592</v>
      </c>
      <c r="F35" s="205">
        <v>6014.0990451345106</v>
      </c>
      <c r="G35" s="205">
        <v>6125.0020136125686</v>
      </c>
      <c r="H35" s="205">
        <v>6253.5613394130005</v>
      </c>
      <c r="I35" s="205">
        <v>6383.012135888559</v>
      </c>
      <c r="J35" s="205">
        <v>6512.9636672655179</v>
      </c>
    </row>
    <row r="36" spans="1:10" ht="12" customHeight="1">
      <c r="A36" s="222" t="s">
        <v>211</v>
      </c>
      <c r="B36" s="200" t="s">
        <v>14</v>
      </c>
      <c r="C36" s="201" t="s">
        <v>14</v>
      </c>
      <c r="D36" s="201" t="s">
        <v>14</v>
      </c>
      <c r="E36" s="205">
        <v>626.71348259214096</v>
      </c>
      <c r="F36" s="205">
        <v>625.17495486553423</v>
      </c>
      <c r="G36" s="205">
        <v>647.17398638727786</v>
      </c>
      <c r="H36" s="205">
        <v>653.31866058706305</v>
      </c>
      <c r="I36" s="205">
        <v>657.46482668894203</v>
      </c>
      <c r="J36" s="205">
        <v>668.97333273457173</v>
      </c>
    </row>
    <row r="37" spans="1:10" ht="12" customHeight="1">
      <c r="A37" s="222" t="s">
        <v>29</v>
      </c>
      <c r="B37" s="200">
        <v>578.55769000000669</v>
      </c>
      <c r="C37" s="201">
        <v>590.70570999999666</v>
      </c>
      <c r="D37" s="201">
        <v>602.10970999999199</v>
      </c>
      <c r="E37" s="205">
        <v>612.8129999999968</v>
      </c>
      <c r="F37" s="205">
        <v>623.28600000000267</v>
      </c>
      <c r="G37" s="205">
        <v>634.00799999999992</v>
      </c>
      <c r="H37" s="205">
        <v>645.45400000000154</v>
      </c>
      <c r="I37" s="205">
        <v>657.75000000000034</v>
      </c>
      <c r="J37" s="205">
        <v>670.57999999999618</v>
      </c>
    </row>
    <row r="38" spans="1:10" ht="12" customHeight="1">
      <c r="A38" s="222" t="s">
        <v>30</v>
      </c>
      <c r="B38" s="200">
        <v>70.927370000000238</v>
      </c>
      <c r="C38" s="201">
        <v>73.45392999999973</v>
      </c>
      <c r="D38" s="201">
        <v>75.873510000000081</v>
      </c>
      <c r="E38" s="205">
        <v>78.21300000000052</v>
      </c>
      <c r="F38" s="205">
        <v>80.547999999999718</v>
      </c>
      <c r="G38" s="205">
        <v>82.963000000000264</v>
      </c>
      <c r="H38" s="205">
        <v>85.545000000000044</v>
      </c>
      <c r="I38" s="205">
        <v>88.31099999999968</v>
      </c>
      <c r="J38" s="205">
        <v>91.209999999999908</v>
      </c>
    </row>
    <row r="39" spans="1:10" ht="12" customHeight="1">
      <c r="A39" s="222" t="s">
        <v>31</v>
      </c>
      <c r="B39" s="200">
        <v>120.05983000000063</v>
      </c>
      <c r="C39" s="201">
        <v>122.0718900000002</v>
      </c>
      <c r="D39" s="201">
        <v>124.08226999999989</v>
      </c>
      <c r="E39" s="205">
        <v>126.06200000000024</v>
      </c>
      <c r="F39" s="205">
        <v>128.0239999999996</v>
      </c>
      <c r="G39" s="205">
        <v>129.99000000000095</v>
      </c>
      <c r="H39" s="205">
        <v>131.96499999999961</v>
      </c>
      <c r="I39" s="205">
        <v>133.95100000000073</v>
      </c>
      <c r="J39" s="205">
        <v>135.94099999999946</v>
      </c>
    </row>
    <row r="40" spans="1:10" ht="12" customHeight="1">
      <c r="A40" s="222" t="s">
        <v>32</v>
      </c>
      <c r="B40" s="200">
        <v>176.62852999999978</v>
      </c>
      <c r="C40" s="201">
        <v>179.8239800000004</v>
      </c>
      <c r="D40" s="201">
        <v>183.26483000000056</v>
      </c>
      <c r="E40" s="205">
        <v>186.94499999999994</v>
      </c>
      <c r="F40" s="205">
        <v>190.73399999999859</v>
      </c>
      <c r="G40" s="205">
        <v>194.49299999999997</v>
      </c>
      <c r="H40" s="205">
        <v>198.08799999999928</v>
      </c>
      <c r="I40" s="205">
        <v>201.50900000000047</v>
      </c>
      <c r="J40" s="205">
        <v>204.84699999999856</v>
      </c>
    </row>
    <row r="41" spans="1:10" ht="12" customHeight="1">
      <c r="A41" s="222" t="s">
        <v>33</v>
      </c>
      <c r="B41" s="200">
        <v>1124.9276</v>
      </c>
      <c r="C41" s="201">
        <v>1143.5761900000093</v>
      </c>
      <c r="D41" s="201">
        <v>1162.0500600000012</v>
      </c>
      <c r="E41" s="205">
        <v>1180.2790000000009</v>
      </c>
      <c r="F41" s="205">
        <v>1198.3389999999963</v>
      </c>
      <c r="G41" s="205">
        <v>1216.282000000002</v>
      </c>
      <c r="H41" s="205">
        <v>1234.1929999999998</v>
      </c>
      <c r="I41" s="205">
        <v>1252.0620000000069</v>
      </c>
      <c r="J41" s="205">
        <v>1269.8429999999998</v>
      </c>
    </row>
    <row r="42" spans="1:10" ht="12" customHeight="1">
      <c r="A42" s="222" t="s">
        <v>34</v>
      </c>
      <c r="B42" s="200">
        <v>849.08569000000625</v>
      </c>
      <c r="C42" s="201">
        <v>862.67810999999358</v>
      </c>
      <c r="D42" s="201">
        <v>875.51494999999295</v>
      </c>
      <c r="E42" s="205">
        <v>887.78799999999524</v>
      </c>
      <c r="F42" s="205">
        <v>899.96199999999453</v>
      </c>
      <c r="G42" s="205">
        <v>912.49799999999789</v>
      </c>
      <c r="H42" s="205">
        <v>925.86499999999444</v>
      </c>
      <c r="I42" s="205">
        <v>940.21299999999917</v>
      </c>
      <c r="J42" s="205">
        <v>955.22400000000709</v>
      </c>
    </row>
    <row r="43" spans="1:10" ht="12" customHeight="1">
      <c r="A43" s="222" t="s">
        <v>35</v>
      </c>
      <c r="B43" s="200">
        <v>489.75606999999837</v>
      </c>
      <c r="C43" s="201">
        <v>500.56765999999601</v>
      </c>
      <c r="D43" s="201">
        <v>510.88864999999549</v>
      </c>
      <c r="E43" s="205">
        <v>520.64099999999223</v>
      </c>
      <c r="F43" s="205">
        <v>530.17399999999725</v>
      </c>
      <c r="G43" s="205">
        <v>539.86100000000283</v>
      </c>
      <c r="H43" s="205">
        <v>550.05599999999845</v>
      </c>
      <c r="I43" s="205">
        <v>560.85100000000023</v>
      </c>
      <c r="J43" s="205">
        <v>571.99999999999864</v>
      </c>
    </row>
    <row r="44" spans="1:10" ht="12" customHeight="1">
      <c r="A44" s="222" t="s">
        <v>36</v>
      </c>
      <c r="B44" s="200">
        <v>212.807410000001</v>
      </c>
      <c r="C44" s="201">
        <v>217.42420000000038</v>
      </c>
      <c r="D44" s="201">
        <v>221.89372999999907</v>
      </c>
      <c r="E44" s="205">
        <v>226.22100000000171</v>
      </c>
      <c r="F44" s="205">
        <v>230.46600000000075</v>
      </c>
      <c r="G44" s="205">
        <v>234.69799999999955</v>
      </c>
      <c r="H44" s="205">
        <v>238.98099999999801</v>
      </c>
      <c r="I44" s="205">
        <v>243.31699999999947</v>
      </c>
      <c r="J44" s="205">
        <v>247.66199999999927</v>
      </c>
    </row>
    <row r="45" spans="1:10" ht="12" customHeight="1">
      <c r="A45" s="222" t="s">
        <v>37</v>
      </c>
      <c r="B45" s="200">
        <v>146.51559999999989</v>
      </c>
      <c r="C45" s="201">
        <v>150.00702000000115</v>
      </c>
      <c r="D45" s="201">
        <v>153.28091999999981</v>
      </c>
      <c r="E45" s="205">
        <v>156.38400000000112</v>
      </c>
      <c r="F45" s="205">
        <v>159.38600000000048</v>
      </c>
      <c r="G45" s="205">
        <v>162.35699999999974</v>
      </c>
      <c r="H45" s="205">
        <v>165.36299999999943</v>
      </c>
      <c r="I45" s="205">
        <v>168.41699999999997</v>
      </c>
      <c r="J45" s="205">
        <v>171.4700000000017</v>
      </c>
    </row>
    <row r="46" spans="1:10" ht="12" customHeight="1">
      <c r="A46" s="222" t="s">
        <v>38</v>
      </c>
      <c r="B46" s="200">
        <v>280.64724000000035</v>
      </c>
      <c r="C46" s="201">
        <v>287.19047000000012</v>
      </c>
      <c r="D46" s="201">
        <v>293.60340000000048</v>
      </c>
      <c r="E46" s="205">
        <v>299.78199999999936</v>
      </c>
      <c r="F46" s="205">
        <v>305.90600000000273</v>
      </c>
      <c r="G46" s="205">
        <v>312.16699999999906</v>
      </c>
      <c r="H46" s="205">
        <v>318.75899999999746</v>
      </c>
      <c r="I46" s="205">
        <v>325.75700000000006</v>
      </c>
      <c r="J46" s="205">
        <v>333.03800000000081</v>
      </c>
    </row>
    <row r="47" spans="1:10" ht="9" customHeight="1">
      <c r="A47" s="315"/>
      <c r="B47" s="226"/>
      <c r="C47" s="227"/>
      <c r="D47" s="227"/>
      <c r="E47" s="227"/>
      <c r="F47" s="227"/>
      <c r="G47" s="227"/>
      <c r="H47" s="227"/>
      <c r="I47" s="227"/>
      <c r="J47" s="227"/>
    </row>
    <row r="48" spans="1:10" ht="13.5">
      <c r="J48" s="280" t="s">
        <v>108</v>
      </c>
    </row>
    <row r="49" spans="10:10">
      <c r="J49" s="144"/>
    </row>
  </sheetData>
  <mergeCells count="13">
    <mergeCell ref="D6:D7"/>
    <mergeCell ref="A2:J2"/>
    <mergeCell ref="A3:J3"/>
    <mergeCell ref="A4:J4"/>
    <mergeCell ref="J6:J7"/>
    <mergeCell ref="B6:B7"/>
    <mergeCell ref="C6:C7"/>
    <mergeCell ref="I6:I7"/>
    <mergeCell ref="G6:G7"/>
    <mergeCell ref="F6:F7"/>
    <mergeCell ref="H6:H7"/>
    <mergeCell ref="A6:A7"/>
    <mergeCell ref="E6:E7"/>
  </mergeCells>
  <phoneticPr fontId="7" type="noConversion"/>
  <printOptions horizontalCentered="1"/>
  <pageMargins left="0.23622047244094491" right="0.23622047244094491" top="0.15748031496062992" bottom="0.15748031496062992" header="0.31496062992125984" footer="0.31496062992125984"/>
  <pageSetup paperSize="9" fitToWidth="0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>
    <tabColor indexed="50"/>
  </sheetPr>
  <dimension ref="A2:J55"/>
  <sheetViews>
    <sheetView showGridLines="0" view="pageBreakPreview" zoomScaleNormal="100" zoomScaleSheetLayoutView="100" workbookViewId="0"/>
  </sheetViews>
  <sheetFormatPr baseColWidth="10" defaultRowHeight="12.75"/>
  <cols>
    <col min="1" max="1" width="21.28515625" style="10" customWidth="1"/>
    <col min="2" max="4" width="8.140625" style="131" hidden="1" customWidth="1"/>
    <col min="5" max="10" width="10.28515625" style="131" customWidth="1"/>
    <col min="11" max="16384" width="11.42578125" style="10"/>
  </cols>
  <sheetData>
    <row r="2" spans="1:10" ht="15" customHeight="1">
      <c r="A2" s="489" t="s">
        <v>112</v>
      </c>
      <c r="B2" s="489"/>
      <c r="C2" s="489"/>
      <c r="D2" s="489"/>
      <c r="E2" s="489"/>
      <c r="F2" s="489"/>
      <c r="G2" s="489"/>
      <c r="H2" s="489"/>
      <c r="I2" s="489"/>
      <c r="J2" s="489"/>
    </row>
    <row r="3" spans="1:10" ht="27.75" customHeight="1">
      <c r="A3" s="490" t="s">
        <v>250</v>
      </c>
      <c r="B3" s="490"/>
      <c r="C3" s="490"/>
      <c r="D3" s="490"/>
      <c r="E3" s="490"/>
      <c r="F3" s="490"/>
      <c r="G3" s="490"/>
      <c r="H3" s="490"/>
      <c r="I3" s="490"/>
      <c r="J3" s="490"/>
    </row>
    <row r="4" spans="1:10" ht="11.25" customHeight="1">
      <c r="A4" s="491" t="s">
        <v>48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0" ht="6" customHeight="1">
      <c r="A5" s="42"/>
      <c r="B5" s="130"/>
      <c r="C5" s="130"/>
      <c r="D5" s="130"/>
      <c r="E5" s="130"/>
      <c r="F5" s="130"/>
      <c r="G5" s="130"/>
      <c r="H5" s="130"/>
      <c r="I5" s="130"/>
      <c r="J5" s="130"/>
    </row>
    <row r="6" spans="1:10" ht="23.25" customHeight="1">
      <c r="A6" s="509" t="s">
        <v>212</v>
      </c>
      <c r="B6" s="494">
        <v>2004</v>
      </c>
      <c r="C6" s="487">
        <v>2005</v>
      </c>
      <c r="D6" s="487">
        <v>2006</v>
      </c>
      <c r="E6" s="492">
        <v>2007</v>
      </c>
      <c r="F6" s="492">
        <v>2008</v>
      </c>
      <c r="G6" s="492">
        <v>2009</v>
      </c>
      <c r="H6" s="492">
        <v>2010</v>
      </c>
      <c r="I6" s="492">
        <v>2011</v>
      </c>
      <c r="J6" s="492">
        <v>2012</v>
      </c>
    </row>
    <row r="7" spans="1:10" ht="21.75" customHeight="1">
      <c r="A7" s="510"/>
      <c r="B7" s="495">
        <v>2004</v>
      </c>
      <c r="C7" s="488">
        <v>2005</v>
      </c>
      <c r="D7" s="488">
        <v>2006</v>
      </c>
      <c r="E7" s="493">
        <v>2007</v>
      </c>
      <c r="F7" s="493"/>
      <c r="G7" s="493"/>
      <c r="H7" s="493"/>
      <c r="I7" s="493"/>
      <c r="J7" s="493"/>
    </row>
    <row r="8" spans="1:10" ht="6" customHeight="1">
      <c r="A8" s="207"/>
      <c r="B8" s="126"/>
      <c r="C8" s="126"/>
      <c r="D8" s="126"/>
      <c r="E8" s="383"/>
      <c r="F8" s="383"/>
      <c r="G8" s="383"/>
      <c r="H8" s="383"/>
      <c r="I8" s="383"/>
      <c r="J8" s="383"/>
    </row>
    <row r="9" spans="1:10" ht="12" customHeight="1">
      <c r="A9" s="208" t="s">
        <v>1</v>
      </c>
      <c r="B9" s="203">
        <f t="shared" ref="B9:D9" si="0">+SUM(B10:B14)</f>
        <v>19144.175269999982</v>
      </c>
      <c r="C9" s="203">
        <f t="shared" si="0"/>
        <v>19501.523309999971</v>
      </c>
      <c r="D9" s="203">
        <f t="shared" si="0"/>
        <v>19850.978749999987</v>
      </c>
      <c r="E9" s="203">
        <v>20191.960481307146</v>
      </c>
      <c r="F9" s="203">
        <v>20533.160000000389</v>
      </c>
      <c r="G9" s="203">
        <v>20875.041000002489</v>
      </c>
      <c r="H9" s="203">
        <v>21223.492000000224</v>
      </c>
      <c r="I9" s="203">
        <v>21576.429962577433</v>
      </c>
      <c r="J9" s="203">
        <v>21939.856999999287</v>
      </c>
    </row>
    <row r="10" spans="1:10" ht="12" customHeight="1">
      <c r="A10" s="209" t="s">
        <v>52</v>
      </c>
      <c r="B10" s="205">
        <v>6372.049080000038</v>
      </c>
      <c r="C10" s="205">
        <v>6400.4490400000232</v>
      </c>
      <c r="D10" s="205">
        <v>6267.3040700000565</v>
      </c>
      <c r="E10" s="205">
        <v>6128.1263378084805</v>
      </c>
      <c r="F10" s="205">
        <v>6063.7710715165413</v>
      </c>
      <c r="G10" s="205">
        <v>6017.2442883382837</v>
      </c>
      <c r="H10" s="205">
        <v>5966.4998160990972</v>
      </c>
      <c r="I10" s="205">
        <v>5962.5265194102776</v>
      </c>
      <c r="J10" s="205">
        <v>5781.8114748171483</v>
      </c>
    </row>
    <row r="11" spans="1:10" ht="12" customHeight="1">
      <c r="A11" s="209" t="s">
        <v>53</v>
      </c>
      <c r="B11" s="205">
        <v>8559.2958999999391</v>
      </c>
      <c r="C11" s="205">
        <v>8818.1010499999484</v>
      </c>
      <c r="D11" s="205">
        <v>8934.6504199999272</v>
      </c>
      <c r="E11" s="205">
        <v>8996.3541276348114</v>
      </c>
      <c r="F11" s="205">
        <v>9197.252364672775</v>
      </c>
      <c r="G11" s="205">
        <v>9221.0423096086524</v>
      </c>
      <c r="H11" s="205">
        <v>9516.280056325957</v>
      </c>
      <c r="I11" s="205">
        <v>9610.6918286275813</v>
      </c>
      <c r="J11" s="205">
        <v>9772.223917399564</v>
      </c>
    </row>
    <row r="12" spans="1:10" ht="12" customHeight="1">
      <c r="A12" s="209" t="s">
        <v>47</v>
      </c>
      <c r="B12" s="205">
        <v>2080.8163000000013</v>
      </c>
      <c r="C12" s="205">
        <v>2130.0968200000011</v>
      </c>
      <c r="D12" s="205">
        <v>2314.6859300000001</v>
      </c>
      <c r="E12" s="205">
        <v>2398.7438927883741</v>
      </c>
      <c r="F12" s="205">
        <v>2543.5016676603504</v>
      </c>
      <c r="G12" s="205">
        <v>2703.3079530855216</v>
      </c>
      <c r="H12" s="205">
        <v>2784.2907450135226</v>
      </c>
      <c r="I12" s="205">
        <v>2928.181410273874</v>
      </c>
      <c r="J12" s="205">
        <v>2935.6300053607233</v>
      </c>
    </row>
    <row r="13" spans="1:10" ht="12" customHeight="1">
      <c r="A13" s="209" t="s">
        <v>46</v>
      </c>
      <c r="B13" s="205">
        <v>2128.3149200000057</v>
      </c>
      <c r="C13" s="205">
        <v>2145.9014699999957</v>
      </c>
      <c r="D13" s="205">
        <v>2333.9895800000022</v>
      </c>
      <c r="E13" s="205">
        <v>2668.4308620679212</v>
      </c>
      <c r="F13" s="205">
        <v>2727.819730071717</v>
      </c>
      <c r="G13" s="205">
        <v>2932.7599407098592</v>
      </c>
      <c r="H13" s="205">
        <v>2951.44439072865</v>
      </c>
      <c r="I13" s="205">
        <v>3073.0522447215831</v>
      </c>
      <c r="J13" s="205">
        <v>3446.5805321495495</v>
      </c>
    </row>
    <row r="14" spans="1:10" ht="12" customHeight="1">
      <c r="A14" s="209" t="s">
        <v>196</v>
      </c>
      <c r="B14" s="205">
        <v>3.6990699999999999</v>
      </c>
      <c r="C14" s="205">
        <v>6.9749300000000005</v>
      </c>
      <c r="D14" s="205">
        <v>0.34875</v>
      </c>
      <c r="E14" s="205">
        <v>0.30526100694128133</v>
      </c>
      <c r="F14" s="205">
        <v>0.81516607896353321</v>
      </c>
      <c r="G14" s="205">
        <v>0.68650825766142842</v>
      </c>
      <c r="H14" s="205">
        <v>4.9769918327300324</v>
      </c>
      <c r="I14" s="205">
        <v>1.9779595441860529</v>
      </c>
      <c r="J14" s="205">
        <v>3.6110702728766917</v>
      </c>
    </row>
    <row r="15" spans="1:10" ht="3" customHeight="1">
      <c r="A15" s="209"/>
      <c r="B15" s="205"/>
      <c r="C15" s="205"/>
      <c r="D15" s="205"/>
      <c r="E15" s="205"/>
      <c r="F15" s="205"/>
      <c r="G15" s="205"/>
      <c r="H15" s="205"/>
      <c r="I15" s="205"/>
      <c r="J15" s="205"/>
    </row>
    <row r="16" spans="1:10" ht="10.5" customHeight="1">
      <c r="A16" s="208" t="s">
        <v>11</v>
      </c>
      <c r="B16" s="132"/>
      <c r="C16" s="132"/>
      <c r="D16" s="132"/>
      <c r="E16" s="54"/>
      <c r="F16" s="54"/>
      <c r="G16" s="54"/>
      <c r="H16" s="54"/>
      <c r="I16" s="54"/>
      <c r="J16" s="54"/>
    </row>
    <row r="17" spans="1:10" ht="12" customHeight="1">
      <c r="A17" s="208" t="s">
        <v>2</v>
      </c>
      <c r="B17" s="203">
        <f t="shared" ref="B17:D17" si="1">+SUM(B18:B22)</f>
        <v>13944.868079999918</v>
      </c>
      <c r="C17" s="203">
        <f t="shared" si="1"/>
        <v>14312.48792999999</v>
      </c>
      <c r="D17" s="203">
        <f t="shared" si="1"/>
        <v>14681.317889999973</v>
      </c>
      <c r="E17" s="203">
        <v>15049.266481307191</v>
      </c>
      <c r="F17" s="203">
        <v>15421.746000000612</v>
      </c>
      <c r="G17" s="203">
        <v>15796.06000000072</v>
      </c>
      <c r="H17" s="203">
        <v>16175.187000000195</v>
      </c>
      <c r="I17" s="203">
        <v>16556.64696257755</v>
      </c>
      <c r="J17" s="203">
        <v>16948.379999999845</v>
      </c>
    </row>
    <row r="18" spans="1:10" ht="10.5" customHeight="1">
      <c r="A18" s="209" t="s">
        <v>52</v>
      </c>
      <c r="B18" s="205">
        <v>3117.2526299999786</v>
      </c>
      <c r="C18" s="205">
        <v>3180.5280000000066</v>
      </c>
      <c r="D18" s="205">
        <v>3131.2011400000138</v>
      </c>
      <c r="E18" s="205">
        <v>3124.5614141450974</v>
      </c>
      <c r="F18" s="205">
        <v>3092.4462947659863</v>
      </c>
      <c r="G18" s="205">
        <v>3111.4233100008055</v>
      </c>
      <c r="H18" s="205">
        <v>3125.1779819600392</v>
      </c>
      <c r="I18" s="205">
        <v>3198.8106212178614</v>
      </c>
      <c r="J18" s="205">
        <v>3082.7401191757872</v>
      </c>
    </row>
    <row r="19" spans="1:10" ht="10.5" customHeight="1">
      <c r="A19" s="209" t="s">
        <v>53</v>
      </c>
      <c r="B19" s="205">
        <v>6891.2137799999355</v>
      </c>
      <c r="C19" s="205">
        <v>7123.9458699999923</v>
      </c>
      <c r="D19" s="205">
        <v>7190.6065399999579</v>
      </c>
      <c r="E19" s="205">
        <v>7161.9413639969725</v>
      </c>
      <c r="F19" s="205">
        <v>7356.6421715080351</v>
      </c>
      <c r="G19" s="205">
        <v>7382.5254216143594</v>
      </c>
      <c r="H19" s="205">
        <v>7642.9965898312275</v>
      </c>
      <c r="I19" s="205">
        <v>7694.6196911964307</v>
      </c>
      <c r="J19" s="205">
        <v>7844.1281336594411</v>
      </c>
    </row>
    <row r="20" spans="1:10" ht="10.5" customHeight="1">
      <c r="A20" s="209" t="s">
        <v>47</v>
      </c>
      <c r="B20" s="205">
        <v>1893.3839500000008</v>
      </c>
      <c r="C20" s="205">
        <v>1945.0207900000005</v>
      </c>
      <c r="D20" s="205">
        <v>2114.9958500000002</v>
      </c>
      <c r="E20" s="205">
        <v>2199.5731677083736</v>
      </c>
      <c r="F20" s="205">
        <v>2344.8900292069798</v>
      </c>
      <c r="G20" s="205">
        <v>2484.8220173222239</v>
      </c>
      <c r="H20" s="205">
        <v>2566.4747515203399</v>
      </c>
      <c r="I20" s="205">
        <v>2714.7223890679238</v>
      </c>
      <c r="J20" s="205">
        <v>2714.6596705056431</v>
      </c>
    </row>
    <row r="21" spans="1:10" ht="10.5" customHeight="1">
      <c r="A21" s="209" t="s">
        <v>46</v>
      </c>
      <c r="B21" s="205">
        <v>2039.991080000003</v>
      </c>
      <c r="C21" s="205">
        <v>2056.7488999999914</v>
      </c>
      <c r="D21" s="205">
        <v>2244.1656100000018</v>
      </c>
      <c r="E21" s="205">
        <v>2562.88527444907</v>
      </c>
      <c r="F21" s="205">
        <v>2627.7675045189808</v>
      </c>
      <c r="G21" s="205">
        <v>2816.7808488198389</v>
      </c>
      <c r="H21" s="205">
        <v>2835.5993820598078</v>
      </c>
      <c r="I21" s="205">
        <v>2946.5163015511348</v>
      </c>
      <c r="J21" s="205">
        <v>3303.5988834876298</v>
      </c>
    </row>
    <row r="22" spans="1:10" ht="10.5" customHeight="1">
      <c r="A22" s="209" t="s">
        <v>196</v>
      </c>
      <c r="B22" s="205">
        <v>3.02664</v>
      </c>
      <c r="C22" s="205">
        <v>6.24437</v>
      </c>
      <c r="D22" s="205">
        <v>0.34875</v>
      </c>
      <c r="E22" s="205">
        <v>0.30526100694128133</v>
      </c>
      <c r="F22" s="205">
        <v>0</v>
      </c>
      <c r="G22" s="205">
        <v>0.50840224279505031</v>
      </c>
      <c r="H22" s="205">
        <v>4.9382946285101701</v>
      </c>
      <c r="I22" s="205">
        <v>1.9779595441860529</v>
      </c>
      <c r="J22" s="205">
        <v>3.2531931715431712</v>
      </c>
    </row>
    <row r="23" spans="1:10" ht="3" customHeight="1">
      <c r="A23" s="209"/>
      <c r="B23" s="132"/>
      <c r="C23" s="132"/>
      <c r="D23" s="132"/>
      <c r="E23" s="54"/>
      <c r="F23" s="54"/>
      <c r="G23" s="54"/>
      <c r="H23" s="54"/>
      <c r="I23" s="54"/>
      <c r="J23" s="54"/>
    </row>
    <row r="24" spans="1:10" ht="12" customHeight="1">
      <c r="A24" s="208" t="s">
        <v>3</v>
      </c>
      <c r="B24" s="203">
        <f t="shared" ref="B24:D24" si="2">+SUM(B25:B29)</f>
        <v>5199.3071899999832</v>
      </c>
      <c r="C24" s="203">
        <f t="shared" si="2"/>
        <v>5189.0353800000157</v>
      </c>
      <c r="D24" s="203">
        <f t="shared" si="2"/>
        <v>5169.6608599999736</v>
      </c>
      <c r="E24" s="203">
        <v>5142.6940000001632</v>
      </c>
      <c r="F24" s="203">
        <v>5111.4140000001962</v>
      </c>
      <c r="G24" s="203">
        <v>5078.9809999998943</v>
      </c>
      <c r="H24" s="203">
        <v>5048.3049999999657</v>
      </c>
      <c r="I24" s="203">
        <v>5019.7829999999603</v>
      </c>
      <c r="J24" s="203">
        <v>4991.4770000000935</v>
      </c>
    </row>
    <row r="25" spans="1:10" ht="10.5" customHeight="1">
      <c r="A25" s="209" t="s">
        <v>52</v>
      </c>
      <c r="B25" s="205">
        <v>3254.7964499999894</v>
      </c>
      <c r="C25" s="205">
        <v>3219.9210400000206</v>
      </c>
      <c r="D25" s="205">
        <v>3136.1029299999664</v>
      </c>
      <c r="E25" s="205">
        <v>3003.5649236632735</v>
      </c>
      <c r="F25" s="205">
        <v>2971.3247767504176</v>
      </c>
      <c r="G25" s="205">
        <v>2905.8209783376187</v>
      </c>
      <c r="H25" s="205">
        <v>2841.3218341389029</v>
      </c>
      <c r="I25" s="205">
        <v>2763.7158981925418</v>
      </c>
      <c r="J25" s="205">
        <v>2699.0713556411833</v>
      </c>
    </row>
    <row r="26" spans="1:10" ht="10.5" customHeight="1">
      <c r="A26" s="209" t="s">
        <v>53</v>
      </c>
      <c r="B26" s="205">
        <v>1668.0821199999939</v>
      </c>
      <c r="C26" s="205">
        <v>1694.1551799999945</v>
      </c>
      <c r="D26" s="205">
        <v>1744.0438800000068</v>
      </c>
      <c r="E26" s="205">
        <v>1834.4127636377775</v>
      </c>
      <c r="F26" s="205">
        <v>1840.6101931644803</v>
      </c>
      <c r="G26" s="205">
        <v>1838.5168879942248</v>
      </c>
      <c r="H26" s="205">
        <v>1873.2834664947695</v>
      </c>
      <c r="I26" s="205">
        <v>1916.0721374310829</v>
      </c>
      <c r="J26" s="205">
        <v>1928.0957837404146</v>
      </c>
    </row>
    <row r="27" spans="1:10" ht="10.5" customHeight="1">
      <c r="A27" s="209" t="s">
        <v>47</v>
      </c>
      <c r="B27" s="205">
        <v>187.43234999999999</v>
      </c>
      <c r="C27" s="205">
        <v>185.07603000000026</v>
      </c>
      <c r="D27" s="205">
        <v>199.69007999999991</v>
      </c>
      <c r="E27" s="205">
        <v>199.17072508000561</v>
      </c>
      <c r="F27" s="205">
        <v>198.61163845337509</v>
      </c>
      <c r="G27" s="205">
        <v>218.48593576330262</v>
      </c>
      <c r="H27" s="205">
        <v>217.81599349318017</v>
      </c>
      <c r="I27" s="205">
        <v>213.45902120595665</v>
      </c>
      <c r="J27" s="205">
        <v>220.97033485507933</v>
      </c>
    </row>
    <row r="28" spans="1:10" ht="10.5" customHeight="1">
      <c r="A28" s="209" t="s">
        <v>46</v>
      </c>
      <c r="B28" s="205">
        <v>88.323839999999961</v>
      </c>
      <c r="C28" s="205">
        <v>89.152570000000026</v>
      </c>
      <c r="D28" s="205">
        <v>89.823970000000045</v>
      </c>
      <c r="E28" s="205">
        <v>105.54558761885725</v>
      </c>
      <c r="F28" s="205">
        <v>100.05222555274526</v>
      </c>
      <c r="G28" s="205">
        <v>115.97909189002465</v>
      </c>
      <c r="H28" s="205">
        <v>115.84500866883947</v>
      </c>
      <c r="I28" s="205">
        <v>126.53594317045238</v>
      </c>
      <c r="J28" s="205">
        <v>142.98164866192326</v>
      </c>
    </row>
    <row r="29" spans="1:10" ht="10.5" customHeight="1">
      <c r="A29" s="209" t="s">
        <v>196</v>
      </c>
      <c r="B29" s="205">
        <v>0.67243000000000008</v>
      </c>
      <c r="C29" s="205">
        <v>0.7305600000000001</v>
      </c>
      <c r="D29" s="125" t="s">
        <v>14</v>
      </c>
      <c r="E29" s="205">
        <v>0</v>
      </c>
      <c r="F29" s="205">
        <v>0.81516607896353321</v>
      </c>
      <c r="G29" s="205">
        <v>0.1781060148663782</v>
      </c>
      <c r="H29" s="205">
        <v>3.8697204219862349E-2</v>
      </c>
      <c r="I29" s="205">
        <v>0</v>
      </c>
      <c r="J29" s="205">
        <v>0.35787710133352063</v>
      </c>
    </row>
    <row r="30" spans="1:10" ht="5.25" customHeight="1">
      <c r="A30" s="209"/>
      <c r="B30" s="132"/>
      <c r="C30" s="132"/>
      <c r="D30" s="132"/>
      <c r="E30" s="54"/>
      <c r="F30" s="54"/>
      <c r="G30" s="54"/>
      <c r="H30" s="54"/>
      <c r="I30" s="54"/>
      <c r="J30" s="54"/>
    </row>
    <row r="31" spans="1:10" ht="12" customHeight="1">
      <c r="A31" s="208" t="s">
        <v>4</v>
      </c>
      <c r="B31" s="132"/>
      <c r="C31" s="132"/>
      <c r="D31" s="132"/>
      <c r="E31" s="54"/>
      <c r="F31" s="54"/>
      <c r="G31" s="54"/>
      <c r="H31" s="54"/>
      <c r="I31" s="54"/>
      <c r="J31" s="54"/>
    </row>
    <row r="32" spans="1:10" ht="12" customHeight="1">
      <c r="A32" s="208" t="s">
        <v>5</v>
      </c>
      <c r="B32" s="203">
        <f t="shared" ref="B32:D32" si="3">+SUM(B33:B37)</f>
        <v>10649.55904999994</v>
      </c>
      <c r="C32" s="203">
        <f t="shared" si="3"/>
        <v>10869.702139999987</v>
      </c>
      <c r="D32" s="203">
        <f t="shared" si="3"/>
        <v>11094.107059999942</v>
      </c>
      <c r="E32" s="203">
        <v>11345.137078981561</v>
      </c>
      <c r="F32" s="203">
        <v>11559.338201989996</v>
      </c>
      <c r="G32" s="203">
        <v>11792.693464497777</v>
      </c>
      <c r="H32" s="203">
        <v>12016.393630417318</v>
      </c>
      <c r="I32" s="203">
        <v>12241.52124337717</v>
      </c>
      <c r="J32" s="203">
        <v>12462.098723595385</v>
      </c>
    </row>
    <row r="33" spans="1:10" ht="10.5" customHeight="1">
      <c r="A33" s="209" t="s">
        <v>52</v>
      </c>
      <c r="B33" s="205">
        <v>2428.1160399999985</v>
      </c>
      <c r="C33" s="205">
        <v>2440.8535300000099</v>
      </c>
      <c r="D33" s="205">
        <v>2424.6938000000191</v>
      </c>
      <c r="E33" s="205">
        <v>2416.1020918220293</v>
      </c>
      <c r="F33" s="205">
        <v>2363.7931054365922</v>
      </c>
      <c r="G33" s="205">
        <v>2361.9884989228171</v>
      </c>
      <c r="H33" s="205">
        <v>2347.2555574737821</v>
      </c>
      <c r="I33" s="205">
        <v>2371.4381276582185</v>
      </c>
      <c r="J33" s="205">
        <v>2295.2723434836835</v>
      </c>
    </row>
    <row r="34" spans="1:10" ht="10.5" customHeight="1">
      <c r="A34" s="209" t="s">
        <v>53</v>
      </c>
      <c r="B34" s="205">
        <v>5352.1569599999366</v>
      </c>
      <c r="C34" s="205">
        <v>5552.1999199999827</v>
      </c>
      <c r="D34" s="205">
        <v>5550.2134899999273</v>
      </c>
      <c r="E34" s="205">
        <v>5499.8539570895546</v>
      </c>
      <c r="F34" s="205">
        <v>5686.2203159404044</v>
      </c>
      <c r="G34" s="205">
        <v>5641.2300709884548</v>
      </c>
      <c r="H34" s="205">
        <v>5853.3004663054526</v>
      </c>
      <c r="I34" s="205">
        <v>5874.8079752668045</v>
      </c>
      <c r="J34" s="205">
        <v>5946.5116718995951</v>
      </c>
    </row>
    <row r="35" spans="1:10" ht="10.5" customHeight="1">
      <c r="A35" s="209" t="s">
        <v>47</v>
      </c>
      <c r="B35" s="205">
        <v>1369.5373400000014</v>
      </c>
      <c r="C35" s="205">
        <v>1413.4407899999967</v>
      </c>
      <c r="D35" s="205">
        <v>1520.3654199999971</v>
      </c>
      <c r="E35" s="205">
        <v>1583.6539613472994</v>
      </c>
      <c r="F35" s="205">
        <v>1685.0477209510291</v>
      </c>
      <c r="G35" s="205">
        <v>1799.1244527200845</v>
      </c>
      <c r="H35" s="205">
        <v>1885.9948530870781</v>
      </c>
      <c r="I35" s="205">
        <v>1971.7454486406066</v>
      </c>
      <c r="J35" s="205">
        <v>1945.2031556882166</v>
      </c>
    </row>
    <row r="36" spans="1:10" ht="10.5" customHeight="1">
      <c r="A36" s="209" t="s">
        <v>46</v>
      </c>
      <c r="B36" s="205">
        <v>1499.2511400000037</v>
      </c>
      <c r="C36" s="205">
        <v>1457.0359799999962</v>
      </c>
      <c r="D36" s="205">
        <v>1598.8343499999999</v>
      </c>
      <c r="E36" s="205">
        <v>1845.4266328412205</v>
      </c>
      <c r="F36" s="205">
        <v>1824.2770596614857</v>
      </c>
      <c r="G36" s="205">
        <v>1989.8420396231897</v>
      </c>
      <c r="H36" s="205">
        <v>1924.9044589224718</v>
      </c>
      <c r="I36" s="205">
        <v>2023.1934156454561</v>
      </c>
      <c r="J36" s="205">
        <v>2272.3861409670994</v>
      </c>
    </row>
    <row r="37" spans="1:10" ht="10.5" customHeight="1">
      <c r="A37" s="209" t="s">
        <v>196</v>
      </c>
      <c r="B37" s="205">
        <v>0.49757000000000001</v>
      </c>
      <c r="C37" s="205">
        <v>6.1719200000000001</v>
      </c>
      <c r="D37" s="125" t="s">
        <v>14</v>
      </c>
      <c r="E37" s="205">
        <v>0.10043588106351097</v>
      </c>
      <c r="F37" s="205">
        <v>0</v>
      </c>
      <c r="G37" s="205">
        <v>0.50840224279505031</v>
      </c>
      <c r="H37" s="205">
        <v>4.9382946285101701</v>
      </c>
      <c r="I37" s="205">
        <v>0.33627616574883229</v>
      </c>
      <c r="J37" s="205">
        <v>2.7254115571873716</v>
      </c>
    </row>
    <row r="38" spans="1:10" ht="5.25" customHeight="1">
      <c r="A38" s="209"/>
      <c r="B38" s="132"/>
      <c r="C38" s="132"/>
      <c r="D38" s="132"/>
      <c r="E38" s="54"/>
      <c r="F38" s="54"/>
      <c r="G38" s="54"/>
      <c r="H38" s="54"/>
      <c r="I38" s="54"/>
      <c r="J38" s="54"/>
    </row>
    <row r="39" spans="1:10" ht="12" customHeight="1">
      <c r="A39" s="208" t="s">
        <v>6</v>
      </c>
      <c r="B39" s="203">
        <f t="shared" ref="B39:D39" si="4">+SUM(B40:B44)</f>
        <v>6155.4355400000077</v>
      </c>
      <c r="C39" s="203">
        <f t="shared" si="4"/>
        <v>6249.0208600000069</v>
      </c>
      <c r="D39" s="203">
        <f t="shared" si="4"/>
        <v>6334.2021799999911</v>
      </c>
      <c r="E39" s="203">
        <v>6369.0672969813022</v>
      </c>
      <c r="F39" s="203">
        <v>6472.6543558232579</v>
      </c>
      <c r="G39" s="203">
        <v>6536.4969691470778</v>
      </c>
      <c r="H39" s="203">
        <v>6624.0372248206204</v>
      </c>
      <c r="I39" s="203">
        <v>6706.4484472225495</v>
      </c>
      <c r="J39" s="203">
        <v>6796.1488917708002</v>
      </c>
    </row>
    <row r="40" spans="1:10" ht="10.5" customHeight="1">
      <c r="A40" s="209" t="s">
        <v>52</v>
      </c>
      <c r="B40" s="205">
        <v>2884.0054199999886</v>
      </c>
      <c r="C40" s="205">
        <v>2900.9745300000086</v>
      </c>
      <c r="D40" s="205">
        <v>2791.3468299999886</v>
      </c>
      <c r="E40" s="205">
        <v>2647.7083303962872</v>
      </c>
      <c r="F40" s="205">
        <v>2656.3177963863905</v>
      </c>
      <c r="G40" s="205">
        <v>2608.8521104625688</v>
      </c>
      <c r="H40" s="205">
        <v>2609.1639015160399</v>
      </c>
      <c r="I40" s="205">
        <v>2551.4538013037086</v>
      </c>
      <c r="J40" s="205">
        <v>2487.343196190398</v>
      </c>
    </row>
    <row r="41" spans="1:10" ht="10.5" customHeight="1">
      <c r="A41" s="209" t="s">
        <v>53</v>
      </c>
      <c r="B41" s="205">
        <v>2226.3237500000196</v>
      </c>
      <c r="C41" s="205">
        <v>2245.9210399999988</v>
      </c>
      <c r="D41" s="205">
        <v>2353.2092800000046</v>
      </c>
      <c r="E41" s="205">
        <v>2432.7351061541194</v>
      </c>
      <c r="F41" s="205">
        <v>2438.0057360583301</v>
      </c>
      <c r="G41" s="205">
        <v>2498.4892781239355</v>
      </c>
      <c r="H41" s="205">
        <v>2551.5069672888776</v>
      </c>
      <c r="I41" s="205">
        <v>2614.9221904710353</v>
      </c>
      <c r="J41" s="205">
        <v>2651.1721098290291</v>
      </c>
    </row>
    <row r="42" spans="1:10" ht="10.5" customHeight="1">
      <c r="A42" s="209" t="s">
        <v>47</v>
      </c>
      <c r="B42" s="205">
        <v>523.90778999999941</v>
      </c>
      <c r="C42" s="205">
        <v>531.40727000000004</v>
      </c>
      <c r="D42" s="205">
        <v>595.27137999999934</v>
      </c>
      <c r="E42" s="205">
        <v>608.88823688402613</v>
      </c>
      <c r="F42" s="205">
        <v>642.15915517520421</v>
      </c>
      <c r="G42" s="205">
        <v>659.26537642515393</v>
      </c>
      <c r="H42" s="205">
        <v>645.27288625442179</v>
      </c>
      <c r="I42" s="205">
        <v>691.78462434143682</v>
      </c>
      <c r="J42" s="205">
        <v>723.59964682993154</v>
      </c>
    </row>
    <row r="43" spans="1:10" ht="10.5" customHeight="1">
      <c r="A43" s="209" t="s">
        <v>46</v>
      </c>
      <c r="B43" s="205">
        <v>518.26324999999997</v>
      </c>
      <c r="C43" s="205">
        <v>570.23248999999919</v>
      </c>
      <c r="D43" s="205">
        <v>594.02593999999829</v>
      </c>
      <c r="E43" s="205">
        <v>679.53079842088391</v>
      </c>
      <c r="F43" s="205">
        <v>735.62126120663618</v>
      </c>
      <c r="G43" s="205">
        <v>769.89020413533206</v>
      </c>
      <c r="H43" s="205">
        <v>818.05477255691676</v>
      </c>
      <c r="I43" s="205">
        <v>847.15887481665106</v>
      </c>
      <c r="J43" s="205">
        <v>933.14828020540358</v>
      </c>
    </row>
    <row r="44" spans="1:10" ht="10.5" customHeight="1">
      <c r="A44" s="209" t="s">
        <v>196</v>
      </c>
      <c r="B44" s="205">
        <v>2.93533</v>
      </c>
      <c r="C44" s="205">
        <v>0.48553000000000002</v>
      </c>
      <c r="D44" s="205">
        <v>0.34875</v>
      </c>
      <c r="E44" s="205">
        <v>0.20482512587777035</v>
      </c>
      <c r="F44" s="205">
        <v>0.55040699647468694</v>
      </c>
      <c r="G44" s="205">
        <v>0</v>
      </c>
      <c r="H44" s="205">
        <v>3.8697204219862349E-2</v>
      </c>
      <c r="I44" s="205">
        <v>1.1289562898149055</v>
      </c>
      <c r="J44" s="205">
        <v>0.8856587156893202</v>
      </c>
    </row>
    <row r="45" spans="1:10" ht="3.75" customHeight="1">
      <c r="A45" s="209"/>
      <c r="B45" s="132"/>
      <c r="C45" s="132"/>
      <c r="D45" s="132"/>
      <c r="E45" s="54"/>
      <c r="F45" s="54"/>
      <c r="G45" s="54"/>
      <c r="H45" s="54"/>
      <c r="I45" s="54"/>
      <c r="J45" s="54"/>
    </row>
    <row r="46" spans="1:10" ht="12" customHeight="1">
      <c r="A46" s="208" t="s">
        <v>7</v>
      </c>
      <c r="B46" s="203">
        <f t="shared" ref="B46:D46" si="5">+SUM(B47:B51)</f>
        <v>2339.1806800000095</v>
      </c>
      <c r="C46" s="203">
        <f t="shared" si="5"/>
        <v>2382.8003100000037</v>
      </c>
      <c r="D46" s="203">
        <f t="shared" si="5"/>
        <v>2422.669509999987</v>
      </c>
      <c r="E46" s="203">
        <v>2477.7561053439513</v>
      </c>
      <c r="F46" s="203">
        <v>2501.1674421874591</v>
      </c>
      <c r="G46" s="203">
        <v>2545.8505663556139</v>
      </c>
      <c r="H46" s="203">
        <v>2583.0611447621591</v>
      </c>
      <c r="I46" s="203">
        <v>2628.4602719780523</v>
      </c>
      <c r="J46" s="203">
        <v>2681.6093846337458</v>
      </c>
    </row>
    <row r="47" spans="1:10" ht="10.5" customHeight="1">
      <c r="A47" s="209" t="s">
        <v>52</v>
      </c>
      <c r="B47" s="205">
        <v>1059.9276200000031</v>
      </c>
      <c r="C47" s="205">
        <v>1058.620980000002</v>
      </c>
      <c r="D47" s="205">
        <v>1051.2634399999852</v>
      </c>
      <c r="E47" s="205">
        <v>1064.3159155900792</v>
      </c>
      <c r="F47" s="205">
        <v>1043.6601696934115</v>
      </c>
      <c r="G47" s="205">
        <v>1046.4036789530282</v>
      </c>
      <c r="H47" s="205">
        <v>1010.0803571091627</v>
      </c>
      <c r="I47" s="205">
        <v>1039.6345904484672</v>
      </c>
      <c r="J47" s="205">
        <v>999.19593514290023</v>
      </c>
    </row>
    <row r="48" spans="1:10" ht="10.5" customHeight="1">
      <c r="A48" s="209" t="s">
        <v>53</v>
      </c>
      <c r="B48" s="205">
        <v>980.81519000000674</v>
      </c>
      <c r="C48" s="205">
        <v>1019.9800900000015</v>
      </c>
      <c r="D48" s="205">
        <v>1031.2276500000023</v>
      </c>
      <c r="E48" s="205">
        <v>1063.7650643910174</v>
      </c>
      <c r="F48" s="205">
        <v>1073.026312673818</v>
      </c>
      <c r="G48" s="205">
        <v>1081.3229604960873</v>
      </c>
      <c r="H48" s="205">
        <v>1111.4726227317212</v>
      </c>
      <c r="I48" s="205">
        <v>1120.9616628896226</v>
      </c>
      <c r="J48" s="205">
        <v>1174.5401356711623</v>
      </c>
    </row>
    <row r="49" spans="1:10" ht="10.5" customHeight="1">
      <c r="A49" s="209" t="s">
        <v>47</v>
      </c>
      <c r="B49" s="205">
        <v>187.37117000000001</v>
      </c>
      <c r="C49" s="205">
        <v>185.24875999999992</v>
      </c>
      <c r="D49" s="205">
        <v>199.04912999999965</v>
      </c>
      <c r="E49" s="205">
        <v>206.20169455706679</v>
      </c>
      <c r="F49" s="205">
        <v>216.29479153412413</v>
      </c>
      <c r="G49" s="205">
        <v>244.9181239402987</v>
      </c>
      <c r="H49" s="205">
        <v>253.02300567202045</v>
      </c>
      <c r="I49" s="205">
        <v>264.65133729183958</v>
      </c>
      <c r="J49" s="205">
        <v>266.82720284257391</v>
      </c>
    </row>
    <row r="50" spans="1:10" ht="10.5" customHeight="1">
      <c r="A50" s="209" t="s">
        <v>46</v>
      </c>
      <c r="B50" s="205">
        <v>110.80052999999992</v>
      </c>
      <c r="C50" s="205">
        <v>118.63300000000012</v>
      </c>
      <c r="D50" s="205">
        <v>141.12928999999997</v>
      </c>
      <c r="E50" s="205">
        <v>143.47343080582769</v>
      </c>
      <c r="F50" s="205">
        <v>167.92140920362192</v>
      </c>
      <c r="G50" s="205">
        <v>173.02769695134867</v>
      </c>
      <c r="H50" s="205">
        <v>208.48515924925061</v>
      </c>
      <c r="I50" s="205">
        <v>202.69995425947866</v>
      </c>
      <c r="J50" s="205">
        <v>241.04611097706425</v>
      </c>
    </row>
    <row r="51" spans="1:10" ht="10.5" customHeight="1">
      <c r="A51" s="209" t="s">
        <v>196</v>
      </c>
      <c r="B51" s="205">
        <v>0.26617000000000002</v>
      </c>
      <c r="C51" s="205">
        <v>0.31748000000000004</v>
      </c>
      <c r="D51" s="125" t="s">
        <v>14</v>
      </c>
      <c r="E51" s="205">
        <v>0</v>
      </c>
      <c r="F51" s="205">
        <v>0.26475908248884628</v>
      </c>
      <c r="G51" s="205">
        <v>0.1781060148663782</v>
      </c>
      <c r="H51" s="205">
        <v>0</v>
      </c>
      <c r="I51" s="205">
        <v>0.51272708862231542</v>
      </c>
      <c r="J51" s="205">
        <v>0</v>
      </c>
    </row>
    <row r="52" spans="1:10" ht="4.5" customHeight="1">
      <c r="A52" s="221"/>
      <c r="B52" s="133"/>
      <c r="C52" s="133"/>
      <c r="D52" s="133"/>
      <c r="E52" s="133"/>
      <c r="F52" s="133"/>
      <c r="G52" s="133"/>
      <c r="H52" s="133"/>
      <c r="I52" s="133"/>
      <c r="J52" s="133"/>
    </row>
    <row r="53" spans="1:10" ht="11.25" customHeight="1">
      <c r="A53" s="127"/>
      <c r="B53" s="134"/>
      <c r="C53" s="134"/>
      <c r="D53" s="134"/>
      <c r="E53" s="134"/>
      <c r="F53" s="134"/>
      <c r="G53" s="134"/>
      <c r="H53" s="134"/>
      <c r="I53" s="134"/>
      <c r="J53" s="285" t="s">
        <v>108</v>
      </c>
    </row>
    <row r="54" spans="1:10" ht="11.25" customHeight="1">
      <c r="A54" s="162"/>
      <c r="B54" s="134"/>
      <c r="C54" s="134"/>
      <c r="D54" s="134"/>
      <c r="E54" s="134"/>
      <c r="F54" s="134"/>
      <c r="G54" s="134"/>
      <c r="H54" s="134"/>
      <c r="I54" s="134"/>
      <c r="J54" s="134"/>
    </row>
    <row r="55" spans="1:10" ht="11.25" customHeight="1">
      <c r="A55" s="48"/>
    </row>
  </sheetData>
  <mergeCells count="13">
    <mergeCell ref="I6:I7"/>
    <mergeCell ref="J6:J7"/>
    <mergeCell ref="A6:A7"/>
    <mergeCell ref="A2:J2"/>
    <mergeCell ref="A3:J3"/>
    <mergeCell ref="H6:H7"/>
    <mergeCell ref="A4:J4"/>
    <mergeCell ref="C6:C7"/>
    <mergeCell ref="D6:D7"/>
    <mergeCell ref="E6:E7"/>
    <mergeCell ref="F6:F7"/>
    <mergeCell ref="B6:B7"/>
    <mergeCell ref="G6:G7"/>
  </mergeCells>
  <phoneticPr fontId="7" type="noConversion"/>
  <printOptions horizontalCentered="1"/>
  <pageMargins left="0.19685039370078741" right="0.11811023622047245" top="0.59055118110236227" bottom="0.98425196850393704" header="3.937007874015748E-2" footer="0"/>
  <pageSetup paperSize="9" scale="90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8">
    <tabColor indexed="15"/>
  </sheetPr>
  <dimension ref="B2:AN68"/>
  <sheetViews>
    <sheetView showGridLines="0" zoomScale="75" workbookViewId="0">
      <selection activeCell="R52" sqref="R52"/>
    </sheetView>
  </sheetViews>
  <sheetFormatPr baseColWidth="10" defaultRowHeight="12.75"/>
  <cols>
    <col min="1" max="1" width="0.85546875" style="10" customWidth="1"/>
    <col min="2" max="2" width="13.7109375" style="10" customWidth="1"/>
    <col min="3" max="3" width="19.7109375" style="10" customWidth="1"/>
    <col min="4" max="4" width="9.85546875" style="10" customWidth="1"/>
    <col min="5" max="5" width="0.85546875" style="10" customWidth="1"/>
    <col min="6" max="6" width="9.140625" style="10" customWidth="1"/>
    <col min="7" max="7" width="0.85546875" style="10" customWidth="1"/>
    <col min="8" max="8" width="9.140625" style="10" customWidth="1"/>
    <col min="9" max="9" width="0.85546875" style="10" customWidth="1"/>
    <col min="10" max="10" width="9.140625" style="10" customWidth="1"/>
    <col min="11" max="11" width="0.85546875" style="10" customWidth="1"/>
    <col min="12" max="12" width="9.140625" style="10" customWidth="1"/>
    <col min="13" max="13" width="0.85546875" style="10" customWidth="1"/>
    <col min="14" max="14" width="9.140625" style="10" customWidth="1"/>
    <col min="15" max="15" width="12.140625" style="10" customWidth="1"/>
    <col min="16" max="16" width="10.42578125" style="10" customWidth="1"/>
    <col min="17" max="17" width="2" style="10" customWidth="1"/>
    <col min="18" max="18" width="9.85546875" style="10" customWidth="1"/>
    <col min="19" max="19" width="2" style="10" customWidth="1"/>
    <col min="20" max="20" width="9.28515625" style="10" customWidth="1"/>
    <col min="21" max="21" width="2" style="10" customWidth="1"/>
    <col min="22" max="22" width="9.85546875" style="10" customWidth="1"/>
    <col min="23" max="23" width="2" style="10" customWidth="1"/>
    <col min="24" max="24" width="9.42578125" style="10" customWidth="1"/>
    <col min="25" max="25" width="2" style="10" customWidth="1"/>
    <col min="26" max="26" width="10" style="10" customWidth="1"/>
    <col min="27" max="28" width="8.140625" style="10" customWidth="1"/>
    <col min="29" max="29" width="1.5703125" style="10" customWidth="1"/>
    <col min="30" max="30" width="8.140625" style="10" customWidth="1"/>
    <col min="31" max="31" width="1.5703125" style="10" customWidth="1"/>
    <col min="32" max="32" width="11.42578125" style="10"/>
    <col min="33" max="33" width="1.5703125" style="10" customWidth="1"/>
    <col min="34" max="34" width="11.42578125" style="10"/>
    <col min="35" max="35" width="1.5703125" style="10" customWidth="1"/>
    <col min="36" max="36" width="11.42578125" style="10"/>
    <col min="37" max="37" width="1.5703125" style="10" customWidth="1"/>
    <col min="38" max="16384" width="11.42578125" style="10"/>
  </cols>
  <sheetData>
    <row r="2" spans="2:38" ht="15" customHeight="1"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</row>
    <row r="3" spans="2:38" ht="24.75" customHeight="1">
      <c r="B3" s="515" t="s">
        <v>56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</row>
    <row r="4" spans="2:38" ht="11.25" customHeight="1">
      <c r="B4" s="514" t="s">
        <v>48</v>
      </c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</row>
    <row r="5" spans="2:38" ht="6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2:38" ht="27" customHeight="1">
      <c r="B6" s="516" t="s">
        <v>55</v>
      </c>
      <c r="C6" s="517"/>
      <c r="D6" s="37">
        <v>2004</v>
      </c>
      <c r="E6" s="38"/>
      <c r="F6" s="37">
        <v>2005</v>
      </c>
      <c r="G6" s="38"/>
      <c r="H6" s="37">
        <v>2006</v>
      </c>
      <c r="I6" s="38"/>
      <c r="J6" s="37">
        <v>2007</v>
      </c>
      <c r="K6" s="38"/>
      <c r="L6" s="37">
        <v>2008</v>
      </c>
      <c r="M6" s="38"/>
      <c r="N6" s="37">
        <v>2009</v>
      </c>
    </row>
    <row r="7" spans="2:38" ht="6" customHeight="1">
      <c r="C7" s="18"/>
    </row>
    <row r="8" spans="2:38" ht="12" customHeight="1">
      <c r="B8" s="24" t="s">
        <v>40</v>
      </c>
      <c r="C8" s="25" t="s">
        <v>1</v>
      </c>
      <c r="D8" s="21">
        <f>+SUM(D9:D13)</f>
        <v>19144.175269999931</v>
      </c>
      <c r="E8" s="21"/>
      <c r="F8" s="21">
        <f>+SUM(F9:F13)</f>
        <v>19501.523309999851</v>
      </c>
      <c r="G8" s="21"/>
      <c r="H8" s="21">
        <f>+SUM(H9:H13)</f>
        <v>19850.630000000128</v>
      </c>
      <c r="I8" s="21"/>
      <c r="J8" s="21">
        <f>+SUM(J9:J13)</f>
        <v>20193.029470000074</v>
      </c>
      <c r="K8" s="21"/>
      <c r="L8" s="21">
        <f>+SUM(L9:L13)</f>
        <v>20533.16046999981</v>
      </c>
      <c r="M8" s="21"/>
      <c r="N8" s="21">
        <f>+SUM(N9:N13)</f>
        <v>20875.036900000046</v>
      </c>
      <c r="P8" s="28">
        <v>19144.175270000109</v>
      </c>
      <c r="Q8" s="28"/>
      <c r="R8" s="28">
        <v>19501.523310000204</v>
      </c>
      <c r="S8" s="28"/>
      <c r="T8" s="28">
        <v>19850.978750000104</v>
      </c>
      <c r="U8" s="28"/>
      <c r="V8" s="28">
        <v>20193.335990000269</v>
      </c>
      <c r="W8" s="28"/>
      <c r="X8" s="28">
        <v>20533.160470000159</v>
      </c>
      <c r="Y8" s="28"/>
      <c r="Z8" s="28">
        <v>20875.036899999468</v>
      </c>
      <c r="AB8" s="41">
        <f t="shared" ref="AB8:AL8" si="0">+P8-D8</f>
        <v>1.7826096154749393E-10</v>
      </c>
      <c r="AC8" s="41">
        <f t="shared" si="0"/>
        <v>0</v>
      </c>
      <c r="AD8" s="41">
        <f t="shared" si="0"/>
        <v>3.5288394428789616E-10</v>
      </c>
      <c r="AE8" s="41">
        <f t="shared" si="0"/>
        <v>0</v>
      </c>
      <c r="AF8" s="41">
        <f t="shared" si="0"/>
        <v>0.34874999997555278</v>
      </c>
      <c r="AG8" s="41">
        <f t="shared" si="0"/>
        <v>0</v>
      </c>
      <c r="AH8" s="41">
        <f t="shared" si="0"/>
        <v>0.30652000019472325</v>
      </c>
      <c r="AI8" s="41">
        <f t="shared" si="0"/>
        <v>0</v>
      </c>
      <c r="AJ8" s="41">
        <f t="shared" si="0"/>
        <v>3.4924596548080444E-10</v>
      </c>
      <c r="AK8" s="41">
        <f t="shared" si="0"/>
        <v>0</v>
      </c>
      <c r="AL8" s="41">
        <f t="shared" si="0"/>
        <v>-5.7843863032758236E-10</v>
      </c>
    </row>
    <row r="9" spans="2:38" ht="10.5" customHeight="1">
      <c r="B9" s="24"/>
      <c r="C9" s="26" t="s">
        <v>52</v>
      </c>
      <c r="D9" s="22">
        <v>6372.0404399999125</v>
      </c>
      <c r="E9" s="21"/>
      <c r="F9" s="22">
        <v>6401.3931899999734</v>
      </c>
      <c r="G9" s="22"/>
      <c r="H9" s="22">
        <v>6268.1457600000758</v>
      </c>
      <c r="I9" s="22"/>
      <c r="J9" s="22">
        <v>6112.6155500000332</v>
      </c>
      <c r="K9" s="22"/>
      <c r="L9" s="22">
        <v>6049.7714199998773</v>
      </c>
      <c r="M9" s="22"/>
      <c r="N9" s="22">
        <v>6002.4995600000466</v>
      </c>
      <c r="P9" s="29">
        <v>5960.7257399998762</v>
      </c>
      <c r="Q9" s="28"/>
      <c r="R9" s="29">
        <v>6006.3629200000723</v>
      </c>
      <c r="S9" s="29"/>
      <c r="T9" s="29">
        <v>6052.832370000071</v>
      </c>
      <c r="U9" s="29"/>
      <c r="V9" s="29">
        <v>6099.1747300001007</v>
      </c>
      <c r="W9" s="29"/>
      <c r="X9" s="29">
        <v>6143.2508399999433</v>
      </c>
      <c r="Y9" s="29"/>
      <c r="Z9" s="29">
        <v>6182.9128899999323</v>
      </c>
    </row>
    <row r="10" spans="2:38" ht="10.5" customHeight="1">
      <c r="B10" s="24"/>
      <c r="C10" s="26" t="s">
        <v>53</v>
      </c>
      <c r="D10" s="22">
        <v>8559.3045399998973</v>
      </c>
      <c r="E10" s="21"/>
      <c r="F10" s="22">
        <v>8817.5035599998682</v>
      </c>
      <c r="G10" s="22"/>
      <c r="H10" s="22">
        <v>8933.8087300000752</v>
      </c>
      <c r="I10" s="22"/>
      <c r="J10" s="22">
        <v>8992.0613400000275</v>
      </c>
      <c r="K10" s="22"/>
      <c r="L10" s="22">
        <v>9194.3646799999315</v>
      </c>
      <c r="M10" s="22"/>
      <c r="N10" s="22">
        <v>9221.7983799999984</v>
      </c>
      <c r="P10" s="29">
        <v>11052.470869999952</v>
      </c>
      <c r="Q10" s="28"/>
      <c r="R10" s="29">
        <v>11282.123600000177</v>
      </c>
      <c r="S10" s="29"/>
      <c r="T10" s="29">
        <v>11511.751120000135</v>
      </c>
      <c r="U10" s="29"/>
      <c r="V10" s="29">
        <v>11752.273760000246</v>
      </c>
      <c r="W10" s="29"/>
      <c r="X10" s="29">
        <v>11958.285820000248</v>
      </c>
      <c r="Y10" s="29"/>
      <c r="Z10" s="29">
        <v>12205.200479999607</v>
      </c>
    </row>
    <row r="11" spans="2:38" ht="10.5" customHeight="1">
      <c r="B11" s="24"/>
      <c r="C11" s="26" t="s">
        <v>47</v>
      </c>
      <c r="D11" s="22">
        <v>2080.8163000000113</v>
      </c>
      <c r="E11" s="21"/>
      <c r="F11" s="22">
        <v>2129.2828300000051</v>
      </c>
      <c r="G11" s="22"/>
      <c r="H11" s="22">
        <v>2314.6859300000001</v>
      </c>
      <c r="I11" s="22"/>
      <c r="J11" s="22">
        <v>2400.1394399999999</v>
      </c>
      <c r="K11" s="22"/>
      <c r="L11" s="22">
        <v>2546.8478699999878</v>
      </c>
      <c r="M11" s="22"/>
      <c r="N11" s="22">
        <v>2703.83547</v>
      </c>
      <c r="P11" s="29">
        <v>706.10584000000222</v>
      </c>
      <c r="Q11" s="28"/>
      <c r="R11" s="29">
        <v>739.07470999999657</v>
      </c>
      <c r="S11" s="29"/>
      <c r="T11" s="29">
        <v>763.49816999999837</v>
      </c>
      <c r="U11" s="29"/>
      <c r="V11" s="29">
        <v>770.07725000000005</v>
      </c>
      <c r="W11" s="29"/>
      <c r="X11" s="29">
        <v>809.89350999999419</v>
      </c>
      <c r="Y11" s="29"/>
      <c r="Z11" s="29">
        <v>813.21766999999852</v>
      </c>
    </row>
    <row r="12" spans="2:38" ht="10.5" customHeight="1">
      <c r="B12" s="24"/>
      <c r="C12" s="26" t="s">
        <v>46</v>
      </c>
      <c r="D12" s="22">
        <v>2128.3149200000134</v>
      </c>
      <c r="E12" s="22"/>
      <c r="F12" s="22">
        <v>2147.4337400000004</v>
      </c>
      <c r="G12" s="22"/>
      <c r="H12" s="22">
        <v>2333.9895799999767</v>
      </c>
      <c r="I12" s="22"/>
      <c r="J12" s="22">
        <v>2688.2131400000148</v>
      </c>
      <c r="K12" s="22"/>
      <c r="L12" s="22">
        <v>2741.3547800000083</v>
      </c>
      <c r="M12" s="22"/>
      <c r="N12" s="22">
        <v>2946.2147099999997</v>
      </c>
      <c r="P12" s="29">
        <v>1424.87282</v>
      </c>
      <c r="Q12" s="29"/>
      <c r="R12" s="29">
        <v>1473.96208</v>
      </c>
      <c r="S12" s="29"/>
      <c r="T12" s="29">
        <v>1522.8970900000002</v>
      </c>
      <c r="U12" s="29"/>
      <c r="V12" s="29">
        <v>1571.8102499999893</v>
      </c>
      <c r="W12" s="29"/>
      <c r="X12" s="29">
        <v>1621.730300000014</v>
      </c>
      <c r="Y12" s="29"/>
      <c r="Z12" s="29">
        <v>1673.7058599999941</v>
      </c>
    </row>
    <row r="13" spans="2:38" ht="10.5" customHeight="1">
      <c r="B13" s="24"/>
      <c r="C13" s="26" t="s">
        <v>62</v>
      </c>
      <c r="D13" s="22">
        <v>3.6990700001006189</v>
      </c>
      <c r="E13" s="22"/>
      <c r="F13" s="22">
        <v>5.9099900000037451</v>
      </c>
      <c r="G13" s="22"/>
      <c r="H13" s="5" t="s">
        <v>14</v>
      </c>
      <c r="I13" s="5"/>
      <c r="J13" s="5" t="s">
        <v>14</v>
      </c>
      <c r="K13" s="22"/>
      <c r="L13" s="22">
        <v>0.82172000000355183</v>
      </c>
      <c r="M13" s="22"/>
      <c r="N13" s="22">
        <v>0.68878000000040629</v>
      </c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</row>
    <row r="14" spans="2:38" ht="12" customHeight="1">
      <c r="B14" s="24"/>
      <c r="C14" s="26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P14" s="28">
        <v>6145.5698599999469</v>
      </c>
      <c r="Q14" s="28"/>
      <c r="R14" s="28">
        <v>6263.0180200000677</v>
      </c>
      <c r="S14" s="28"/>
      <c r="T14" s="28">
        <v>6418.7713400000312</v>
      </c>
      <c r="U14" s="28"/>
      <c r="V14" s="28">
        <v>6567.009100000023</v>
      </c>
      <c r="W14" s="28"/>
      <c r="X14" s="28">
        <v>6714.23693000003</v>
      </c>
      <c r="Y14" s="28"/>
      <c r="Z14" s="28">
        <v>6837.2280600000486</v>
      </c>
      <c r="AB14" s="41">
        <f t="shared" ref="AB14:AL14" si="1">+P14-D15</f>
        <v>-0.50243000006412331</v>
      </c>
      <c r="AC14" s="41">
        <f t="shared" si="1"/>
        <v>0</v>
      </c>
      <c r="AD14" s="41">
        <f t="shared" si="1"/>
        <v>6.8212102632969618E-11</v>
      </c>
      <c r="AE14" s="41">
        <f t="shared" si="1"/>
        <v>0</v>
      </c>
      <c r="AF14" s="41">
        <f t="shared" si="1"/>
        <v>2.0918378140777349E-11</v>
      </c>
      <c r="AG14" s="41">
        <f t="shared" si="1"/>
        <v>0</v>
      </c>
      <c r="AH14" s="41">
        <f t="shared" si="1"/>
        <v>2.6375346351414919E-11</v>
      </c>
      <c r="AI14" s="41">
        <f t="shared" si="1"/>
        <v>0</v>
      </c>
      <c r="AJ14" s="41">
        <f t="shared" si="1"/>
        <v>4.9112713895738125E-11</v>
      </c>
      <c r="AK14" s="41">
        <f t="shared" si="1"/>
        <v>0</v>
      </c>
      <c r="AL14" s="41">
        <f t="shared" si="1"/>
        <v>0.40732000003026769</v>
      </c>
    </row>
    <row r="15" spans="2:38" ht="12" customHeight="1">
      <c r="B15" s="511" t="s">
        <v>51</v>
      </c>
      <c r="C15" s="25" t="s">
        <v>1</v>
      </c>
      <c r="D15" s="21">
        <f>+SUM(D16:D20)</f>
        <v>6146.072290000011</v>
      </c>
      <c r="E15" s="21"/>
      <c r="F15" s="21">
        <f>+SUM(F16:F20)</f>
        <v>6263.0180199999995</v>
      </c>
      <c r="G15" s="21"/>
      <c r="H15" s="21">
        <f>+SUM(H16:H20)</f>
        <v>6418.7713400000102</v>
      </c>
      <c r="I15" s="21"/>
      <c r="J15" s="21">
        <f>+SUM(J16:J20)</f>
        <v>6567.0090999999966</v>
      </c>
      <c r="K15" s="21"/>
      <c r="L15" s="21">
        <f>+SUM(L16:L20)</f>
        <v>6714.2369299999809</v>
      </c>
      <c r="M15" s="21"/>
      <c r="N15" s="21">
        <f>+SUM(N16:N20)</f>
        <v>6836.8207400000183</v>
      </c>
      <c r="P15" s="29">
        <v>1736.11097</v>
      </c>
      <c r="Q15" s="28"/>
      <c r="R15" s="29">
        <v>1749.7541499999934</v>
      </c>
      <c r="S15" s="29"/>
      <c r="T15" s="29">
        <v>1770.0490499999848</v>
      </c>
      <c r="U15" s="29"/>
      <c r="V15" s="29">
        <v>1787.3004099999998</v>
      </c>
      <c r="W15" s="29"/>
      <c r="X15" s="29">
        <v>1835.1146799999999</v>
      </c>
      <c r="Y15" s="29"/>
      <c r="Z15" s="29">
        <v>1845.3505299999999</v>
      </c>
    </row>
    <row r="16" spans="2:38" ht="10.5" customHeight="1">
      <c r="B16" s="512"/>
      <c r="C16" s="26" t="s">
        <v>52</v>
      </c>
      <c r="D16" s="22">
        <v>1032.7823599999999</v>
      </c>
      <c r="E16" s="21"/>
      <c r="F16" s="22">
        <v>1029.3915099999999</v>
      </c>
      <c r="G16" s="22"/>
      <c r="H16" s="22">
        <v>1032.21558</v>
      </c>
      <c r="I16" s="22"/>
      <c r="J16" s="22">
        <v>994.91334000000165</v>
      </c>
      <c r="K16" s="22"/>
      <c r="L16" s="22">
        <v>1009.77685</v>
      </c>
      <c r="M16" s="22"/>
      <c r="N16" s="22">
        <v>987.79992000000368</v>
      </c>
      <c r="P16" s="29">
        <v>3730.0490100000216</v>
      </c>
      <c r="Q16" s="28"/>
      <c r="R16" s="29">
        <v>3797.9942800000163</v>
      </c>
      <c r="S16" s="29"/>
      <c r="T16" s="29">
        <v>3879.8775799999999</v>
      </c>
      <c r="U16" s="29"/>
      <c r="V16" s="29">
        <v>3976.8646599999893</v>
      </c>
      <c r="W16" s="29"/>
      <c r="X16" s="29">
        <v>4038.9514499999145</v>
      </c>
      <c r="Y16" s="29"/>
      <c r="Z16" s="29">
        <v>4138.4021300000768</v>
      </c>
    </row>
    <row r="17" spans="2:39" ht="10.5" customHeight="1">
      <c r="B17" s="24"/>
      <c r="C17" s="26" t="s">
        <v>53</v>
      </c>
      <c r="D17" s="22">
        <v>3199.5994600000104</v>
      </c>
      <c r="E17" s="21"/>
      <c r="F17" s="22">
        <v>3363.2366000000002</v>
      </c>
      <c r="G17" s="22"/>
      <c r="H17" s="22">
        <v>3306.3707800000093</v>
      </c>
      <c r="I17" s="22"/>
      <c r="J17" s="22">
        <v>3315.0393299999914</v>
      </c>
      <c r="K17" s="22"/>
      <c r="L17" s="22">
        <v>3406.3323899999809</v>
      </c>
      <c r="M17" s="22"/>
      <c r="N17" s="22">
        <v>3370.7239100000147</v>
      </c>
      <c r="P17" s="29">
        <v>210.83977999999999</v>
      </c>
      <c r="Q17" s="28"/>
      <c r="R17" s="29">
        <v>235.33670999999998</v>
      </c>
      <c r="S17" s="29"/>
      <c r="T17" s="29">
        <v>263.50797</v>
      </c>
      <c r="U17" s="29"/>
      <c r="V17" s="29">
        <v>260.17973999999998</v>
      </c>
      <c r="W17" s="29"/>
      <c r="X17" s="29">
        <v>285.81915999999995</v>
      </c>
      <c r="Y17" s="29"/>
      <c r="Z17" s="29">
        <v>274.38893999999999</v>
      </c>
    </row>
    <row r="18" spans="2:39" ht="10.5" customHeight="1">
      <c r="B18" s="24"/>
      <c r="C18" s="26" t="s">
        <v>47</v>
      </c>
      <c r="D18" s="22">
        <v>847.28442000000007</v>
      </c>
      <c r="E18" s="21"/>
      <c r="F18" s="22">
        <v>855.35990000000004</v>
      </c>
      <c r="G18" s="22"/>
      <c r="H18" s="22">
        <v>941.84725000000094</v>
      </c>
      <c r="I18" s="22"/>
      <c r="J18" s="22">
        <v>994.70876000000283</v>
      </c>
      <c r="K18" s="22"/>
      <c r="L18" s="22">
        <v>1058.03919</v>
      </c>
      <c r="M18" s="22"/>
      <c r="N18" s="22">
        <v>1147.5861599999998</v>
      </c>
      <c r="P18" s="29">
        <v>468.57009999999997</v>
      </c>
      <c r="Q18" s="29"/>
      <c r="R18" s="29">
        <v>479.93288000000001</v>
      </c>
      <c r="S18" s="29"/>
      <c r="T18" s="29">
        <v>505.33673999999996</v>
      </c>
      <c r="U18" s="29"/>
      <c r="V18" s="29">
        <v>542.66429000000005</v>
      </c>
      <c r="W18" s="29"/>
      <c r="X18" s="29">
        <v>554.35163999999929</v>
      </c>
      <c r="Y18" s="29"/>
      <c r="Z18" s="29">
        <v>579.08646000000113</v>
      </c>
    </row>
    <row r="19" spans="2:39" ht="10.5" customHeight="1">
      <c r="B19" s="24"/>
      <c r="C19" s="26" t="s">
        <v>46</v>
      </c>
      <c r="D19" s="22">
        <v>1065.4060500000001</v>
      </c>
      <c r="E19" s="22"/>
      <c r="F19" s="22">
        <v>1009.92303</v>
      </c>
      <c r="G19" s="22"/>
      <c r="H19" s="22">
        <v>1138.33773</v>
      </c>
      <c r="I19" s="22"/>
      <c r="J19" s="22">
        <v>1262.3476699999999</v>
      </c>
      <c r="K19" s="22"/>
      <c r="L19" s="22">
        <v>1240.0885000000001</v>
      </c>
      <c r="M19" s="22"/>
      <c r="N19" s="22">
        <v>1330.71075</v>
      </c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</row>
    <row r="20" spans="2:39" ht="10.5" customHeight="1">
      <c r="B20" s="24"/>
      <c r="C20" s="26" t="s">
        <v>62</v>
      </c>
      <c r="D20" s="22">
        <v>1</v>
      </c>
      <c r="E20" s="22">
        <v>0</v>
      </c>
      <c r="F20" s="22">
        <v>5.1069799999995666</v>
      </c>
      <c r="G20" s="22">
        <v>0</v>
      </c>
      <c r="H20" s="5" t="s">
        <v>14</v>
      </c>
      <c r="I20" s="5"/>
      <c r="J20" s="5" t="s">
        <v>14</v>
      </c>
      <c r="K20" s="22">
        <v>0</v>
      </c>
      <c r="L20" s="5" t="s">
        <v>14</v>
      </c>
      <c r="M20" s="5"/>
      <c r="N20" s="5" t="s">
        <v>14</v>
      </c>
      <c r="P20" s="28">
        <v>12998.605410000362</v>
      </c>
      <c r="Q20" s="28"/>
      <c r="R20" s="28">
        <v>13238.505290000052</v>
      </c>
      <c r="S20" s="28"/>
      <c r="T20" s="28">
        <v>13432.207410000445</v>
      </c>
      <c r="U20" s="28"/>
      <c r="V20" s="28">
        <v>13626.326890000515</v>
      </c>
      <c r="W20" s="28"/>
      <c r="X20" s="28">
        <v>13818.923540000078</v>
      </c>
      <c r="Y20" s="28"/>
      <c r="Z20" s="28">
        <v>14037.808840000031</v>
      </c>
      <c r="AB20" s="41">
        <f t="shared" ref="AB20:AL20" si="2">+P20-D22</f>
        <v>4.6748027671128511E-10</v>
      </c>
      <c r="AC20" s="41">
        <f t="shared" si="2"/>
        <v>0</v>
      </c>
      <c r="AD20" s="41">
        <f t="shared" si="2"/>
        <v>1.8735590856522322E-10</v>
      </c>
      <c r="AE20" s="41">
        <f t="shared" si="2"/>
        <v>0</v>
      </c>
      <c r="AF20" s="41">
        <f t="shared" si="2"/>
        <v>0.34875000042666215</v>
      </c>
      <c r="AG20" s="41">
        <f t="shared" si="2"/>
        <v>0</v>
      </c>
      <c r="AH20" s="41">
        <f t="shared" si="2"/>
        <v>0.30652000032750948</v>
      </c>
      <c r="AI20" s="41">
        <f t="shared" si="2"/>
        <v>0</v>
      </c>
      <c r="AJ20" s="41">
        <f t="shared" si="2"/>
        <v>1.8189894035458565E-10</v>
      </c>
      <c r="AK20" s="41">
        <f t="shared" si="2"/>
        <v>0</v>
      </c>
      <c r="AL20" s="41">
        <f t="shared" si="2"/>
        <v>5.0931703299283981E-11</v>
      </c>
    </row>
    <row r="21" spans="2:39" ht="6" customHeight="1">
      <c r="B21" s="24"/>
      <c r="C21" s="26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P21" s="29">
        <v>4224.6147699999774</v>
      </c>
      <c r="Q21" s="28"/>
      <c r="R21" s="29">
        <v>4256.6087700000589</v>
      </c>
      <c r="S21" s="29"/>
      <c r="T21" s="29">
        <v>4282.7833200000005</v>
      </c>
      <c r="U21" s="29"/>
      <c r="V21" s="29">
        <v>4311.8743200001318</v>
      </c>
      <c r="W21" s="29"/>
      <c r="X21" s="29">
        <v>4308.13616000001</v>
      </c>
      <c r="Y21" s="29"/>
      <c r="Z21" s="29">
        <v>4337.5623599998989</v>
      </c>
    </row>
    <row r="22" spans="2:39" ht="12" customHeight="1">
      <c r="B22" s="24" t="s">
        <v>9</v>
      </c>
      <c r="C22" s="25" t="s">
        <v>1</v>
      </c>
      <c r="D22" s="21">
        <f>+SUM(D23:D27)</f>
        <v>12998.605409999895</v>
      </c>
      <c r="E22" s="21"/>
      <c r="F22" s="21">
        <f>+SUM(F23:F27)</f>
        <v>13238.505289999865</v>
      </c>
      <c r="G22" s="21"/>
      <c r="H22" s="21">
        <f>+SUM(H23:H27)</f>
        <v>13431.858660000018</v>
      </c>
      <c r="I22" s="21"/>
      <c r="J22" s="21">
        <f>+SUM(J23:J27)</f>
        <v>13626.020370000188</v>
      </c>
      <c r="K22" s="21"/>
      <c r="L22" s="21">
        <f>+SUM(L23:L27)</f>
        <v>13818.923539999896</v>
      </c>
      <c r="M22" s="21"/>
      <c r="N22" s="21">
        <f>+SUM(N23:N27)</f>
        <v>14037.80883999998</v>
      </c>
      <c r="P22" s="29">
        <v>7322.4218599999031</v>
      </c>
      <c r="Q22" s="28"/>
      <c r="R22" s="29">
        <v>7484.1293199999791</v>
      </c>
      <c r="S22" s="29"/>
      <c r="T22" s="29">
        <v>7631.8735400000887</v>
      </c>
      <c r="U22" s="29"/>
      <c r="V22" s="29">
        <v>7775.4090999999798</v>
      </c>
      <c r="W22" s="29"/>
      <c r="X22" s="29">
        <v>7919.3343700000014</v>
      </c>
      <c r="Y22" s="29"/>
      <c r="Z22" s="29">
        <v>8066.79835</v>
      </c>
    </row>
    <row r="23" spans="2:39" ht="10.5" customHeight="1">
      <c r="B23" s="24"/>
      <c r="C23" s="26" t="s">
        <v>52</v>
      </c>
      <c r="D23" s="22">
        <v>5339.2580799999614</v>
      </c>
      <c r="E23" s="21"/>
      <c r="F23" s="22">
        <v>5372.0016799999539</v>
      </c>
      <c r="G23" s="22"/>
      <c r="H23" s="22">
        <v>5235.930180000053</v>
      </c>
      <c r="I23" s="22"/>
      <c r="J23" s="22">
        <v>5117.702210000095</v>
      </c>
      <c r="K23" s="22"/>
      <c r="L23" s="22">
        <v>5039.9945699998825</v>
      </c>
      <c r="M23" s="22"/>
      <c r="N23" s="22">
        <v>5014.6996399999516</v>
      </c>
      <c r="P23" s="29">
        <v>495.26606000000072</v>
      </c>
      <c r="Q23" s="28"/>
      <c r="R23" s="29">
        <v>503.73799999999898</v>
      </c>
      <c r="S23" s="29"/>
      <c r="T23" s="29">
        <v>499.99020000000002</v>
      </c>
      <c r="U23" s="29"/>
      <c r="V23" s="29">
        <v>509.8975099999991</v>
      </c>
      <c r="W23" s="29"/>
      <c r="X23" s="29">
        <v>524.07434999999862</v>
      </c>
      <c r="Y23" s="29"/>
      <c r="Z23" s="29">
        <v>538.82873000000143</v>
      </c>
    </row>
    <row r="24" spans="2:39" ht="10.5" customHeight="1">
      <c r="B24" s="24"/>
      <c r="C24" s="26" t="s">
        <v>53</v>
      </c>
      <c r="D24" s="22">
        <v>5359.7050799999643</v>
      </c>
      <c r="E24" s="21"/>
      <c r="F24" s="22">
        <v>5454.2669599999099</v>
      </c>
      <c r="G24" s="22"/>
      <c r="H24" s="22">
        <v>5627.437949999955</v>
      </c>
      <c r="I24" s="22"/>
      <c r="J24" s="22">
        <v>5677.0220100000979</v>
      </c>
      <c r="K24" s="22"/>
      <c r="L24" s="22">
        <v>5788.0322900000328</v>
      </c>
      <c r="M24" s="22"/>
      <c r="N24" s="22">
        <v>5851.074469999995</v>
      </c>
      <c r="P24" s="29">
        <v>956.30271999999502</v>
      </c>
      <c r="Q24" s="29"/>
      <c r="R24" s="29">
        <v>994.02920000000574</v>
      </c>
      <c r="S24" s="29"/>
      <c r="T24" s="29">
        <v>1017.56035</v>
      </c>
      <c r="U24" s="29"/>
      <c r="V24" s="29">
        <v>1029.1459600000001</v>
      </c>
      <c r="W24" s="29"/>
      <c r="X24" s="29">
        <v>1067.3786600000053</v>
      </c>
      <c r="Y24" s="29"/>
      <c r="Z24" s="29">
        <v>1094.6193999999998</v>
      </c>
    </row>
    <row r="25" spans="2:39" ht="10.5" customHeight="1">
      <c r="B25" s="24"/>
      <c r="C25" s="26" t="s">
        <v>47</v>
      </c>
      <c r="D25" s="22">
        <v>1233.53188</v>
      </c>
      <c r="E25" s="21"/>
      <c r="F25" s="22">
        <v>1273.92293</v>
      </c>
      <c r="G25" s="22"/>
      <c r="H25" s="22">
        <v>1372.8386800000089</v>
      </c>
      <c r="I25" s="22"/>
      <c r="J25" s="22">
        <v>1405.4306799999999</v>
      </c>
      <c r="K25" s="22"/>
      <c r="L25" s="22">
        <v>1488.8086799999926</v>
      </c>
      <c r="M25" s="22"/>
      <c r="N25" s="22">
        <v>1556.2493100000154</v>
      </c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</row>
    <row r="26" spans="2:39" ht="10.5" customHeight="1">
      <c r="B26" s="24"/>
      <c r="C26" s="26" t="s">
        <v>46</v>
      </c>
      <c r="D26" s="22">
        <v>1062.9088700000002</v>
      </c>
      <c r="E26" s="22"/>
      <c r="F26" s="22">
        <v>1137.51071</v>
      </c>
      <c r="G26" s="22"/>
      <c r="H26" s="22">
        <v>1195.6518500000002</v>
      </c>
      <c r="I26" s="22"/>
      <c r="J26" s="22">
        <v>1425.865469999995</v>
      </c>
      <c r="K26" s="22"/>
      <c r="L26" s="22">
        <v>1501.2662799999891</v>
      </c>
      <c r="M26" s="22"/>
      <c r="N26" s="22">
        <v>1615.5039600000184</v>
      </c>
      <c r="P26" s="28">
        <v>13944.868079999991</v>
      </c>
      <c r="Q26" s="28"/>
      <c r="R26" s="28">
        <v>14312.48793000017</v>
      </c>
      <c r="S26" s="28"/>
      <c r="T26" s="28">
        <v>14681.317890000131</v>
      </c>
      <c r="U26" s="28"/>
      <c r="V26" s="28">
        <v>15056.721110000568</v>
      </c>
      <c r="W26" s="28"/>
      <c r="X26" s="28">
        <v>15428.842490000023</v>
      </c>
      <c r="Y26" s="28"/>
      <c r="Z26" s="28">
        <v>15801.720339999443</v>
      </c>
      <c r="AB26" s="41">
        <f t="shared" ref="AB26:AM26" si="3">+P26-D29</f>
        <v>-4.1836756281554699E-11</v>
      </c>
      <c r="AC26" s="41">
        <f t="shared" si="3"/>
        <v>0</v>
      </c>
      <c r="AD26" s="41">
        <f t="shared" si="3"/>
        <v>1.8553691916167736E-10</v>
      </c>
      <c r="AE26" s="41">
        <f t="shared" si="3"/>
        <v>0</v>
      </c>
      <c r="AF26" s="41">
        <f t="shared" si="3"/>
        <v>1.8189894035458565E-10</v>
      </c>
      <c r="AG26" s="41">
        <f t="shared" si="3"/>
        <v>0</v>
      </c>
      <c r="AH26" s="41">
        <f t="shared" si="3"/>
        <v>4.7839421313256025E-10</v>
      </c>
      <c r="AI26" s="41">
        <f t="shared" si="3"/>
        <v>0</v>
      </c>
      <c r="AJ26" s="41">
        <f t="shared" si="3"/>
        <v>8.5492501966655254E-11</v>
      </c>
      <c r="AK26" s="41">
        <f t="shared" si="3"/>
        <v>0</v>
      </c>
      <c r="AL26" s="41">
        <f t="shared" si="3"/>
        <v>-4.8567017074674368E-10</v>
      </c>
      <c r="AM26" s="41">
        <f t="shared" si="3"/>
        <v>0</v>
      </c>
    </row>
    <row r="27" spans="2:39" ht="10.5" customHeight="1">
      <c r="B27" s="24"/>
      <c r="C27" s="26" t="s">
        <v>62</v>
      </c>
      <c r="D27" s="22">
        <v>3.2014999999664724</v>
      </c>
      <c r="E27" s="22">
        <v>0</v>
      </c>
      <c r="F27" s="22">
        <v>0.80300999999963096</v>
      </c>
      <c r="G27" s="22">
        <v>0</v>
      </c>
      <c r="H27" s="5" t="s">
        <v>14</v>
      </c>
      <c r="I27" s="5"/>
      <c r="J27" s="5" t="s">
        <v>14</v>
      </c>
      <c r="K27" s="22">
        <v>0</v>
      </c>
      <c r="L27" s="22">
        <v>0.82171999999991385</v>
      </c>
      <c r="M27" s="22">
        <v>0</v>
      </c>
      <c r="N27" s="22">
        <v>0.28145999999833293</v>
      </c>
      <c r="P27" s="29">
        <v>4223.547829999955</v>
      </c>
      <c r="Q27" s="28"/>
      <c r="R27" s="29">
        <v>4279.8516399999999</v>
      </c>
      <c r="S27" s="29"/>
      <c r="T27" s="29">
        <v>4342.2130200000383</v>
      </c>
      <c r="U27" s="29"/>
      <c r="V27" s="29">
        <v>4409.4567100001295</v>
      </c>
      <c r="W27" s="29"/>
      <c r="X27" s="29">
        <v>4476.6657100000457</v>
      </c>
      <c r="Y27" s="29"/>
      <c r="Z27" s="29">
        <v>4540.2420899999588</v>
      </c>
    </row>
    <row r="28" spans="2:39" ht="6" customHeight="1">
      <c r="B28" s="24"/>
      <c r="C28" s="26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P28" s="29">
        <v>8247.0247799998415</v>
      </c>
      <c r="Q28" s="28"/>
      <c r="R28" s="29">
        <v>8485.3901100000312</v>
      </c>
      <c r="S28" s="29"/>
      <c r="T28" s="29">
        <v>8703.3804699999746</v>
      </c>
      <c r="U28" s="29"/>
      <c r="V28" s="29">
        <v>8956.0955099999028</v>
      </c>
      <c r="W28" s="29"/>
      <c r="X28" s="29">
        <v>9157.1993099998253</v>
      </c>
      <c r="Y28" s="29"/>
      <c r="Z28" s="29">
        <v>9415.1308299998636</v>
      </c>
    </row>
    <row r="29" spans="2:39" ht="12" customHeight="1">
      <c r="B29" s="24" t="s">
        <v>2</v>
      </c>
      <c r="C29" s="25" t="s">
        <v>1</v>
      </c>
      <c r="D29" s="21">
        <f>+SUM(D30:D34)</f>
        <v>13944.868080000033</v>
      </c>
      <c r="E29" s="21"/>
      <c r="F29" s="21">
        <f>+SUM(F30:F34)</f>
        <v>14312.487929999985</v>
      </c>
      <c r="G29" s="21"/>
      <c r="H29" s="21">
        <f>+SUM(H30:H34)</f>
        <v>14681.317889999949</v>
      </c>
      <c r="I29" s="21"/>
      <c r="J29" s="21">
        <f>+SUM(J30:J34)</f>
        <v>15056.72111000009</v>
      </c>
      <c r="K29" s="21"/>
      <c r="L29" s="21">
        <f>+SUM(L30:L34)</f>
        <v>15428.842489999937</v>
      </c>
      <c r="M29" s="21"/>
      <c r="N29" s="21">
        <f>+SUM(N30:N34)</f>
        <v>15801.720339999929</v>
      </c>
      <c r="P29" s="29">
        <v>484.40685999999999</v>
      </c>
      <c r="Q29" s="28"/>
      <c r="R29" s="29">
        <v>510.73302000000001</v>
      </c>
      <c r="S29" s="29"/>
      <c r="T29" s="29">
        <v>552.16116999999929</v>
      </c>
      <c r="U29" s="29"/>
      <c r="V29" s="29">
        <v>559.01916999999798</v>
      </c>
      <c r="W29" s="29"/>
      <c r="X29" s="29">
        <v>613.32852999999761</v>
      </c>
      <c r="Y29" s="29"/>
      <c r="Z29" s="29">
        <v>615.10018999999795</v>
      </c>
    </row>
    <row r="30" spans="2:39" ht="10.5" customHeight="1">
      <c r="B30" s="24"/>
      <c r="C30" s="26" t="s">
        <v>52</v>
      </c>
      <c r="D30" s="22">
        <v>3117.25263</v>
      </c>
      <c r="E30" s="21"/>
      <c r="F30" s="22">
        <v>3181.4721500000001</v>
      </c>
      <c r="G30" s="22"/>
      <c r="H30" s="22">
        <v>3131.2011400000079</v>
      </c>
      <c r="I30" s="22"/>
      <c r="J30" s="22">
        <v>3111.9664800000091</v>
      </c>
      <c r="K30" s="22"/>
      <c r="L30" s="22">
        <v>3081.5629399999998</v>
      </c>
      <c r="M30" s="22"/>
      <c r="N30" s="22">
        <v>3100.5017899999689</v>
      </c>
      <c r="P30" s="29">
        <v>989.88860999999997</v>
      </c>
      <c r="Q30" s="29"/>
      <c r="R30" s="29">
        <v>1036.51316</v>
      </c>
      <c r="S30" s="29"/>
      <c r="T30" s="29">
        <v>1083.56323</v>
      </c>
      <c r="U30" s="29"/>
      <c r="V30" s="29">
        <v>1132.1497199999999</v>
      </c>
      <c r="W30" s="29"/>
      <c r="X30" s="29">
        <v>1181.64894</v>
      </c>
      <c r="Y30" s="29"/>
      <c r="Z30" s="29">
        <v>1231.2472299999999</v>
      </c>
    </row>
    <row r="31" spans="2:39" ht="10.5" customHeight="1">
      <c r="B31" s="24"/>
      <c r="C31" s="26" t="s">
        <v>53</v>
      </c>
      <c r="D31" s="22">
        <v>6891.2137799999864</v>
      </c>
      <c r="E31" s="21"/>
      <c r="F31" s="22">
        <v>7123.3483799999749</v>
      </c>
      <c r="G31" s="22"/>
      <c r="H31" s="22">
        <v>7190.6065399999616</v>
      </c>
      <c r="I31" s="22"/>
      <c r="J31" s="22">
        <v>7160.3508400000665</v>
      </c>
      <c r="K31" s="22"/>
      <c r="L31" s="22">
        <v>7357.0863799999406</v>
      </c>
      <c r="M31" s="22"/>
      <c r="N31" s="22">
        <v>7384.7406699999674</v>
      </c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</row>
    <row r="32" spans="2:39" ht="10.5" customHeight="1">
      <c r="B32" s="24"/>
      <c r="C32" s="26" t="s">
        <v>47</v>
      </c>
      <c r="D32" s="22">
        <v>1893.3839500000101</v>
      </c>
      <c r="E32" s="21"/>
      <c r="F32" s="22">
        <v>1944.2068000000111</v>
      </c>
      <c r="G32" s="22"/>
      <c r="H32" s="22">
        <v>2114.9958499999948</v>
      </c>
      <c r="I32" s="22"/>
      <c r="J32" s="22">
        <v>2201.2744400000001</v>
      </c>
      <c r="K32" s="22"/>
      <c r="L32" s="22">
        <v>2348.7078499999843</v>
      </c>
      <c r="M32" s="22"/>
      <c r="N32" s="22">
        <v>2485.8122899999921</v>
      </c>
      <c r="P32" s="28">
        <v>5199.3071900000105</v>
      </c>
      <c r="Q32" s="28"/>
      <c r="R32" s="28">
        <v>5189.0353800000303</v>
      </c>
      <c r="S32" s="28"/>
      <c r="T32" s="28">
        <v>5169.6608600000536</v>
      </c>
      <c r="U32" s="28"/>
      <c r="V32" s="28">
        <v>5136.6148799999</v>
      </c>
      <c r="W32" s="28"/>
      <c r="X32" s="28">
        <v>5104.3179799999525</v>
      </c>
      <c r="Y32" s="28"/>
      <c r="Z32" s="28">
        <v>5073.3165599999002</v>
      </c>
      <c r="AB32" s="41">
        <f t="shared" ref="AB32:AM32" si="4">+P32-D36</f>
        <v>-4.0017766878008842E-11</v>
      </c>
      <c r="AC32" s="41">
        <f t="shared" si="4"/>
        <v>0</v>
      </c>
      <c r="AD32" s="41">
        <f t="shared" si="4"/>
        <v>-3.092281986027956E-11</v>
      </c>
      <c r="AE32" s="41">
        <f t="shared" si="4"/>
        <v>0</v>
      </c>
      <c r="AF32" s="41">
        <f t="shared" si="4"/>
        <v>6.9121597334742546E-11</v>
      </c>
      <c r="AG32" s="41">
        <f t="shared" si="4"/>
        <v>0</v>
      </c>
      <c r="AH32" s="41">
        <f t="shared" si="4"/>
        <v>-2.0554580260068178E-10</v>
      </c>
      <c r="AI32" s="41">
        <f t="shared" si="4"/>
        <v>0</v>
      </c>
      <c r="AJ32" s="41">
        <f t="shared" si="4"/>
        <v>-5.5479176808148623E-11</v>
      </c>
      <c r="AK32" s="41">
        <f t="shared" si="4"/>
        <v>0</v>
      </c>
      <c r="AL32" s="41">
        <f t="shared" si="4"/>
        <v>-4.5474735088646412E-11</v>
      </c>
      <c r="AM32" s="41">
        <f t="shared" si="4"/>
        <v>0</v>
      </c>
    </row>
    <row r="33" spans="2:39" ht="10.5" customHeight="1">
      <c r="B33" s="24"/>
      <c r="C33" s="26" t="s">
        <v>46</v>
      </c>
      <c r="D33" s="22">
        <v>2039.9910800000109</v>
      </c>
      <c r="E33" s="22"/>
      <c r="F33" s="22">
        <v>2058.2811699999997</v>
      </c>
      <c r="G33" s="22"/>
      <c r="H33" s="22">
        <v>2244.1656099999836</v>
      </c>
      <c r="I33" s="22"/>
      <c r="J33" s="22">
        <v>2582.8228300000114</v>
      </c>
      <c r="K33" s="22"/>
      <c r="L33" s="22">
        <v>2641.4853200000134</v>
      </c>
      <c r="M33" s="22"/>
      <c r="N33" s="22">
        <v>2830.1559300000004</v>
      </c>
      <c r="P33" s="29">
        <v>1737.1779099999767</v>
      </c>
      <c r="Q33" s="28"/>
      <c r="R33" s="29">
        <v>1726.5112799999918</v>
      </c>
      <c r="S33" s="29"/>
      <c r="T33" s="29">
        <v>1710.6193500000056</v>
      </c>
      <c r="U33" s="29"/>
      <c r="V33" s="29">
        <v>1689.7180200000112</v>
      </c>
      <c r="W33" s="29"/>
      <c r="X33" s="29">
        <v>1666.585130000009</v>
      </c>
      <c r="Y33" s="29"/>
      <c r="Z33" s="29">
        <v>1642.670799999989</v>
      </c>
    </row>
    <row r="34" spans="2:39" ht="10.5" customHeight="1">
      <c r="B34" s="24"/>
      <c r="C34" s="26" t="s">
        <v>62</v>
      </c>
      <c r="D34" s="22">
        <v>3.0266400000255089</v>
      </c>
      <c r="E34" s="22">
        <v>0</v>
      </c>
      <c r="F34" s="22">
        <v>5.1794299999983195</v>
      </c>
      <c r="G34" s="22">
        <v>0</v>
      </c>
      <c r="H34" s="22">
        <v>0.34875000000101863</v>
      </c>
      <c r="I34" s="22">
        <v>0</v>
      </c>
      <c r="J34" s="22">
        <v>0.30652000000191038</v>
      </c>
      <c r="K34" s="22">
        <v>0</v>
      </c>
      <c r="L34" s="22">
        <v>0</v>
      </c>
      <c r="M34" s="22">
        <v>0</v>
      </c>
      <c r="N34" s="22">
        <v>0.50965999999971245</v>
      </c>
      <c r="P34" s="29">
        <v>2805.446089999994</v>
      </c>
      <c r="Q34" s="28"/>
      <c r="R34" s="29">
        <v>2796.7334900000205</v>
      </c>
      <c r="S34" s="29"/>
      <c r="T34" s="29">
        <v>2808.3706499999766</v>
      </c>
      <c r="U34" s="29"/>
      <c r="V34" s="29">
        <v>2796.178250000029</v>
      </c>
      <c r="W34" s="29"/>
      <c r="X34" s="29">
        <v>2801.0865099999933</v>
      </c>
      <c r="Y34" s="29"/>
      <c r="Z34" s="29">
        <v>2790.0696500000245</v>
      </c>
    </row>
    <row r="35" spans="2:39" ht="6" customHeight="1">
      <c r="B35" s="24"/>
      <c r="C35" s="26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P35" s="29">
        <v>221.69898000000001</v>
      </c>
      <c r="Q35" s="28"/>
      <c r="R35" s="29">
        <v>228.34169000000063</v>
      </c>
      <c r="S35" s="29"/>
      <c r="T35" s="29">
        <v>211.33699999999999</v>
      </c>
      <c r="U35" s="29"/>
      <c r="V35" s="29">
        <v>211.05807999999999</v>
      </c>
      <c r="W35" s="29"/>
      <c r="X35" s="29">
        <v>196.56498000000002</v>
      </c>
      <c r="Y35" s="29"/>
      <c r="Z35" s="29">
        <v>198.11748</v>
      </c>
    </row>
    <row r="36" spans="2:39" ht="12" customHeight="1">
      <c r="B36" s="24" t="s">
        <v>3</v>
      </c>
      <c r="C36" s="25" t="s">
        <v>1</v>
      </c>
      <c r="D36" s="21">
        <f>+SUM(D37:D41)</f>
        <v>5199.3071900000505</v>
      </c>
      <c r="E36" s="21"/>
      <c r="F36" s="21">
        <f>+SUM(F37:F41)</f>
        <v>5189.0353800000612</v>
      </c>
      <c r="G36" s="21"/>
      <c r="H36" s="21">
        <f>+SUM(H37:H41)</f>
        <v>5169.6608599999845</v>
      </c>
      <c r="I36" s="21"/>
      <c r="J36" s="21">
        <f>+SUM(J37:J41)</f>
        <v>5136.6148800001056</v>
      </c>
      <c r="K36" s="21"/>
      <c r="L36" s="21">
        <f>+SUM(L37:L41)</f>
        <v>5104.317980000008</v>
      </c>
      <c r="M36" s="21"/>
      <c r="N36" s="21">
        <f>+SUM(N37:N41)</f>
        <v>5073.3165599999456</v>
      </c>
      <c r="P36" s="29">
        <v>434.98421000000002</v>
      </c>
      <c r="Q36" s="29"/>
      <c r="R36" s="29">
        <v>437.44891999999749</v>
      </c>
      <c r="S36" s="29"/>
      <c r="T36" s="29">
        <v>439.33385999999996</v>
      </c>
      <c r="U36" s="29"/>
      <c r="V36" s="29">
        <v>439.66053000000005</v>
      </c>
      <c r="W36" s="29"/>
      <c r="X36" s="29">
        <v>440.08135999999763</v>
      </c>
      <c r="Y36" s="29"/>
      <c r="Z36" s="29">
        <v>442.45862999999827</v>
      </c>
    </row>
    <row r="37" spans="2:39" ht="10.5" customHeight="1">
      <c r="B37" s="24"/>
      <c r="C37" s="26" t="s">
        <v>52</v>
      </c>
      <c r="D37" s="22">
        <v>3254.7878100000344</v>
      </c>
      <c r="E37" s="21"/>
      <c r="F37" s="22">
        <v>3219.9210400000611</v>
      </c>
      <c r="G37" s="22"/>
      <c r="H37" s="22">
        <v>3136.9446199999838</v>
      </c>
      <c r="I37" s="22"/>
      <c r="J37" s="22">
        <v>3000.6490700000936</v>
      </c>
      <c r="K37" s="22"/>
      <c r="L37" s="22">
        <v>2968.2084800000152</v>
      </c>
      <c r="M37" s="22"/>
      <c r="N37" s="22">
        <v>2901.9977699999645</v>
      </c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</row>
    <row r="38" spans="2:39" ht="10.5" customHeight="1">
      <c r="B38" s="24"/>
      <c r="C38" s="26" t="s">
        <v>53</v>
      </c>
      <c r="D38" s="22">
        <v>1668.09076</v>
      </c>
      <c r="E38" s="21"/>
      <c r="F38" s="22">
        <v>1694.15518</v>
      </c>
      <c r="G38" s="22"/>
      <c r="H38" s="22">
        <v>1743.20219</v>
      </c>
      <c r="I38" s="22"/>
      <c r="J38" s="22">
        <v>1831.710500000012</v>
      </c>
      <c r="K38" s="22"/>
      <c r="L38" s="22">
        <v>1837.2782999999949</v>
      </c>
      <c r="M38" s="22"/>
      <c r="N38" s="22">
        <v>1837.0577099999805</v>
      </c>
      <c r="P38" s="28">
        <v>10649.559049999951</v>
      </c>
      <c r="Q38" s="28"/>
      <c r="R38" s="28">
        <v>10869.702140000229</v>
      </c>
      <c r="S38" s="28"/>
      <c r="T38" s="28">
        <v>11144.837300000114</v>
      </c>
      <c r="U38" s="28"/>
      <c r="V38" s="28">
        <v>11343.992820000047</v>
      </c>
      <c r="W38" s="28"/>
      <c r="X38" s="28">
        <v>11557.93736999994</v>
      </c>
      <c r="Y38" s="28"/>
      <c r="Z38" s="28">
        <v>11790.685679999908</v>
      </c>
      <c r="AB38" s="41">
        <f t="shared" ref="AB38:AM38" si="5">+P38-D43</f>
        <v>0.49756999995952356</v>
      </c>
      <c r="AC38" s="41">
        <f t="shared" si="5"/>
        <v>0</v>
      </c>
      <c r="AD38" s="41">
        <f t="shared" si="5"/>
        <v>2.6921043172478676E-10</v>
      </c>
      <c r="AE38" s="41">
        <f t="shared" si="5"/>
        <v>0</v>
      </c>
      <c r="AF38" s="41">
        <f t="shared" si="5"/>
        <v>2.0008883439004421E-10</v>
      </c>
      <c r="AG38" s="41">
        <f t="shared" si="5"/>
        <v>0</v>
      </c>
      <c r="AH38" s="41">
        <f t="shared" si="5"/>
        <v>0.10021000006054237</v>
      </c>
      <c r="AI38" s="41">
        <f t="shared" si="5"/>
        <v>0</v>
      </c>
      <c r="AJ38" s="41">
        <f t="shared" si="5"/>
        <v>0</v>
      </c>
      <c r="AK38" s="41">
        <f t="shared" si="5"/>
        <v>0</v>
      </c>
      <c r="AL38" s="41">
        <f t="shared" si="5"/>
        <v>-5.0931703299283981E-11</v>
      </c>
      <c r="AM38" s="41">
        <f t="shared" si="5"/>
        <v>0</v>
      </c>
    </row>
    <row r="39" spans="2:39" ht="10.5" customHeight="1">
      <c r="B39" s="24"/>
      <c r="C39" s="26" t="s">
        <v>47</v>
      </c>
      <c r="D39" s="22">
        <v>187.43235000000001</v>
      </c>
      <c r="E39" s="21"/>
      <c r="F39" s="22">
        <v>185.07603</v>
      </c>
      <c r="G39" s="22"/>
      <c r="H39" s="22">
        <v>199.69007999999999</v>
      </c>
      <c r="I39" s="22"/>
      <c r="J39" s="22">
        <v>198.86500000000001</v>
      </c>
      <c r="K39" s="22"/>
      <c r="L39" s="22">
        <v>198.14001999999999</v>
      </c>
      <c r="M39" s="22"/>
      <c r="N39" s="22">
        <v>218.02318</v>
      </c>
      <c r="P39" s="29">
        <v>3133.1091399999837</v>
      </c>
      <c r="Q39" s="28"/>
      <c r="R39" s="29">
        <v>3158.7836699999757</v>
      </c>
      <c r="S39" s="29"/>
      <c r="T39" s="29">
        <v>3209.4269800000329</v>
      </c>
      <c r="U39" s="29"/>
      <c r="V39" s="29">
        <v>3221.5919099999774</v>
      </c>
      <c r="W39" s="29"/>
      <c r="X39" s="29">
        <v>3259.8429600000131</v>
      </c>
      <c r="Y39" s="29"/>
      <c r="Z39" s="29">
        <v>3315.8042999999611</v>
      </c>
    </row>
    <row r="40" spans="2:39" ht="10.5" customHeight="1">
      <c r="B40" s="24"/>
      <c r="C40" s="26" t="s">
        <v>46</v>
      </c>
      <c r="D40" s="22">
        <v>88.323840000000061</v>
      </c>
      <c r="E40" s="22"/>
      <c r="F40" s="22">
        <v>89.152570000000011</v>
      </c>
      <c r="G40" s="22"/>
      <c r="H40" s="22">
        <v>89.823970000000003</v>
      </c>
      <c r="I40" s="22"/>
      <c r="J40" s="22">
        <v>105.39031</v>
      </c>
      <c r="K40" s="22"/>
      <c r="L40" s="22">
        <v>99.869460000000132</v>
      </c>
      <c r="M40" s="22"/>
      <c r="N40" s="22">
        <v>116.05878</v>
      </c>
      <c r="P40" s="29">
        <v>6334.2675199998521</v>
      </c>
      <c r="Q40" s="28"/>
      <c r="R40" s="29">
        <v>6492.8952299999037</v>
      </c>
      <c r="S40" s="29"/>
      <c r="T40" s="29">
        <v>6615.4009299999007</v>
      </c>
      <c r="U40" s="29"/>
      <c r="V40" s="29">
        <v>6772.3380200000729</v>
      </c>
      <c r="W40" s="29"/>
      <c r="X40" s="29">
        <v>6869.0646999999562</v>
      </c>
      <c r="Y40" s="29"/>
      <c r="Z40" s="29">
        <v>7024.7347499999887</v>
      </c>
    </row>
    <row r="41" spans="2:39" ht="10.5" customHeight="1">
      <c r="B41" s="24"/>
      <c r="C41" s="26" t="s">
        <v>62</v>
      </c>
      <c r="D41" s="22">
        <v>0.67243000001599285</v>
      </c>
      <c r="E41" s="22">
        <v>0</v>
      </c>
      <c r="F41" s="22">
        <v>0.73055999999996857</v>
      </c>
      <c r="G41" s="22">
        <v>0</v>
      </c>
      <c r="H41" s="5" t="s">
        <v>14</v>
      </c>
      <c r="I41" s="5"/>
      <c r="J41" s="5" t="s">
        <v>14</v>
      </c>
      <c r="K41" s="22">
        <v>0</v>
      </c>
      <c r="L41" s="22">
        <v>0.82171999999809486</v>
      </c>
      <c r="M41" s="22">
        <v>0</v>
      </c>
      <c r="N41" s="22">
        <v>0.17912000000069384</v>
      </c>
      <c r="P41" s="29">
        <v>384.20559000000003</v>
      </c>
      <c r="Q41" s="28"/>
      <c r="R41" s="29">
        <v>393.41069999999939</v>
      </c>
      <c r="S41" s="29"/>
      <c r="T41" s="29">
        <v>448.59871000000004</v>
      </c>
      <c r="U41" s="29"/>
      <c r="V41" s="29">
        <v>439.10677000000004</v>
      </c>
      <c r="W41" s="29"/>
      <c r="X41" s="29">
        <v>484.39462999999949</v>
      </c>
      <c r="Y41" s="29"/>
      <c r="Z41" s="29">
        <v>472.29126000000002</v>
      </c>
    </row>
    <row r="42" spans="2:39" ht="6" customHeight="1">
      <c r="B42" s="24"/>
      <c r="C42" s="26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P42" s="29">
        <v>797.97679999999821</v>
      </c>
      <c r="Q42" s="29"/>
      <c r="R42" s="29">
        <v>824.61253999999883</v>
      </c>
      <c r="S42" s="29"/>
      <c r="T42" s="29">
        <v>871.41067999999882</v>
      </c>
      <c r="U42" s="29"/>
      <c r="V42" s="29">
        <v>910.95611999999892</v>
      </c>
      <c r="W42" s="29"/>
      <c r="X42" s="29">
        <v>944.63508000000138</v>
      </c>
      <c r="Y42" s="28"/>
      <c r="Z42" s="28">
        <v>977.85537000000454</v>
      </c>
    </row>
    <row r="43" spans="2:39" ht="12" customHeight="1">
      <c r="B43" s="24" t="s">
        <v>5</v>
      </c>
      <c r="C43" s="25" t="s">
        <v>1</v>
      </c>
      <c r="D43" s="21">
        <f>+SUM(D44:D48)</f>
        <v>10649.061479999991</v>
      </c>
      <c r="E43" s="21"/>
      <c r="F43" s="21">
        <f>+SUM(F44:F48)</f>
        <v>10869.702139999959</v>
      </c>
      <c r="G43" s="21"/>
      <c r="H43" s="21">
        <f>+SUM(H44:H48)</f>
        <v>11144.837299999914</v>
      </c>
      <c r="I43" s="21"/>
      <c r="J43" s="21">
        <f>+SUM(J44:J48)</f>
        <v>11343.892609999986</v>
      </c>
      <c r="K43" s="21"/>
      <c r="L43" s="21">
        <f>+SUM(L44:L48)</f>
        <v>11557.937369999936</v>
      </c>
      <c r="M43" s="21"/>
      <c r="N43" s="21">
        <f>+SUM(N44:N48)</f>
        <v>11790.685679999959</v>
      </c>
      <c r="P43" s="29"/>
      <c r="Q43" s="29"/>
      <c r="R43" s="28"/>
      <c r="S43" s="28"/>
      <c r="T43" s="28"/>
      <c r="U43" s="28"/>
      <c r="V43" s="28"/>
      <c r="W43" s="28"/>
      <c r="X43" s="28"/>
      <c r="Y43" s="28"/>
      <c r="Z43" s="28"/>
    </row>
    <row r="44" spans="2:39" ht="10.5" customHeight="1">
      <c r="B44" s="24"/>
      <c r="C44" s="26" t="s">
        <v>52</v>
      </c>
      <c r="D44" s="22">
        <v>2428.1160400000063</v>
      </c>
      <c r="E44" s="21"/>
      <c r="F44" s="22">
        <v>2441.7976800000001</v>
      </c>
      <c r="G44" s="22"/>
      <c r="H44" s="22">
        <v>2459.7542000000071</v>
      </c>
      <c r="I44" s="22"/>
      <c r="J44" s="22">
        <v>2402.6608799999808</v>
      </c>
      <c r="K44" s="22"/>
      <c r="L44" s="22">
        <v>2354.0123000000131</v>
      </c>
      <c r="M44" s="22"/>
      <c r="N44" s="22">
        <v>2354.522599999968</v>
      </c>
      <c r="P44" s="28">
        <v>6155.4355400002396</v>
      </c>
      <c r="Q44" s="28"/>
      <c r="R44" s="28">
        <v>6249.0208600000906</v>
      </c>
      <c r="S44" s="28"/>
      <c r="T44" s="28">
        <v>6291.8874300000098</v>
      </c>
      <c r="U44" s="28"/>
      <c r="V44" s="28">
        <v>6372.794539999747</v>
      </c>
      <c r="W44" s="28"/>
      <c r="X44" s="28">
        <v>6475.0172199999051</v>
      </c>
      <c r="Y44" s="28"/>
      <c r="Z44" s="28">
        <v>6539.5103199999521</v>
      </c>
      <c r="AB44" s="41">
        <f t="shared" ref="AB44:AM44" si="6">+P44-D50</f>
        <v>-4.5474735088646412E-11</v>
      </c>
      <c r="AC44" s="41">
        <f t="shared" si="6"/>
        <v>0</v>
      </c>
      <c r="AD44" s="41">
        <f t="shared" si="6"/>
        <v>0.48553000000265456</v>
      </c>
      <c r="AE44" s="41">
        <f t="shared" si="6"/>
        <v>0</v>
      </c>
      <c r="AF44" s="41">
        <f t="shared" si="6"/>
        <v>0.34874999999374268</v>
      </c>
      <c r="AG44" s="41">
        <f t="shared" si="6"/>
        <v>0</v>
      </c>
      <c r="AH44" s="41">
        <f t="shared" si="6"/>
        <v>0.20630999967306707</v>
      </c>
      <c r="AI44" s="41">
        <f t="shared" si="6"/>
        <v>0</v>
      </c>
      <c r="AJ44" s="41">
        <f t="shared" si="6"/>
        <v>-1.1095835361629725E-10</v>
      </c>
      <c r="AK44" s="41">
        <f t="shared" si="6"/>
        <v>0</v>
      </c>
      <c r="AL44" s="41">
        <f t="shared" si="6"/>
        <v>-7.2759576141834259E-11</v>
      </c>
      <c r="AM44" s="41">
        <f t="shared" si="6"/>
        <v>0</v>
      </c>
    </row>
    <row r="45" spans="2:39" ht="10.5" customHeight="1">
      <c r="B45" s="24"/>
      <c r="C45" s="26" t="s">
        <v>53</v>
      </c>
      <c r="D45" s="22">
        <v>5352.1569599999848</v>
      </c>
      <c r="E45" s="21"/>
      <c r="F45" s="22">
        <v>5551.6024299999672</v>
      </c>
      <c r="G45" s="22"/>
      <c r="H45" s="22">
        <v>5564.9043599999122</v>
      </c>
      <c r="I45" s="22"/>
      <c r="J45" s="22">
        <v>5494.3321800000049</v>
      </c>
      <c r="K45" s="22"/>
      <c r="L45" s="22">
        <v>5684.9328699999296</v>
      </c>
      <c r="M45" s="22"/>
      <c r="N45" s="22">
        <v>5640.7995699999919</v>
      </c>
      <c r="P45" s="29">
        <v>2012.7207200000248</v>
      </c>
      <c r="Q45" s="28"/>
      <c r="R45" s="29">
        <v>2044.1342200000422</v>
      </c>
      <c r="S45" s="29"/>
      <c r="T45" s="29">
        <v>2040.5247000000099</v>
      </c>
      <c r="U45" s="29"/>
      <c r="V45" s="29">
        <v>2067.6030900000173</v>
      </c>
      <c r="W45" s="29"/>
      <c r="X45" s="29">
        <v>2093.0967500000183</v>
      </c>
      <c r="Y45" s="29"/>
      <c r="Z45" s="29">
        <v>2072.0127999999936</v>
      </c>
    </row>
    <row r="46" spans="2:39" ht="10.5" customHeight="1">
      <c r="B46" s="24"/>
      <c r="C46" s="26" t="s">
        <v>47</v>
      </c>
      <c r="D46" s="22">
        <v>1369.5373400000001</v>
      </c>
      <c r="E46" s="21"/>
      <c r="F46" s="22">
        <v>1412.6268</v>
      </c>
      <c r="G46" s="22"/>
      <c r="H46" s="22">
        <v>1521.34439</v>
      </c>
      <c r="I46" s="22"/>
      <c r="J46" s="22">
        <v>1584.8331599999999</v>
      </c>
      <c r="K46" s="22"/>
      <c r="L46" s="22">
        <v>1688.7099399999929</v>
      </c>
      <c r="M46" s="22"/>
      <c r="N46" s="22">
        <v>1800.4836200000002</v>
      </c>
      <c r="P46" s="29">
        <v>3367.9782399999426</v>
      </c>
      <c r="Q46" s="28"/>
      <c r="R46" s="29">
        <v>3398.0085800000079</v>
      </c>
      <c r="S46" s="29"/>
      <c r="T46" s="29">
        <v>3471.1191500000241</v>
      </c>
      <c r="U46" s="29"/>
      <c r="V46" s="29">
        <v>3509.7025200000458</v>
      </c>
      <c r="W46" s="29"/>
      <c r="X46" s="29">
        <v>3583.296450000043</v>
      </c>
      <c r="Y46" s="29"/>
      <c r="Z46" s="29">
        <v>3647.0010400000497</v>
      </c>
    </row>
    <row r="47" spans="2:39" ht="10.5" customHeight="1">
      <c r="B47" s="24"/>
      <c r="C47" s="26" t="s">
        <v>46</v>
      </c>
      <c r="D47" s="22">
        <v>1499.2511399999999</v>
      </c>
      <c r="E47" s="22"/>
      <c r="F47" s="22">
        <v>1458.568249999993</v>
      </c>
      <c r="G47" s="21"/>
      <c r="H47" s="21">
        <v>1598.8343499999942</v>
      </c>
      <c r="I47" s="21"/>
      <c r="J47" s="21">
        <v>1862.06639</v>
      </c>
      <c r="K47" s="21"/>
      <c r="L47" s="21">
        <v>1830.28226</v>
      </c>
      <c r="M47" s="21"/>
      <c r="N47" s="21">
        <v>1994.37023</v>
      </c>
      <c r="P47" s="29">
        <v>251.84492000000066</v>
      </c>
      <c r="Q47" s="28"/>
      <c r="R47" s="29">
        <v>270.859610000001</v>
      </c>
      <c r="S47" s="29"/>
      <c r="T47" s="29">
        <v>247.1074899999995</v>
      </c>
      <c r="U47" s="29"/>
      <c r="V47" s="29">
        <v>255.86763999999945</v>
      </c>
      <c r="W47" s="29"/>
      <c r="X47" s="29">
        <v>251.55803</v>
      </c>
      <c r="Y47" s="29"/>
      <c r="Z47" s="29">
        <v>259.06070000000051</v>
      </c>
    </row>
    <row r="48" spans="2:39" ht="10.5" customHeight="1">
      <c r="B48" s="24"/>
      <c r="C48" s="26" t="s">
        <v>62</v>
      </c>
      <c r="D48" s="5" t="s">
        <v>14</v>
      </c>
      <c r="E48" s="22">
        <v>0</v>
      </c>
      <c r="F48" s="22">
        <v>5.1069799999986571</v>
      </c>
      <c r="G48" s="21">
        <v>0</v>
      </c>
      <c r="H48" s="5" t="s">
        <v>14</v>
      </c>
      <c r="I48" s="5"/>
      <c r="J48" s="5" t="s">
        <v>14</v>
      </c>
      <c r="K48" s="5"/>
      <c r="L48" s="5" t="s">
        <v>14</v>
      </c>
      <c r="M48" s="22">
        <v>0</v>
      </c>
      <c r="N48" s="21">
        <v>0.50965999999789346</v>
      </c>
      <c r="P48" s="29">
        <v>522.89165999999682</v>
      </c>
      <c r="Q48" s="29"/>
      <c r="R48" s="29">
        <v>536.01844999999707</v>
      </c>
      <c r="S48" s="29"/>
      <c r="T48" s="29">
        <v>533.13609000000099</v>
      </c>
      <c r="U48" s="29"/>
      <c r="V48" s="29">
        <v>539.62128999999595</v>
      </c>
      <c r="W48" s="29"/>
      <c r="X48" s="29">
        <v>547.06598999999994</v>
      </c>
      <c r="Y48" s="29"/>
      <c r="Z48" s="29">
        <v>561.43578000000457</v>
      </c>
    </row>
    <row r="49" spans="2:40" ht="11.25" customHeight="1">
      <c r="B49" s="24"/>
      <c r="C49" s="26"/>
      <c r="D49" s="22"/>
      <c r="E49" s="22"/>
      <c r="F49" s="21"/>
      <c r="G49" s="21"/>
      <c r="H49" s="21"/>
      <c r="I49" s="21"/>
      <c r="J49" s="21"/>
      <c r="K49" s="21"/>
      <c r="L49" s="21"/>
      <c r="M49" s="21"/>
      <c r="N49" s="21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</row>
    <row r="50" spans="2:40" ht="12" customHeight="1">
      <c r="B50" s="24" t="s">
        <v>6</v>
      </c>
      <c r="C50" s="25" t="s">
        <v>1</v>
      </c>
      <c r="D50" s="21">
        <f>+SUM(D51:D55)</f>
        <v>6155.4355400002851</v>
      </c>
      <c r="E50" s="21"/>
      <c r="F50" s="21">
        <f>+SUM(F51:F55)</f>
        <v>6248.5353300000879</v>
      </c>
      <c r="G50" s="21"/>
      <c r="H50" s="21">
        <f>+SUM(H51:H55)</f>
        <v>6291.538680000016</v>
      </c>
      <c r="I50" s="21"/>
      <c r="J50" s="21">
        <f>+SUM(J51:J55)</f>
        <v>6372.588230000074</v>
      </c>
      <c r="K50" s="21"/>
      <c r="L50" s="21">
        <f>+SUM(L51:L55)</f>
        <v>6475.0172200000161</v>
      </c>
      <c r="M50" s="21"/>
      <c r="N50" s="21">
        <f>+SUM(N51:N55)</f>
        <v>6539.5103200000249</v>
      </c>
      <c r="P50" s="28">
        <v>2339.180679999974</v>
      </c>
      <c r="Q50" s="28"/>
      <c r="R50" s="28">
        <v>2382.800310000041</v>
      </c>
      <c r="S50" s="28"/>
      <c r="T50" s="28">
        <v>2414.2540199999735</v>
      </c>
      <c r="U50" s="28"/>
      <c r="V50" s="28">
        <v>2476.5486299999625</v>
      </c>
      <c r="W50" s="28"/>
      <c r="X50" s="28">
        <v>2500.2058799999181</v>
      </c>
      <c r="Y50" s="28"/>
      <c r="Z50" s="28">
        <v>2544.840899999976</v>
      </c>
      <c r="AB50" s="41">
        <f t="shared" ref="AB50:AN50" si="7">+P50-D57</f>
        <v>0.26616999995530932</v>
      </c>
      <c r="AC50" s="41">
        <f t="shared" si="7"/>
        <v>0</v>
      </c>
      <c r="AD50" s="41">
        <f t="shared" si="7"/>
        <v>0.31748000003472043</v>
      </c>
      <c r="AE50" s="41">
        <f t="shared" si="7"/>
        <v>0</v>
      </c>
      <c r="AF50" s="41">
        <f t="shared" si="7"/>
        <v>0</v>
      </c>
      <c r="AG50" s="41">
        <f t="shared" si="7"/>
        <v>0</v>
      </c>
      <c r="AH50" s="41">
        <f t="shared" si="7"/>
        <v>-1.0913936421275139E-11</v>
      </c>
      <c r="AI50" s="41">
        <f t="shared" si="7"/>
        <v>0</v>
      </c>
      <c r="AJ50" s="41">
        <f t="shared" si="7"/>
        <v>0.26416999991806733</v>
      </c>
      <c r="AK50" s="41">
        <f t="shared" si="7"/>
        <v>0</v>
      </c>
      <c r="AL50" s="41">
        <f t="shared" si="7"/>
        <v>0.17911999997613748</v>
      </c>
      <c r="AM50" s="41">
        <f t="shared" si="7"/>
        <v>0</v>
      </c>
      <c r="AN50" s="41">
        <f t="shared" si="7"/>
        <v>0.26616999995530932</v>
      </c>
    </row>
    <row r="51" spans="2:40" ht="10.5" customHeight="1">
      <c r="B51" s="24"/>
      <c r="C51" s="26" t="s">
        <v>52</v>
      </c>
      <c r="D51" s="22">
        <v>2883.9967800000377</v>
      </c>
      <c r="E51" s="21"/>
      <c r="F51" s="22">
        <v>2900.9745300000536</v>
      </c>
      <c r="G51" s="22"/>
      <c r="H51" s="22">
        <v>2760.2860900000105</v>
      </c>
      <c r="I51" s="22"/>
      <c r="J51" s="22">
        <v>2645.466690000047</v>
      </c>
      <c r="K51" s="22"/>
      <c r="L51" s="22">
        <v>2652.36265</v>
      </c>
      <c r="M51" s="22"/>
      <c r="N51" s="22">
        <v>2602.9016300000112</v>
      </c>
      <c r="P51" s="29">
        <v>814.89588000000742</v>
      </c>
      <c r="Q51" s="28"/>
      <c r="R51" s="29">
        <v>803.4450300000085</v>
      </c>
      <c r="S51" s="29"/>
      <c r="T51" s="29">
        <v>802.88068999998916</v>
      </c>
      <c r="U51" s="29"/>
      <c r="V51" s="29">
        <v>809.9797299999841</v>
      </c>
      <c r="W51" s="29"/>
      <c r="X51" s="29">
        <v>790.31112999999846</v>
      </c>
      <c r="Y51" s="29"/>
      <c r="Z51" s="29">
        <v>795.09578999999223</v>
      </c>
    </row>
    <row r="52" spans="2:40" ht="10.5" customHeight="1">
      <c r="B52" s="24"/>
      <c r="C52" s="26" t="s">
        <v>53</v>
      </c>
      <c r="D52" s="22">
        <v>2226.33239000003</v>
      </c>
      <c r="E52" s="21"/>
      <c r="F52" s="22">
        <v>2245.921040000037</v>
      </c>
      <c r="G52" s="22"/>
      <c r="H52" s="22">
        <v>2341.9552700000067</v>
      </c>
      <c r="I52" s="22"/>
      <c r="J52" s="22">
        <v>2434.5213500000232</v>
      </c>
      <c r="K52" s="22"/>
      <c r="L52" s="22">
        <v>2437.5315300000088</v>
      </c>
      <c r="M52" s="22"/>
      <c r="N52" s="22">
        <v>2499.4485400000135</v>
      </c>
      <c r="P52" s="29">
        <v>1350.2251100000128</v>
      </c>
      <c r="Q52" s="28"/>
      <c r="R52" s="29">
        <v>1391.2197900000078</v>
      </c>
      <c r="S52" s="29"/>
      <c r="T52" s="29">
        <v>1425.2310400000001</v>
      </c>
      <c r="U52" s="29"/>
      <c r="V52" s="29">
        <v>1470.233219999981</v>
      </c>
      <c r="W52" s="29"/>
      <c r="X52" s="29">
        <v>1505.9246699999999</v>
      </c>
      <c r="Y52" s="29"/>
      <c r="Z52" s="29">
        <v>1533.4646900000166</v>
      </c>
    </row>
    <row r="53" spans="2:40" ht="10.5" customHeight="1">
      <c r="B53" s="24"/>
      <c r="C53" s="26" t="s">
        <v>47</v>
      </c>
      <c r="D53" s="22">
        <v>523.90778999999884</v>
      </c>
      <c r="E53" s="21"/>
      <c r="F53" s="22">
        <v>531.40727000000004</v>
      </c>
      <c r="G53" s="22"/>
      <c r="H53" s="22">
        <v>595.27138000000002</v>
      </c>
      <c r="I53" s="22"/>
      <c r="J53" s="22">
        <v>609.9636400000021</v>
      </c>
      <c r="K53" s="22"/>
      <c r="L53" s="22">
        <v>641.8731500000024</v>
      </c>
      <c r="M53" s="22"/>
      <c r="N53" s="22">
        <v>658.9195600000013</v>
      </c>
      <c r="P53" s="29">
        <v>70.055329999999998</v>
      </c>
      <c r="Q53" s="28"/>
      <c r="R53" s="29">
        <v>74.804400000000001</v>
      </c>
      <c r="S53" s="29"/>
      <c r="T53" s="29">
        <v>67.79197000000012</v>
      </c>
      <c r="U53" s="29"/>
      <c r="V53" s="29">
        <v>75.102840000000072</v>
      </c>
      <c r="W53" s="29"/>
      <c r="X53" s="29">
        <v>73.940849999999926</v>
      </c>
      <c r="Y53" s="29"/>
      <c r="Z53" s="29">
        <v>81.865709999999865</v>
      </c>
    </row>
    <row r="54" spans="2:40" ht="10.5" customHeight="1">
      <c r="B54" s="24"/>
      <c r="C54" s="26" t="s">
        <v>46</v>
      </c>
      <c r="D54" s="22">
        <v>518.26324999999997</v>
      </c>
      <c r="E54" s="22"/>
      <c r="F54" s="22">
        <v>570.23248999999805</v>
      </c>
      <c r="G54" s="22"/>
      <c r="H54" s="22">
        <v>594.02593999999851</v>
      </c>
      <c r="I54" s="22"/>
      <c r="J54" s="22">
        <v>682.63655000000244</v>
      </c>
      <c r="K54" s="22"/>
      <c r="L54" s="22">
        <v>742.69234000000529</v>
      </c>
      <c r="M54" s="22"/>
      <c r="N54" s="22">
        <v>778.24058999999841</v>
      </c>
      <c r="P54" s="29">
        <v>104.00436000000001</v>
      </c>
      <c r="Q54" s="29"/>
      <c r="R54" s="29">
        <v>113.33109</v>
      </c>
      <c r="S54" s="29"/>
      <c r="T54" s="29">
        <v>118.35032000000001</v>
      </c>
      <c r="U54" s="29"/>
      <c r="V54" s="29">
        <v>121.23284</v>
      </c>
      <c r="W54" s="29"/>
      <c r="X54" s="29">
        <v>130.02922999999947</v>
      </c>
      <c r="Y54" s="29"/>
      <c r="Z54" s="29">
        <v>134.41470999999999</v>
      </c>
    </row>
    <row r="55" spans="2:40" ht="10.5" customHeight="1">
      <c r="B55" s="24"/>
      <c r="C55" s="26" t="s">
        <v>62</v>
      </c>
      <c r="D55" s="22">
        <v>2.9353300002176184</v>
      </c>
      <c r="E55" s="22">
        <v>0</v>
      </c>
      <c r="F55" s="5" t="s">
        <v>14</v>
      </c>
      <c r="G55" s="5"/>
      <c r="H55" s="5" t="s">
        <v>14</v>
      </c>
      <c r="I55" s="5"/>
      <c r="J55" s="5" t="s">
        <v>14</v>
      </c>
      <c r="K55" s="22">
        <v>0</v>
      </c>
      <c r="L55" s="22">
        <v>0.55755000000044674</v>
      </c>
      <c r="M55" s="22">
        <v>0</v>
      </c>
      <c r="N55" s="5" t="s">
        <v>14</v>
      </c>
      <c r="P55" s="28"/>
      <c r="Q55" s="28"/>
      <c r="R55" s="28"/>
      <c r="S55" s="28"/>
      <c r="T55" s="28"/>
      <c r="U55" s="28"/>
      <c r="V55" s="28"/>
      <c r="W55" s="28"/>
      <c r="X55" s="28"/>
      <c r="Y55" s="28"/>
      <c r="Z55" s="28"/>
    </row>
    <row r="56" spans="2:40" ht="6" customHeight="1">
      <c r="B56" s="24"/>
      <c r="C56" s="26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</row>
    <row r="57" spans="2:40" ht="12" customHeight="1">
      <c r="B57" s="24" t="s">
        <v>7</v>
      </c>
      <c r="C57" s="25" t="s">
        <v>1</v>
      </c>
      <c r="D57" s="21">
        <f>+SUM(D58:D62)</f>
        <v>2338.9145100000187</v>
      </c>
      <c r="E57" s="21"/>
      <c r="F57" s="21">
        <f>+SUM(F58:F62)</f>
        <v>2382.4828300000063</v>
      </c>
      <c r="G57" s="21"/>
      <c r="H57" s="21">
        <f>+SUM(H58:H62)</f>
        <v>2414.2540199999767</v>
      </c>
      <c r="I57" s="21"/>
      <c r="J57" s="21">
        <f>+SUM(J58:J62)</f>
        <v>2476.5486299999734</v>
      </c>
      <c r="K57" s="21"/>
      <c r="L57" s="21">
        <f>+SUM(L58:L62)</f>
        <v>2499.9417100000001</v>
      </c>
      <c r="M57" s="21"/>
      <c r="N57" s="21">
        <f>+SUM(N58:N62)</f>
        <v>2544.6617799999999</v>
      </c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</row>
    <row r="58" spans="2:40" ht="10.5" customHeight="1">
      <c r="B58" s="24"/>
      <c r="C58" s="26" t="s">
        <v>52</v>
      </c>
      <c r="D58" s="22">
        <v>1059.9276200000118</v>
      </c>
      <c r="E58" s="21"/>
      <c r="F58" s="22">
        <v>1058.6209799999999</v>
      </c>
      <c r="G58" s="22"/>
      <c r="H58" s="22">
        <v>1048.1054699999856</v>
      </c>
      <c r="I58" s="22"/>
      <c r="J58" s="22">
        <v>1064.4879799999878</v>
      </c>
      <c r="K58" s="22"/>
      <c r="L58" s="22">
        <v>1043.3964699999999</v>
      </c>
      <c r="M58" s="22"/>
      <c r="N58" s="22">
        <v>1045.0753299999999</v>
      </c>
      <c r="P58" s="22"/>
      <c r="Q58" s="21"/>
      <c r="R58" s="22"/>
      <c r="S58" s="22"/>
      <c r="T58" s="22"/>
      <c r="U58" s="22"/>
      <c r="V58" s="22"/>
      <c r="W58" s="22"/>
      <c r="X58" s="22"/>
      <c r="Y58" s="22"/>
      <c r="Z58" s="22"/>
    </row>
    <row r="59" spans="2:40" ht="10.5" customHeight="1">
      <c r="B59" s="24"/>
      <c r="C59" s="26" t="s">
        <v>53</v>
      </c>
      <c r="D59" s="22">
        <v>980.81519000000719</v>
      </c>
      <c r="E59" s="21"/>
      <c r="F59" s="22">
        <v>1019.9800900000066</v>
      </c>
      <c r="G59" s="22"/>
      <c r="H59" s="22">
        <v>1026.9490999999921</v>
      </c>
      <c r="I59" s="22"/>
      <c r="J59" s="22">
        <v>1063.2078099999858</v>
      </c>
      <c r="K59" s="22"/>
      <c r="L59" s="22">
        <v>1071.9002800000001</v>
      </c>
      <c r="M59" s="22"/>
      <c r="N59" s="22">
        <v>1081.55027</v>
      </c>
      <c r="P59" s="22"/>
      <c r="Q59" s="21"/>
      <c r="R59" s="22"/>
      <c r="S59" s="22"/>
      <c r="T59" s="22"/>
      <c r="U59" s="22"/>
      <c r="V59" s="22"/>
      <c r="W59" s="22"/>
      <c r="X59" s="22"/>
      <c r="Y59" s="22"/>
      <c r="Z59" s="22"/>
    </row>
    <row r="60" spans="2:40" ht="10.5" customHeight="1">
      <c r="B60" s="24"/>
      <c r="C60" s="26" t="s">
        <v>47</v>
      </c>
      <c r="D60" s="22">
        <v>187.37117000000001</v>
      </c>
      <c r="E60" s="21"/>
      <c r="F60" s="22">
        <v>185.24876</v>
      </c>
      <c r="G60" s="22"/>
      <c r="H60" s="22">
        <v>198.07015999999931</v>
      </c>
      <c r="I60" s="22"/>
      <c r="J60" s="22">
        <v>205.34264000000002</v>
      </c>
      <c r="K60" s="22"/>
      <c r="L60" s="22">
        <v>216.26478</v>
      </c>
      <c r="M60" s="22"/>
      <c r="N60" s="22">
        <v>244.43228999999999</v>
      </c>
      <c r="P60" s="22"/>
      <c r="Q60" s="21"/>
      <c r="R60" s="22"/>
      <c r="S60" s="22"/>
      <c r="T60" s="22"/>
      <c r="U60" s="22"/>
      <c r="V60" s="22"/>
      <c r="W60" s="22"/>
      <c r="X60" s="22"/>
      <c r="Y60" s="22"/>
      <c r="Z60" s="22"/>
    </row>
    <row r="61" spans="2:40" ht="10.5" customHeight="1">
      <c r="B61" s="24"/>
      <c r="C61" s="26" t="s">
        <v>46</v>
      </c>
      <c r="D61" s="22">
        <v>110.80052999999999</v>
      </c>
      <c r="E61" s="22"/>
      <c r="F61" s="22">
        <v>118.633</v>
      </c>
      <c r="G61" s="22"/>
      <c r="H61" s="22">
        <v>141.12929</v>
      </c>
      <c r="I61" s="22"/>
      <c r="J61" s="22">
        <v>143.5102</v>
      </c>
      <c r="K61" s="22"/>
      <c r="L61" s="22">
        <v>168.38018</v>
      </c>
      <c r="M61" s="21"/>
      <c r="N61" s="22">
        <v>173.60389000000001</v>
      </c>
      <c r="P61" s="22"/>
      <c r="Q61" s="22"/>
      <c r="R61" s="22"/>
      <c r="S61" s="22"/>
      <c r="T61" s="22"/>
      <c r="U61" s="22"/>
      <c r="V61" s="22"/>
      <c r="W61" s="22"/>
      <c r="X61" s="22"/>
      <c r="Y61" s="21"/>
      <c r="Z61" s="21"/>
    </row>
    <row r="62" spans="2:40" ht="10.5" customHeight="1">
      <c r="B62" s="24"/>
      <c r="C62" s="26" t="s">
        <v>62</v>
      </c>
      <c r="D62" s="5" t="s">
        <v>14</v>
      </c>
      <c r="E62" s="5"/>
      <c r="F62" s="5" t="s">
        <v>14</v>
      </c>
      <c r="G62" s="5"/>
      <c r="H62" s="5" t="s">
        <v>14</v>
      </c>
      <c r="I62" s="5"/>
      <c r="J62" s="5" t="s">
        <v>14</v>
      </c>
      <c r="K62" s="5"/>
      <c r="L62" s="5" t="s">
        <v>14</v>
      </c>
      <c r="M62" s="5"/>
      <c r="N62" s="5" t="s">
        <v>14</v>
      </c>
    </row>
    <row r="63" spans="2:40" ht="4.5" customHeight="1">
      <c r="B63" s="39"/>
      <c r="C63" s="20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</row>
    <row r="64" spans="2:40" ht="11.25" customHeight="1">
      <c r="B64" s="31" t="s">
        <v>54</v>
      </c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</row>
    <row r="65" spans="2:14" ht="11.25" customHeight="1">
      <c r="B65" s="31" t="s">
        <v>63</v>
      </c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</row>
    <row r="66" spans="2:14" ht="11.25" customHeight="1">
      <c r="B66" s="24" t="s">
        <v>13</v>
      </c>
    </row>
    <row r="67" spans="2:14">
      <c r="B67" s="24"/>
    </row>
    <row r="68" spans="2:14">
      <c r="B68" s="24"/>
    </row>
  </sheetData>
  <mergeCells count="5">
    <mergeCell ref="B15:B16"/>
    <mergeCell ref="B2:N2"/>
    <mergeCell ref="B4:N4"/>
    <mergeCell ref="B3:N3"/>
    <mergeCell ref="B6:C6"/>
  </mergeCells>
  <phoneticPr fontId="7" type="noConversion"/>
  <pageMargins left="0.19685039370078741" right="0" top="0.78740157480314965" bottom="0.98425196850393704" header="0" footer="0"/>
  <pageSetup paperSize="9" scale="9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4"/>
  <dimension ref="A1:H53"/>
  <sheetViews>
    <sheetView showGridLines="0" view="pageBreakPreview" zoomScaleNormal="100" zoomScaleSheetLayoutView="100" workbookViewId="0">
      <selection sqref="A1:H1"/>
    </sheetView>
  </sheetViews>
  <sheetFormatPr baseColWidth="10" defaultRowHeight="12.75"/>
  <cols>
    <col min="1" max="1" width="19.42578125" style="10" customWidth="1"/>
    <col min="2" max="6" width="7.7109375" style="27" customWidth="1"/>
    <col min="7" max="7" width="8.7109375" style="27" customWidth="1"/>
    <col min="8" max="8" width="11.85546875" style="27" customWidth="1"/>
    <col min="9" max="16384" width="11.42578125" style="10"/>
  </cols>
  <sheetData>
    <row r="1" spans="1:8" ht="15" customHeight="1">
      <c r="A1" s="489" t="s">
        <v>112</v>
      </c>
      <c r="B1" s="489"/>
      <c r="C1" s="489"/>
      <c r="D1" s="489"/>
      <c r="E1" s="489"/>
      <c r="F1" s="489"/>
      <c r="G1" s="489"/>
      <c r="H1" s="489"/>
    </row>
    <row r="2" spans="1:8" ht="27" customHeight="1">
      <c r="A2" s="490" t="s">
        <v>251</v>
      </c>
      <c r="B2" s="490"/>
      <c r="C2" s="490"/>
      <c r="D2" s="490"/>
      <c r="E2" s="490"/>
      <c r="F2" s="490"/>
      <c r="G2" s="490"/>
      <c r="H2" s="490"/>
    </row>
    <row r="3" spans="1:8" ht="11.25" customHeight="1">
      <c r="A3" s="491" t="s">
        <v>48</v>
      </c>
      <c r="B3" s="491"/>
      <c r="C3" s="491"/>
      <c r="D3" s="491"/>
      <c r="E3" s="491"/>
      <c r="F3" s="491"/>
      <c r="G3" s="491"/>
      <c r="H3" s="491"/>
    </row>
    <row r="4" spans="1:8" ht="11.25" customHeight="1">
      <c r="A4" s="42"/>
      <c r="B4" s="149"/>
      <c r="C4" s="149"/>
      <c r="D4" s="149"/>
      <c r="E4" s="149"/>
      <c r="F4" s="149"/>
    </row>
    <row r="5" spans="1:8" ht="23.25" customHeight="1">
      <c r="A5" s="509" t="s">
        <v>212</v>
      </c>
      <c r="B5" s="506">
        <v>2013</v>
      </c>
      <c r="C5" s="506">
        <v>2014</v>
      </c>
      <c r="D5" s="506">
        <v>2015</v>
      </c>
      <c r="E5" s="506">
        <v>2016</v>
      </c>
      <c r="F5" s="506">
        <v>2017</v>
      </c>
      <c r="G5" s="503" t="s">
        <v>242</v>
      </c>
      <c r="H5" s="500" t="s">
        <v>243</v>
      </c>
    </row>
    <row r="6" spans="1:8" ht="40.5" customHeight="1">
      <c r="A6" s="510"/>
      <c r="B6" s="507"/>
      <c r="C6" s="507"/>
      <c r="D6" s="507"/>
      <c r="E6" s="507" t="s">
        <v>204</v>
      </c>
      <c r="F6" s="507"/>
      <c r="G6" s="503"/>
      <c r="H6" s="501"/>
    </row>
    <row r="7" spans="1:8" ht="6" customHeight="1">
      <c r="A7" s="207"/>
      <c r="B7" s="382"/>
      <c r="C7" s="382"/>
      <c r="D7" s="382"/>
      <c r="E7" s="382"/>
      <c r="F7" s="382"/>
      <c r="G7" s="401"/>
    </row>
    <row r="8" spans="1:8" ht="12" customHeight="1">
      <c r="A8" s="208" t="s">
        <v>1</v>
      </c>
      <c r="B8" s="325">
        <v>22303.377000000706</v>
      </c>
      <c r="C8" s="325">
        <v>22668.624999999683</v>
      </c>
      <c r="D8" s="325">
        <v>23034.248000000156</v>
      </c>
      <c r="E8" s="325">
        <v>23401.625000000084</v>
      </c>
      <c r="F8" s="325">
        <v>23771.679033843993</v>
      </c>
      <c r="G8" s="402">
        <v>1.6454954341391881</v>
      </c>
      <c r="H8" s="395">
        <f>ROUND(((F8/E8-1)*100),2)</f>
        <v>1.58</v>
      </c>
    </row>
    <row r="9" spans="1:8" ht="12" customHeight="1">
      <c r="A9" s="209" t="s">
        <v>52</v>
      </c>
      <c r="B9" s="125">
        <v>5886.8785547940206</v>
      </c>
      <c r="C9" s="125">
        <v>5917.7957199585389</v>
      </c>
      <c r="D9" s="125">
        <v>5878.5829901892675</v>
      </c>
      <c r="E9" s="125">
        <v>5951.5331811523474</v>
      </c>
      <c r="F9" s="125">
        <v>5905.6618050326106</v>
      </c>
      <c r="G9" s="215">
        <v>-0.36909247278102963</v>
      </c>
      <c r="H9" s="391">
        <f>ROUND(((F9/E9-1)*100),2)</f>
        <v>-0.77</v>
      </c>
    </row>
    <row r="10" spans="1:8" ht="12" customHeight="1">
      <c r="A10" s="209" t="s">
        <v>53</v>
      </c>
      <c r="B10" s="125">
        <v>10011.406329021514</v>
      </c>
      <c r="C10" s="125">
        <v>10315.357284603257</v>
      </c>
      <c r="D10" s="125">
        <v>10708.685943846369</v>
      </c>
      <c r="E10" s="125">
        <v>10576.591472807952</v>
      </c>
      <c r="F10" s="125">
        <v>10839.257197596431</v>
      </c>
      <c r="G10" s="215">
        <v>1.8810231848792602</v>
      </c>
      <c r="H10" s="391">
        <f t="shared" ref="H10:H49" si="0">ROUND(((F10/E10-1)*100),2)</f>
        <v>2.48</v>
      </c>
    </row>
    <row r="11" spans="1:8" ht="12" customHeight="1">
      <c r="A11" s="209" t="s">
        <v>47</v>
      </c>
      <c r="B11" s="125">
        <v>2910.7806947928875</v>
      </c>
      <c r="C11" s="125">
        <v>2844.977877085938</v>
      </c>
      <c r="D11" s="125">
        <v>2817.571726658085</v>
      </c>
      <c r="E11" s="125">
        <v>3097.3713364952609</v>
      </c>
      <c r="F11" s="125">
        <v>3119.5370163677931</v>
      </c>
      <c r="G11" s="215">
        <v>2.6622140391294069</v>
      </c>
      <c r="H11" s="391">
        <f t="shared" si="0"/>
        <v>0.72</v>
      </c>
    </row>
    <row r="12" spans="1:8" ht="12" customHeight="1">
      <c r="A12" s="209" t="s">
        <v>46</v>
      </c>
      <c r="B12" s="125">
        <v>3488.1522243687796</v>
      </c>
      <c r="C12" s="125">
        <v>3586.0392250433547</v>
      </c>
      <c r="D12" s="125">
        <v>3625.2725028522636</v>
      </c>
      <c r="E12" s="125">
        <v>3767.738927576956</v>
      </c>
      <c r="F12" s="125">
        <v>3903.7472564996483</v>
      </c>
      <c r="G12" s="215">
        <v>3.8777594491206768</v>
      </c>
      <c r="H12" s="391">
        <f t="shared" si="0"/>
        <v>3.61</v>
      </c>
    </row>
    <row r="13" spans="1:8" ht="12" customHeight="1">
      <c r="A13" s="209" t="s">
        <v>196</v>
      </c>
      <c r="B13" s="125">
        <v>6.1591970229755599</v>
      </c>
      <c r="C13" s="125">
        <v>4.454893308841867</v>
      </c>
      <c r="D13" s="125">
        <v>4.1348364539852849</v>
      </c>
      <c r="E13" s="125">
        <v>8.3900819670885145</v>
      </c>
      <c r="F13" s="125">
        <v>3.4757583475112916</v>
      </c>
      <c r="G13" s="215" t="s">
        <v>14</v>
      </c>
      <c r="H13" s="215" t="s">
        <v>14</v>
      </c>
    </row>
    <row r="14" spans="1:8" ht="1.5" customHeight="1">
      <c r="A14" s="209"/>
      <c r="B14" s="125"/>
      <c r="C14" s="125"/>
      <c r="D14" s="125"/>
      <c r="E14" s="125"/>
      <c r="F14" s="125"/>
      <c r="G14" s="215"/>
      <c r="H14" s="395"/>
    </row>
    <row r="15" spans="1:8" ht="12" customHeight="1">
      <c r="A15" s="208" t="s">
        <v>11</v>
      </c>
      <c r="B15" s="55"/>
      <c r="C15" s="55"/>
      <c r="D15" s="55"/>
      <c r="E15" s="55"/>
      <c r="F15" s="55"/>
      <c r="G15" s="215"/>
      <c r="H15" s="395"/>
    </row>
    <row r="16" spans="1:8" ht="12" customHeight="1">
      <c r="A16" s="208" t="s">
        <v>2</v>
      </c>
      <c r="B16" s="325">
        <v>17340.653000000366</v>
      </c>
      <c r="C16" s="325">
        <v>17735.751000000117</v>
      </c>
      <c r="D16" s="325">
        <v>18132.870999999694</v>
      </c>
      <c r="E16" s="325">
        <v>18532.860000000743</v>
      </c>
      <c r="F16" s="325">
        <v>18936.277027212618</v>
      </c>
      <c r="G16" s="402">
        <v>2.3240983839734719</v>
      </c>
      <c r="H16" s="395">
        <f t="shared" si="0"/>
        <v>2.1800000000000002</v>
      </c>
    </row>
    <row r="17" spans="1:8" ht="10.5" customHeight="1">
      <c r="A17" s="209" t="s">
        <v>52</v>
      </c>
      <c r="B17" s="125">
        <v>3229.3551676190659</v>
      </c>
      <c r="C17" s="125">
        <v>3271.4030287050655</v>
      </c>
      <c r="D17" s="125">
        <v>3325.5939838864124</v>
      </c>
      <c r="E17" s="125">
        <v>3437.1622499214482</v>
      </c>
      <c r="F17" s="125">
        <v>3440.3363596757649</v>
      </c>
      <c r="G17" s="215">
        <v>0.96740257444689615</v>
      </c>
      <c r="H17" s="391">
        <f t="shared" si="0"/>
        <v>0.09</v>
      </c>
    </row>
    <row r="18" spans="1:8" ht="10.5" customHeight="1">
      <c r="A18" s="209" t="s">
        <v>53</v>
      </c>
      <c r="B18" s="125">
        <v>8083.8505424788409</v>
      </c>
      <c r="C18" s="125">
        <v>8413.5524896075858</v>
      </c>
      <c r="D18" s="125">
        <v>8725.6378384696873</v>
      </c>
      <c r="E18" s="125">
        <v>8608.4348028424574</v>
      </c>
      <c r="F18" s="125">
        <v>8863.5925909279576</v>
      </c>
      <c r="G18" s="215">
        <v>2.1545940905011163</v>
      </c>
      <c r="H18" s="391">
        <f t="shared" si="0"/>
        <v>2.96</v>
      </c>
    </row>
    <row r="19" spans="1:8" ht="10.5" customHeight="1">
      <c r="A19" s="209" t="s">
        <v>47</v>
      </c>
      <c r="B19" s="125">
        <v>2686.1121767606996</v>
      </c>
      <c r="C19" s="125">
        <v>2622.0976289994092</v>
      </c>
      <c r="D19" s="125">
        <v>2602.2354751547432</v>
      </c>
      <c r="E19" s="125">
        <v>2852.23228028419</v>
      </c>
      <c r="F19" s="125">
        <v>2877.4245319708584</v>
      </c>
      <c r="G19" s="215">
        <v>2.7227300044353475</v>
      </c>
      <c r="H19" s="391">
        <f t="shared" si="0"/>
        <v>0.88</v>
      </c>
    </row>
    <row r="20" spans="1:8" ht="10.5" customHeight="1">
      <c r="A20" s="209" t="s">
        <v>46</v>
      </c>
      <c r="B20" s="125">
        <v>3335.1759161184086</v>
      </c>
      <c r="C20" s="125">
        <v>3424.4956114889196</v>
      </c>
      <c r="D20" s="125">
        <v>3475.2688660351555</v>
      </c>
      <c r="E20" s="125">
        <v>3626.800811287414</v>
      </c>
      <c r="F20" s="125">
        <v>3751.536204579711</v>
      </c>
      <c r="G20" s="215">
        <v>3.8838407059389235</v>
      </c>
      <c r="H20" s="391">
        <f t="shared" si="0"/>
        <v>3.44</v>
      </c>
    </row>
    <row r="21" spans="1:8" ht="10.5" customHeight="1">
      <c r="A21" s="209" t="s">
        <v>196</v>
      </c>
      <c r="B21" s="125">
        <v>6.1591970229755599</v>
      </c>
      <c r="C21" s="125">
        <v>4.2022411990254964</v>
      </c>
      <c r="D21" s="125">
        <v>4.1348364539852849</v>
      </c>
      <c r="E21" s="125">
        <v>8.2298556644198495</v>
      </c>
      <c r="F21" s="125">
        <v>3.3873400583267212</v>
      </c>
      <c r="G21" s="215" t="s">
        <v>14</v>
      </c>
      <c r="H21" s="215" t="s">
        <v>14</v>
      </c>
    </row>
    <row r="22" spans="1:8" ht="3" customHeight="1">
      <c r="A22" s="209"/>
      <c r="G22" s="215"/>
      <c r="H22" s="395"/>
    </row>
    <row r="23" spans="1:8" ht="12" customHeight="1">
      <c r="A23" s="208" t="s">
        <v>3</v>
      </c>
      <c r="B23" s="325">
        <v>4962.7240000001384</v>
      </c>
      <c r="C23" s="325">
        <v>4932.8739999999343</v>
      </c>
      <c r="D23" s="325">
        <v>4901.3769999999504</v>
      </c>
      <c r="E23" s="325">
        <v>4868.7649999998439</v>
      </c>
      <c r="F23" s="325">
        <v>4835.4020066313742</v>
      </c>
      <c r="G23" s="402">
        <v>-0.61423378497196257</v>
      </c>
      <c r="H23" s="395">
        <f t="shared" si="0"/>
        <v>-0.69</v>
      </c>
    </row>
    <row r="24" spans="1:8" ht="10.5" customHeight="1">
      <c r="A24" s="209" t="s">
        <v>52</v>
      </c>
      <c r="B24" s="125">
        <v>2657.523387174771</v>
      </c>
      <c r="C24" s="125">
        <v>2646.3926912535785</v>
      </c>
      <c r="D24" s="125">
        <v>2552.9890063027779</v>
      </c>
      <c r="E24" s="125">
        <v>2514.3709312310707</v>
      </c>
      <c r="F24" s="125">
        <v>2465.3254453568456</v>
      </c>
      <c r="G24" s="215">
        <v>-1.9553899772995376</v>
      </c>
      <c r="H24" s="391">
        <f t="shared" si="0"/>
        <v>-1.95</v>
      </c>
    </row>
    <row r="25" spans="1:8" ht="10.5" customHeight="1">
      <c r="A25" s="209" t="s">
        <v>53</v>
      </c>
      <c r="B25" s="125">
        <v>1927.5557865427031</v>
      </c>
      <c r="C25" s="125">
        <v>1901.8047949956831</v>
      </c>
      <c r="D25" s="125">
        <v>1983.0481053767344</v>
      </c>
      <c r="E25" s="125">
        <v>1968.1566699656507</v>
      </c>
      <c r="F25" s="125">
        <v>1975.6646066684723</v>
      </c>
      <c r="G25" s="215">
        <v>0.74456259459207974</v>
      </c>
      <c r="H25" s="391">
        <f t="shared" si="0"/>
        <v>0.38</v>
      </c>
    </row>
    <row r="26" spans="1:8" ht="10.5" customHeight="1">
      <c r="A26" s="209" t="s">
        <v>47</v>
      </c>
      <c r="B26" s="125">
        <v>224.66851803218967</v>
      </c>
      <c r="C26" s="125">
        <v>222.88024808652827</v>
      </c>
      <c r="D26" s="125">
        <v>215.33625150333995</v>
      </c>
      <c r="E26" s="125">
        <v>245.1390562110621</v>
      </c>
      <c r="F26" s="125">
        <v>242.11248439693452</v>
      </c>
      <c r="G26" s="215">
        <v>1.9715845643352825</v>
      </c>
      <c r="H26" s="391">
        <f t="shared" si="0"/>
        <v>-1.23</v>
      </c>
    </row>
    <row r="27" spans="1:8" ht="10.5" customHeight="1">
      <c r="A27" s="209" t="s">
        <v>46</v>
      </c>
      <c r="B27" s="125">
        <v>152.97630825037217</v>
      </c>
      <c r="C27" s="125">
        <v>161.54361355443544</v>
      </c>
      <c r="D27" s="125">
        <v>150.0036368171028</v>
      </c>
      <c r="E27" s="125">
        <v>140.93811628954137</v>
      </c>
      <c r="F27" s="125">
        <v>152.21105191993712</v>
      </c>
      <c r="G27" s="215">
        <v>3.7291001770053622</v>
      </c>
      <c r="H27" s="391">
        <f t="shared" si="0"/>
        <v>8</v>
      </c>
    </row>
    <row r="28" spans="1:8" ht="10.5" customHeight="1">
      <c r="A28" s="209" t="s">
        <v>196</v>
      </c>
      <c r="B28" s="125">
        <v>0</v>
      </c>
      <c r="C28" s="125">
        <v>0.25265210981637037</v>
      </c>
      <c r="D28" s="125">
        <v>0</v>
      </c>
      <c r="E28" s="125">
        <v>0.16022630266866392</v>
      </c>
      <c r="F28" s="125">
        <v>8.8418289184570314E-2</v>
      </c>
      <c r="G28" s="215" t="s">
        <v>14</v>
      </c>
      <c r="H28" s="215" t="s">
        <v>14</v>
      </c>
    </row>
    <row r="29" spans="1:8" ht="3.75" customHeight="1">
      <c r="A29" s="209"/>
      <c r="B29" s="55"/>
      <c r="C29" s="55"/>
      <c r="D29" s="55"/>
      <c r="E29" s="55"/>
      <c r="F29" s="55"/>
      <c r="G29" s="215"/>
      <c r="H29" s="395"/>
    </row>
    <row r="30" spans="1:8" ht="14.25" customHeight="1">
      <c r="A30" s="208" t="s">
        <v>4</v>
      </c>
      <c r="B30" s="55"/>
      <c r="C30" s="55"/>
      <c r="D30" s="55"/>
      <c r="E30" s="55"/>
      <c r="F30" s="55"/>
      <c r="G30" s="215"/>
      <c r="H30" s="395"/>
    </row>
    <row r="31" spans="1:8" ht="12" customHeight="1">
      <c r="A31" s="208" t="s">
        <v>5</v>
      </c>
      <c r="B31" s="325">
        <v>12705.025788973007</v>
      </c>
      <c r="C31" s="325">
        <v>12943.656136623686</v>
      </c>
      <c r="D31" s="325">
        <v>13176.615471026007</v>
      </c>
      <c r="E31" s="325">
        <v>13430.512060077341</v>
      </c>
      <c r="F31" s="325">
        <v>13668.004449151278</v>
      </c>
      <c r="G31" s="402">
        <v>1.880140773931549</v>
      </c>
      <c r="H31" s="395">
        <f t="shared" si="0"/>
        <v>1.77</v>
      </c>
    </row>
    <row r="32" spans="1:8" ht="10.5" customHeight="1">
      <c r="A32" s="209" t="s">
        <v>52</v>
      </c>
      <c r="B32" s="125">
        <v>2360.4039277788893</v>
      </c>
      <c r="C32" s="125">
        <v>2285.5548853376781</v>
      </c>
      <c r="D32" s="125">
        <v>2302.9313986878728</v>
      </c>
      <c r="E32" s="125">
        <v>2336.2566994764311</v>
      </c>
      <c r="F32" s="125">
        <v>2321.4906197454929</v>
      </c>
      <c r="G32" s="215">
        <v>-0.39866369652298284</v>
      </c>
      <c r="H32" s="391">
        <f t="shared" si="0"/>
        <v>-0.63</v>
      </c>
    </row>
    <row r="33" spans="1:8" ht="10.5" customHeight="1">
      <c r="A33" s="209" t="s">
        <v>53</v>
      </c>
      <c r="B33" s="125">
        <v>6127.9431579971088</v>
      </c>
      <c r="C33" s="125">
        <v>6374.7934950962535</v>
      </c>
      <c r="D33" s="125">
        <v>6565.2687039259808</v>
      </c>
      <c r="E33" s="125">
        <v>6413.729070265802</v>
      </c>
      <c r="F33" s="125">
        <v>6597.0281301445957</v>
      </c>
      <c r="G33" s="215">
        <v>1.8356214127857706</v>
      </c>
      <c r="H33" s="391">
        <f t="shared" si="0"/>
        <v>2.86</v>
      </c>
    </row>
    <row r="34" spans="1:8" ht="10.5" customHeight="1">
      <c r="A34" s="209" t="s">
        <v>47</v>
      </c>
      <c r="B34" s="125">
        <v>1924.5644920239035</v>
      </c>
      <c r="C34" s="125">
        <v>1887.3930733451211</v>
      </c>
      <c r="D34" s="125">
        <v>1865.1073303046264</v>
      </c>
      <c r="E34" s="125">
        <v>2094.0511750697378</v>
      </c>
      <c r="F34" s="125">
        <v>2061.8816384890079</v>
      </c>
      <c r="G34" s="215">
        <v>2.6739674366608845</v>
      </c>
      <c r="H34" s="391">
        <f t="shared" si="0"/>
        <v>-1.54</v>
      </c>
    </row>
    <row r="35" spans="1:8" ht="10.5" customHeight="1">
      <c r="A35" s="209" t="s">
        <v>46</v>
      </c>
      <c r="B35" s="125">
        <v>2285.955014149924</v>
      </c>
      <c r="C35" s="125">
        <v>2391.7124416457168</v>
      </c>
      <c r="D35" s="125">
        <v>2439.6439458435084</v>
      </c>
      <c r="E35" s="125">
        <v>2578.2452596009539</v>
      </c>
      <c r="F35" s="125">
        <v>2684.1342960398197</v>
      </c>
      <c r="G35" s="215">
        <v>3.8175428324398464</v>
      </c>
      <c r="H35" s="391">
        <f t="shared" si="0"/>
        <v>4.1100000000000003</v>
      </c>
    </row>
    <row r="36" spans="1:8" ht="10.5" customHeight="1">
      <c r="A36" s="209" t="s">
        <v>196</v>
      </c>
      <c r="B36" s="125">
        <v>6.1591970229755599</v>
      </c>
      <c r="C36" s="125">
        <v>4.2022411990254964</v>
      </c>
      <c r="D36" s="125">
        <v>3.6640922641652334</v>
      </c>
      <c r="E36" s="125">
        <v>8.2298556644198495</v>
      </c>
      <c r="F36" s="125">
        <v>3.46976473236084</v>
      </c>
      <c r="G36" s="215" t="s">
        <v>14</v>
      </c>
      <c r="H36" s="215" t="s">
        <v>14</v>
      </c>
    </row>
    <row r="37" spans="1:8" ht="5.25" customHeight="1">
      <c r="A37" s="209"/>
      <c r="G37" s="215"/>
      <c r="H37" s="395"/>
    </row>
    <row r="38" spans="1:8" ht="12" customHeight="1">
      <c r="A38" s="208" t="s">
        <v>6</v>
      </c>
      <c r="B38" s="325">
        <v>6884.6807431607112</v>
      </c>
      <c r="C38" s="325">
        <v>6954.1861204949955</v>
      </c>
      <c r="D38" s="325">
        <v>7054.086323516116</v>
      </c>
      <c r="E38" s="325">
        <v>7121.5263162739102</v>
      </c>
      <c r="F38" s="325">
        <v>7206.0196747779846</v>
      </c>
      <c r="G38" s="402">
        <v>1.2422901566989664</v>
      </c>
      <c r="H38" s="391">
        <f t="shared" si="0"/>
        <v>1.19</v>
      </c>
    </row>
    <row r="39" spans="1:8" ht="10.5" customHeight="1">
      <c r="A39" s="209" t="s">
        <v>52</v>
      </c>
      <c r="B39" s="125">
        <v>2494.6388010615633</v>
      </c>
      <c r="C39" s="125">
        <v>2569.2611784064416</v>
      </c>
      <c r="D39" s="125">
        <v>2523.4757209964537</v>
      </c>
      <c r="E39" s="125">
        <v>2528.7007040599601</v>
      </c>
      <c r="F39" s="125">
        <v>2488.2577777900697</v>
      </c>
      <c r="G39" s="215">
        <v>-0.6191921246829768</v>
      </c>
      <c r="H39" s="391">
        <f t="shared" si="0"/>
        <v>-1.6</v>
      </c>
    </row>
    <row r="40" spans="1:8" ht="10.5" customHeight="1">
      <c r="A40" s="209" t="s">
        <v>53</v>
      </c>
      <c r="B40" s="125">
        <v>2704.7345860300948</v>
      </c>
      <c r="C40" s="125">
        <v>2740.1990640533927</v>
      </c>
      <c r="D40" s="125">
        <v>2892.5372379935025</v>
      </c>
      <c r="E40" s="125">
        <v>2890.8919952920282</v>
      </c>
      <c r="F40" s="125">
        <v>2977.4889585762025</v>
      </c>
      <c r="G40" s="215">
        <v>2.0411944731855369</v>
      </c>
      <c r="H40" s="391">
        <f t="shared" si="0"/>
        <v>3</v>
      </c>
    </row>
    <row r="41" spans="1:8" ht="10.5" customHeight="1">
      <c r="A41" s="209" t="s">
        <v>47</v>
      </c>
      <c r="B41" s="125">
        <v>713.96522734790608</v>
      </c>
      <c r="C41" s="125">
        <v>701.27565263580084</v>
      </c>
      <c r="D41" s="125">
        <v>696.02873732452122</v>
      </c>
      <c r="E41" s="125">
        <v>740.47811319437767</v>
      </c>
      <c r="F41" s="125">
        <v>774.13121314525608</v>
      </c>
      <c r="G41" s="215">
        <v>2.4301242359001884</v>
      </c>
      <c r="H41" s="391">
        <f t="shared" si="0"/>
        <v>4.54</v>
      </c>
    </row>
    <row r="42" spans="1:8" ht="10.5" customHeight="1">
      <c r="A42" s="209" t="s">
        <v>46</v>
      </c>
      <c r="B42" s="125">
        <v>971.34212872086607</v>
      </c>
      <c r="C42" s="125">
        <v>943.19757328963328</v>
      </c>
      <c r="D42" s="125">
        <v>941.57388301175081</v>
      </c>
      <c r="E42" s="125">
        <v>961.29527742528512</v>
      </c>
      <c r="F42" s="125">
        <v>966.14172526645666</v>
      </c>
      <c r="G42" s="215">
        <v>3.5817321746840936</v>
      </c>
      <c r="H42" s="391">
        <f t="shared" si="0"/>
        <v>0.5</v>
      </c>
    </row>
    <row r="43" spans="1:8" ht="10.5" customHeight="1">
      <c r="A43" s="209" t="s">
        <v>196</v>
      </c>
      <c r="B43" s="125">
        <v>0</v>
      </c>
      <c r="C43" s="125">
        <v>0.25265210981637037</v>
      </c>
      <c r="D43" s="125">
        <v>0.47074418982005145</v>
      </c>
      <c r="E43" s="125">
        <v>0.16022630266866392</v>
      </c>
      <c r="F43" s="125">
        <v>0</v>
      </c>
      <c r="G43" s="215" t="s">
        <v>14</v>
      </c>
      <c r="H43" s="215" t="s">
        <v>14</v>
      </c>
    </row>
    <row r="44" spans="1:8" ht="3" customHeight="1">
      <c r="A44" s="209"/>
      <c r="G44" s="215"/>
      <c r="H44" s="395"/>
    </row>
    <row r="45" spans="1:8" ht="12" customHeight="1">
      <c r="A45" s="208" t="s">
        <v>7</v>
      </c>
      <c r="B45" s="325">
        <v>2713.6704678666688</v>
      </c>
      <c r="C45" s="325">
        <v>2770.782742881122</v>
      </c>
      <c r="D45" s="325">
        <v>2803.5462054577642</v>
      </c>
      <c r="E45" s="325">
        <v>2849.586623648338</v>
      </c>
      <c r="F45" s="325">
        <v>2897.6549099147319</v>
      </c>
      <c r="G45" s="402">
        <v>1.577801932985623</v>
      </c>
      <c r="H45" s="395">
        <f t="shared" si="0"/>
        <v>1.69</v>
      </c>
    </row>
    <row r="46" spans="1:8" ht="10.5" customHeight="1">
      <c r="A46" s="209" t="s">
        <v>52</v>
      </c>
      <c r="B46" s="125">
        <v>1031.8358259533713</v>
      </c>
      <c r="C46" s="125">
        <v>1062.9796562145098</v>
      </c>
      <c r="D46" s="125">
        <v>1052.1758705048701</v>
      </c>
      <c r="E46" s="125">
        <v>1086.5757776161013</v>
      </c>
      <c r="F46" s="125">
        <v>1095.9134074970484</v>
      </c>
      <c r="G46" s="215">
        <v>0.29298754848747777</v>
      </c>
      <c r="H46" s="391">
        <f t="shared" si="0"/>
        <v>0.86</v>
      </c>
    </row>
    <row r="47" spans="1:8" ht="10.5" customHeight="1">
      <c r="A47" s="209" t="s">
        <v>53</v>
      </c>
      <c r="B47" s="125">
        <v>1178.7285849941952</v>
      </c>
      <c r="C47" s="125">
        <v>1200.3647254536017</v>
      </c>
      <c r="D47" s="125">
        <v>1250.8800019269509</v>
      </c>
      <c r="E47" s="125">
        <v>1271.9704072503378</v>
      </c>
      <c r="F47" s="125">
        <v>1264.7401088756324</v>
      </c>
      <c r="G47" s="215">
        <v>1.7455811728404491</v>
      </c>
      <c r="H47" s="391">
        <f t="shared" si="0"/>
        <v>-0.56999999999999995</v>
      </c>
    </row>
    <row r="48" spans="1:8" ht="10.5" customHeight="1">
      <c r="A48" s="209" t="s">
        <v>47</v>
      </c>
      <c r="B48" s="125">
        <v>272.25097542108938</v>
      </c>
      <c r="C48" s="125">
        <v>256.30915110502343</v>
      </c>
      <c r="D48" s="125">
        <v>256.43565902894625</v>
      </c>
      <c r="E48" s="125">
        <v>262.84204823116551</v>
      </c>
      <c r="F48" s="125">
        <v>283.52416473352912</v>
      </c>
      <c r="G48" s="215">
        <v>3.2356710155118984</v>
      </c>
      <c r="H48" s="391">
        <f t="shared" si="0"/>
        <v>7.87</v>
      </c>
    </row>
    <row r="49" spans="1:8" ht="10.5" customHeight="1">
      <c r="A49" s="209" t="s">
        <v>46</v>
      </c>
      <c r="B49" s="125">
        <v>230.85508149797664</v>
      </c>
      <c r="C49" s="125">
        <v>251.12921010799596</v>
      </c>
      <c r="D49" s="125">
        <v>244.05467399701041</v>
      </c>
      <c r="E49" s="125">
        <v>228.19839055071787</v>
      </c>
      <c r="F49" s="125">
        <v>253.47123519337177</v>
      </c>
      <c r="G49" s="215">
        <v>5.856058637321393</v>
      </c>
      <c r="H49" s="391">
        <f t="shared" si="0"/>
        <v>11.07</v>
      </c>
    </row>
    <row r="50" spans="1:8" ht="2.25" customHeight="1">
      <c r="A50" s="209"/>
      <c r="B50" s="125"/>
      <c r="C50" s="125"/>
      <c r="D50" s="125"/>
      <c r="E50" s="125"/>
      <c r="F50" s="125"/>
      <c r="G50" s="215"/>
      <c r="H50" s="215"/>
    </row>
    <row r="51" spans="1:8" ht="4.5" customHeight="1">
      <c r="A51" s="221"/>
      <c r="B51" s="393"/>
      <c r="C51" s="393"/>
      <c r="D51" s="393"/>
      <c r="E51" s="393"/>
      <c r="F51" s="393"/>
      <c r="G51" s="403"/>
      <c r="H51" s="393"/>
    </row>
    <row r="52" spans="1:8" ht="11.25" customHeight="1">
      <c r="A52" s="127" t="s">
        <v>327</v>
      </c>
      <c r="B52" s="148"/>
      <c r="C52" s="148"/>
      <c r="D52" s="148"/>
      <c r="E52" s="148"/>
      <c r="F52" s="148"/>
    </row>
    <row r="53" spans="1:8" ht="11.25" customHeight="1">
      <c r="A53" s="48" t="s">
        <v>156</v>
      </c>
    </row>
  </sheetData>
  <mergeCells count="11">
    <mergeCell ref="G5:G6"/>
    <mergeCell ref="A1:H1"/>
    <mergeCell ref="A2:H2"/>
    <mergeCell ref="A3:H3"/>
    <mergeCell ref="B5:B6"/>
    <mergeCell ref="C5:C6"/>
    <mergeCell ref="A5:A6"/>
    <mergeCell ref="D5:D6"/>
    <mergeCell ref="E5:E6"/>
    <mergeCell ref="H5:H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>
    <tabColor indexed="10"/>
  </sheetPr>
  <dimension ref="A1:GK452"/>
  <sheetViews>
    <sheetView showGridLines="0" view="pageBreakPreview" zoomScaleNormal="100" zoomScaleSheetLayoutView="100" workbookViewId="0">
      <selection activeCell="G15" sqref="G15"/>
    </sheetView>
  </sheetViews>
  <sheetFormatPr baseColWidth="10" defaultRowHeight="12.75"/>
  <cols>
    <col min="1" max="1" width="18.7109375" style="10" customWidth="1"/>
    <col min="2" max="4" width="8" style="10" hidden="1" customWidth="1"/>
    <col min="5" max="14" width="5.7109375" style="27" customWidth="1"/>
    <col min="15" max="15" width="6.85546875" style="27" customWidth="1"/>
    <col min="16" max="16384" width="11.42578125" style="10"/>
  </cols>
  <sheetData>
    <row r="1" spans="1:15" ht="13.5" customHeight="1">
      <c r="A1" s="489" t="s">
        <v>113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</row>
    <row r="2" spans="1:15" ht="15.75" customHeight="1">
      <c r="A2" s="490" t="s">
        <v>252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</row>
    <row r="3" spans="1:15" ht="10.5" customHeight="1">
      <c r="A3" s="491" t="s">
        <v>141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</row>
    <row r="4" spans="1:15" ht="3.75" customHeight="1">
      <c r="A4" s="42"/>
      <c r="B4" s="42"/>
      <c r="C4" s="42"/>
      <c r="D4" s="42"/>
      <c r="E4" s="149"/>
      <c r="F4" s="149"/>
      <c r="G4" s="149"/>
      <c r="H4" s="149"/>
      <c r="I4" s="149"/>
    </row>
    <row r="5" spans="1:15" ht="20.25" customHeight="1">
      <c r="A5" s="509" t="s">
        <v>240</v>
      </c>
      <c r="B5" s="487">
        <v>2004</v>
      </c>
      <c r="C5" s="487">
        <v>2005</v>
      </c>
      <c r="D5" s="487">
        <v>2006</v>
      </c>
      <c r="E5" s="506">
        <v>2007</v>
      </c>
      <c r="F5" s="506">
        <v>2008</v>
      </c>
      <c r="G5" s="506">
        <v>2009</v>
      </c>
      <c r="H5" s="506">
        <v>2010</v>
      </c>
      <c r="I5" s="506">
        <v>2011</v>
      </c>
      <c r="J5" s="506">
        <v>2012</v>
      </c>
      <c r="K5" s="506">
        <v>2013</v>
      </c>
      <c r="L5" s="506">
        <v>2014</v>
      </c>
      <c r="M5" s="506">
        <v>2015</v>
      </c>
      <c r="N5" s="506">
        <v>2016</v>
      </c>
      <c r="O5" s="506">
        <v>2017</v>
      </c>
    </row>
    <row r="6" spans="1:15" ht="7.5" customHeight="1">
      <c r="A6" s="510"/>
      <c r="B6" s="488">
        <v>2004</v>
      </c>
      <c r="C6" s="488">
        <v>2005</v>
      </c>
      <c r="D6" s="488">
        <v>2006</v>
      </c>
      <c r="E6" s="507">
        <v>2007</v>
      </c>
      <c r="F6" s="507"/>
      <c r="G6" s="507"/>
      <c r="H6" s="507"/>
      <c r="I6" s="507"/>
      <c r="J6" s="507"/>
      <c r="K6" s="507"/>
      <c r="L6" s="507"/>
      <c r="M6" s="507"/>
      <c r="N6" s="507"/>
      <c r="O6" s="507"/>
    </row>
    <row r="7" spans="1:15" ht="6" customHeight="1">
      <c r="A7" s="207"/>
    </row>
    <row r="8" spans="1:15" ht="0.75" customHeight="1">
      <c r="A8" s="209"/>
      <c r="B8" s="54"/>
      <c r="C8" s="54"/>
      <c r="D8" s="54"/>
      <c r="E8" s="55"/>
      <c r="F8" s="55"/>
      <c r="G8" s="55"/>
      <c r="H8" s="55"/>
      <c r="I8" s="55"/>
    </row>
    <row r="9" spans="1:15" ht="13.5" customHeight="1">
      <c r="A9" s="256" t="s">
        <v>15</v>
      </c>
      <c r="B9" s="139">
        <f>SUM(B10:B14)</f>
        <v>99.999999999999673</v>
      </c>
      <c r="C9" s="139">
        <f>SUM(C10:C14)</f>
        <v>100.0000000000002</v>
      </c>
      <c r="D9" s="139">
        <f>SUM(D10:D14)</f>
        <v>99.999999999999389</v>
      </c>
      <c r="E9" s="128">
        <v>100</v>
      </c>
      <c r="F9" s="128">
        <v>100</v>
      </c>
      <c r="G9" s="128">
        <v>100</v>
      </c>
      <c r="H9" s="128">
        <v>100</v>
      </c>
      <c r="I9" s="128">
        <v>100</v>
      </c>
      <c r="J9" s="128">
        <v>100</v>
      </c>
      <c r="K9" s="128">
        <v>100</v>
      </c>
      <c r="L9" s="128">
        <v>100</v>
      </c>
      <c r="M9" s="128">
        <v>100</v>
      </c>
      <c r="N9" s="128">
        <v>100</v>
      </c>
      <c r="O9" s="128">
        <v>100</v>
      </c>
    </row>
    <row r="10" spans="1:15" ht="12" customHeight="1">
      <c r="A10" s="209" t="s">
        <v>52</v>
      </c>
      <c r="B10" s="140">
        <v>56.013628759934342</v>
      </c>
      <c r="C10" s="140">
        <v>58.12635404010782</v>
      </c>
      <c r="D10" s="140">
        <v>51.694662250814282</v>
      </c>
      <c r="E10" s="129">
        <v>53.27977561985049</v>
      </c>
      <c r="F10" s="129">
        <v>52.662844863011138</v>
      </c>
      <c r="G10" s="129">
        <v>50.700278406584417</v>
      </c>
      <c r="H10" s="129">
        <v>50.030867694428949</v>
      </c>
      <c r="I10" s="129">
        <v>50.512462002166956</v>
      </c>
      <c r="J10" s="129">
        <v>49.315601275838823</v>
      </c>
      <c r="K10" s="129">
        <v>49.403126383355357</v>
      </c>
      <c r="L10" s="129">
        <v>46.740364474899067</v>
      </c>
      <c r="M10" s="129">
        <v>45.987605204189137</v>
      </c>
      <c r="N10" s="129">
        <v>45.656770285444075</v>
      </c>
      <c r="O10" s="129">
        <v>43.396184298765327</v>
      </c>
    </row>
    <row r="11" spans="1:15" ht="12" customHeight="1">
      <c r="A11" s="209" t="s">
        <v>53</v>
      </c>
      <c r="B11" s="140">
        <v>33.990785687779209</v>
      </c>
      <c r="C11" s="140">
        <v>31.862095265537537</v>
      </c>
      <c r="D11" s="140">
        <v>36.389946095718081</v>
      </c>
      <c r="E11" s="129">
        <v>34.10630862973818</v>
      </c>
      <c r="F11" s="129">
        <v>35.460547022078316</v>
      </c>
      <c r="G11" s="129">
        <v>35.071459670060143</v>
      </c>
      <c r="H11" s="129">
        <v>36.879887250593569</v>
      </c>
      <c r="I11" s="129">
        <v>35.644871549648322</v>
      </c>
      <c r="J11" s="129">
        <v>35.306739974032695</v>
      </c>
      <c r="K11" s="129">
        <v>33.61601009608848</v>
      </c>
      <c r="L11" s="129">
        <v>36.59655503439469</v>
      </c>
      <c r="M11" s="129">
        <v>37.830974554729302</v>
      </c>
      <c r="N11" s="129">
        <v>36.666301530712815</v>
      </c>
      <c r="O11" s="129">
        <v>38.078847800056309</v>
      </c>
    </row>
    <row r="12" spans="1:15" ht="12" customHeight="1">
      <c r="A12" s="209" t="s">
        <v>47</v>
      </c>
      <c r="B12" s="140">
        <v>7.7434770186533965</v>
      </c>
      <c r="C12" s="140">
        <v>7.8359862816492809</v>
      </c>
      <c r="D12" s="140">
        <v>9.10589369578374</v>
      </c>
      <c r="E12" s="129">
        <v>7.9328782125163224</v>
      </c>
      <c r="F12" s="129">
        <v>6.9448674624412341</v>
      </c>
      <c r="G12" s="129">
        <v>8.1857574809166564</v>
      </c>
      <c r="H12" s="129">
        <v>7.6429107963497129</v>
      </c>
      <c r="I12" s="129">
        <v>7.6053747708103128</v>
      </c>
      <c r="J12" s="129">
        <v>8.3288892651883604</v>
      </c>
      <c r="K12" s="129">
        <v>9.3178920829723175</v>
      </c>
      <c r="L12" s="129">
        <v>9.0548221786464378</v>
      </c>
      <c r="M12" s="129">
        <v>7.2002130280188359</v>
      </c>
      <c r="N12" s="129">
        <v>7.7825277428094211</v>
      </c>
      <c r="O12" s="129">
        <v>8.1217681379586502</v>
      </c>
    </row>
    <row r="13" spans="1:15" ht="12" customHeight="1">
      <c r="A13" s="209" t="s">
        <v>46</v>
      </c>
      <c r="B13" s="140">
        <v>2.252108533632736</v>
      </c>
      <c r="C13" s="140">
        <v>2.1755644127055502</v>
      </c>
      <c r="D13" s="140">
        <v>2.8094979576832873</v>
      </c>
      <c r="E13" s="129">
        <v>4.6810375378957598</v>
      </c>
      <c r="F13" s="129">
        <v>4.9317406524705687</v>
      </c>
      <c r="G13" s="129">
        <v>6.0425044424381946</v>
      </c>
      <c r="H13" s="129">
        <v>5.4463342586274397</v>
      </c>
      <c r="I13" s="129">
        <v>6.2372916773746354</v>
      </c>
      <c r="J13" s="129">
        <v>7.0487694849394771</v>
      </c>
      <c r="K13" s="129">
        <v>7.6629714375842264</v>
      </c>
      <c r="L13" s="129">
        <v>7.6082583120597711</v>
      </c>
      <c r="M13" s="129">
        <v>8.9812072130620333</v>
      </c>
      <c r="N13" s="129">
        <v>9.8944004410343371</v>
      </c>
      <c r="O13" s="129">
        <v>10.403199763220114</v>
      </c>
    </row>
    <row r="14" spans="1:15" ht="3.75" customHeight="1">
      <c r="A14" s="209"/>
      <c r="B14" s="54"/>
      <c r="C14" s="54"/>
      <c r="D14" s="54"/>
      <c r="E14" s="135"/>
      <c r="F14" s="135"/>
      <c r="G14" s="135"/>
      <c r="H14" s="135"/>
      <c r="I14" s="135"/>
      <c r="J14" s="135"/>
      <c r="K14" s="135"/>
      <c r="L14" s="135"/>
      <c r="M14" s="135"/>
      <c r="N14" s="135"/>
      <c r="O14" s="135"/>
    </row>
    <row r="15" spans="1:15" ht="12" customHeight="1">
      <c r="A15" s="208" t="s">
        <v>100</v>
      </c>
      <c r="B15" s="139">
        <f>SUM(B16:B20)</f>
        <v>100.00000000000014</v>
      </c>
      <c r="C15" s="139">
        <f>SUM(C16:C20)</f>
        <v>99.999999999999915</v>
      </c>
      <c r="D15" s="139">
        <f>SUM(D16:D20)</f>
        <v>100.00000000000047</v>
      </c>
      <c r="E15" s="128">
        <v>100</v>
      </c>
      <c r="F15" s="128">
        <v>100</v>
      </c>
      <c r="G15" s="128">
        <v>100</v>
      </c>
      <c r="H15" s="128">
        <v>100</v>
      </c>
      <c r="I15" s="128">
        <v>100</v>
      </c>
      <c r="J15" s="128">
        <v>100</v>
      </c>
      <c r="K15" s="128">
        <v>100</v>
      </c>
      <c r="L15" s="128">
        <v>100</v>
      </c>
      <c r="M15" s="128">
        <v>100</v>
      </c>
      <c r="N15" s="128">
        <v>100</v>
      </c>
      <c r="O15" s="128">
        <v>100</v>
      </c>
    </row>
    <row r="16" spans="1:15" ht="12" customHeight="1">
      <c r="A16" s="209" t="s">
        <v>52</v>
      </c>
      <c r="B16" s="140">
        <v>42.388305110882541</v>
      </c>
      <c r="C16" s="140">
        <v>43.058139339076298</v>
      </c>
      <c r="D16" s="140">
        <v>41.05836138507015</v>
      </c>
      <c r="E16" s="129">
        <v>38.902379799384725</v>
      </c>
      <c r="F16" s="129">
        <v>38.649173088197436</v>
      </c>
      <c r="G16" s="129">
        <v>36.833382802892345</v>
      </c>
      <c r="H16" s="129">
        <v>34.368026687354615</v>
      </c>
      <c r="I16" s="129">
        <v>33.757856397055519</v>
      </c>
      <c r="J16" s="129">
        <v>31.781168495451837</v>
      </c>
      <c r="K16" s="129">
        <v>32.49783411040422</v>
      </c>
      <c r="L16" s="129">
        <v>33.181532092633482</v>
      </c>
      <c r="M16" s="129">
        <v>32.360374773567209</v>
      </c>
      <c r="N16" s="129">
        <v>30.480033198458301</v>
      </c>
      <c r="O16" s="129">
        <v>31.149310065893388</v>
      </c>
    </row>
    <row r="17" spans="1:15" ht="12" customHeight="1">
      <c r="A17" s="209" t="s">
        <v>53</v>
      </c>
      <c r="B17" s="140">
        <v>40.563198719488739</v>
      </c>
      <c r="C17" s="140">
        <v>40.967208288905354</v>
      </c>
      <c r="D17" s="140">
        <v>41.517019927414211</v>
      </c>
      <c r="E17" s="129">
        <v>40.734474012769489</v>
      </c>
      <c r="F17" s="129">
        <v>41.539742142322289</v>
      </c>
      <c r="G17" s="129">
        <v>41.303417230649274</v>
      </c>
      <c r="H17" s="129">
        <v>43.222862627092375</v>
      </c>
      <c r="I17" s="129">
        <v>41.699089280709266</v>
      </c>
      <c r="J17" s="129">
        <v>43.222033258496708</v>
      </c>
      <c r="K17" s="129">
        <v>43.46520054993379</v>
      </c>
      <c r="L17" s="129">
        <v>41.937811532326954</v>
      </c>
      <c r="M17" s="129">
        <v>44.648934526528706</v>
      </c>
      <c r="N17" s="129">
        <v>43.755859362142701</v>
      </c>
      <c r="O17" s="129">
        <v>45.132333912667882</v>
      </c>
    </row>
    <row r="18" spans="1:15" ht="12" customHeight="1">
      <c r="A18" s="209" t="s">
        <v>47</v>
      </c>
      <c r="B18" s="140">
        <v>9.3018594625366564</v>
      </c>
      <c r="C18" s="140">
        <v>8.5157564237074066</v>
      </c>
      <c r="D18" s="140">
        <v>9.9124618223735368</v>
      </c>
      <c r="E18" s="129">
        <v>9.6879320210201385</v>
      </c>
      <c r="F18" s="129">
        <v>9.8544283832196591</v>
      </c>
      <c r="G18" s="129">
        <v>11.46230049066809</v>
      </c>
      <c r="H18" s="129">
        <v>11.379941201588837</v>
      </c>
      <c r="I18" s="129">
        <v>10.995528598028534</v>
      </c>
      <c r="J18" s="129">
        <v>11.481257069475557</v>
      </c>
      <c r="K18" s="129">
        <v>10.860749561347633</v>
      </c>
      <c r="L18" s="129">
        <v>10.295978648699112</v>
      </c>
      <c r="M18" s="129">
        <v>9.6711120488725815</v>
      </c>
      <c r="N18" s="129">
        <v>10.233544486717213</v>
      </c>
      <c r="O18" s="129">
        <v>10.161606946952404</v>
      </c>
    </row>
    <row r="19" spans="1:15" ht="12" customHeight="1">
      <c r="A19" s="209" t="s">
        <v>46</v>
      </c>
      <c r="B19" s="140">
        <v>7.7466367070922137</v>
      </c>
      <c r="C19" s="140">
        <v>7.4588959483108503</v>
      </c>
      <c r="D19" s="140">
        <v>7.512156865142587</v>
      </c>
      <c r="E19" s="129">
        <v>10.675214166825263</v>
      </c>
      <c r="F19" s="129">
        <v>9.9566563862596222</v>
      </c>
      <c r="G19" s="129">
        <v>10.40089947578967</v>
      </c>
      <c r="H19" s="129">
        <v>11.029169483963962</v>
      </c>
      <c r="I19" s="129">
        <v>13.54752572420721</v>
      </c>
      <c r="J19" s="129">
        <v>13.515541176576962</v>
      </c>
      <c r="K19" s="129">
        <v>13.176215778314607</v>
      </c>
      <c r="L19" s="129">
        <v>14.584677726340585</v>
      </c>
      <c r="M19" s="129">
        <v>13.319578651031449</v>
      </c>
      <c r="N19" s="129">
        <v>15.530562952682427</v>
      </c>
      <c r="O19" s="129">
        <v>13.55674907448604</v>
      </c>
    </row>
    <row r="20" spans="1:15" ht="3.75" customHeight="1">
      <c r="A20" s="209"/>
      <c r="B20" s="54"/>
      <c r="C20" s="54"/>
      <c r="D20" s="54"/>
      <c r="E20" s="55"/>
      <c r="F20" s="129"/>
      <c r="G20" s="129"/>
      <c r="H20" s="129"/>
      <c r="I20" s="129"/>
      <c r="J20" s="129"/>
      <c r="K20" s="129"/>
      <c r="L20" s="129"/>
      <c r="M20" s="129"/>
      <c r="N20" s="129"/>
      <c r="O20" s="129"/>
    </row>
    <row r="21" spans="1:15" ht="12" customHeight="1">
      <c r="A21" s="208" t="s">
        <v>17</v>
      </c>
      <c r="B21" s="139">
        <f>SUM(B22:B25)</f>
        <v>100.00000000000034</v>
      </c>
      <c r="C21" s="139">
        <f>SUM(C22:C25)</f>
        <v>99.833905272810483</v>
      </c>
      <c r="D21" s="139">
        <f>SUM(D22:D25)</f>
        <v>99.999999999999986</v>
      </c>
      <c r="E21" s="128">
        <v>100</v>
      </c>
      <c r="F21" s="128">
        <v>100</v>
      </c>
      <c r="G21" s="128">
        <v>100</v>
      </c>
      <c r="H21" s="128">
        <v>100</v>
      </c>
      <c r="I21" s="128">
        <v>100</v>
      </c>
      <c r="J21" s="128">
        <v>100</v>
      </c>
      <c r="K21" s="128">
        <v>100</v>
      </c>
      <c r="L21" s="128">
        <v>100</v>
      </c>
      <c r="M21" s="128">
        <v>100</v>
      </c>
      <c r="N21" s="128">
        <v>100</v>
      </c>
      <c r="O21" s="128">
        <v>100</v>
      </c>
    </row>
    <row r="22" spans="1:15" ht="12" customHeight="1">
      <c r="A22" s="209" t="s">
        <v>52</v>
      </c>
      <c r="B22" s="140">
        <v>48.502101934755224</v>
      </c>
      <c r="C22" s="140">
        <v>46.491878760461816</v>
      </c>
      <c r="D22" s="140">
        <v>42.39009561340854</v>
      </c>
      <c r="E22" s="129">
        <v>43.593047960554074</v>
      </c>
      <c r="F22" s="129">
        <v>44.644269067258286</v>
      </c>
      <c r="G22" s="129">
        <v>42.596329214548838</v>
      </c>
      <c r="H22" s="129">
        <v>41.498693388116713</v>
      </c>
      <c r="I22" s="129">
        <v>43.180393949055713</v>
      </c>
      <c r="J22" s="129">
        <v>39.816218405854642</v>
      </c>
      <c r="K22" s="129">
        <v>39.525618211250602</v>
      </c>
      <c r="L22" s="129">
        <v>40.230875879901035</v>
      </c>
      <c r="M22" s="129">
        <v>36.562365881284833</v>
      </c>
      <c r="N22" s="129">
        <v>36.594331228816998</v>
      </c>
      <c r="O22" s="129">
        <v>36.889262401560835</v>
      </c>
    </row>
    <row r="23" spans="1:15" ht="12" customHeight="1">
      <c r="A23" s="209" t="s">
        <v>53</v>
      </c>
      <c r="B23" s="140">
        <v>35.241269162866075</v>
      </c>
      <c r="C23" s="140">
        <v>39.034525522170561</v>
      </c>
      <c r="D23" s="140">
        <v>42.312845345281261</v>
      </c>
      <c r="E23" s="129">
        <v>41.282772412662617</v>
      </c>
      <c r="F23" s="129">
        <v>38.857327981744199</v>
      </c>
      <c r="G23" s="129">
        <v>40.867655678434822</v>
      </c>
      <c r="H23" s="129">
        <v>41.921187223018812</v>
      </c>
      <c r="I23" s="129">
        <v>39.07307546148251</v>
      </c>
      <c r="J23" s="129">
        <v>39.554379598737142</v>
      </c>
      <c r="K23" s="129">
        <v>38.897079522617354</v>
      </c>
      <c r="L23" s="129">
        <v>37.440344376095055</v>
      </c>
      <c r="M23" s="129">
        <v>42.495038806524562</v>
      </c>
      <c r="N23" s="129">
        <v>44.525465057758929</v>
      </c>
      <c r="O23" s="129">
        <v>42.264445896174287</v>
      </c>
    </row>
    <row r="24" spans="1:15" ht="12" customHeight="1">
      <c r="A24" s="209" t="s">
        <v>47</v>
      </c>
      <c r="B24" s="140">
        <v>7.9694201151937358</v>
      </c>
      <c r="C24" s="140">
        <v>5.908518966503749</v>
      </c>
      <c r="D24" s="140">
        <v>6.7563070290535672</v>
      </c>
      <c r="E24" s="129">
        <v>7.2841549719825132</v>
      </c>
      <c r="F24" s="129">
        <v>6.0892915338112656</v>
      </c>
      <c r="G24" s="129">
        <v>7.31584695921054</v>
      </c>
      <c r="H24" s="129">
        <v>6.6095891755437215</v>
      </c>
      <c r="I24" s="129">
        <v>8.0225401664831608</v>
      </c>
      <c r="J24" s="129">
        <v>8.1920098086588897</v>
      </c>
      <c r="K24" s="129">
        <v>7.4625291567217191</v>
      </c>
      <c r="L24" s="129">
        <v>8.6113468707426399</v>
      </c>
      <c r="M24" s="129">
        <v>8.996625018179369</v>
      </c>
      <c r="N24" s="129">
        <v>8.3194842888100542</v>
      </c>
      <c r="O24" s="129">
        <v>8.5508696450349149</v>
      </c>
    </row>
    <row r="25" spans="1:15" ht="12" customHeight="1">
      <c r="A25" s="209" t="s">
        <v>46</v>
      </c>
      <c r="B25" s="140">
        <v>8.287208787185314</v>
      </c>
      <c r="C25" s="140">
        <v>8.398982023674364</v>
      </c>
      <c r="D25" s="140">
        <v>8.5407520122566165</v>
      </c>
      <c r="E25" s="129">
        <v>7.8400246548013692</v>
      </c>
      <c r="F25" s="129">
        <v>10.40911141718742</v>
      </c>
      <c r="G25" s="129">
        <v>9.2201681478063087</v>
      </c>
      <c r="H25" s="129">
        <v>9.9705302133207763</v>
      </c>
      <c r="I25" s="129">
        <v>9.7239904229766374</v>
      </c>
      <c r="J25" s="129">
        <v>12.437392186749902</v>
      </c>
      <c r="K25" s="129">
        <v>14.114773109409722</v>
      </c>
      <c r="L25" s="129">
        <v>13.717432873260927</v>
      </c>
      <c r="M25" s="129">
        <v>11.945970294011754</v>
      </c>
      <c r="N25" s="129">
        <v>10.560719424614421</v>
      </c>
      <c r="O25" s="129">
        <v>12.295422057229885</v>
      </c>
    </row>
    <row r="26" spans="1:15" ht="3.75" customHeight="1">
      <c r="A26" s="209"/>
      <c r="B26" s="54"/>
      <c r="C26" s="54"/>
      <c r="D26" s="54"/>
    </row>
    <row r="27" spans="1:15" ht="12" customHeight="1">
      <c r="A27" s="208" t="s">
        <v>18</v>
      </c>
      <c r="B27" s="139">
        <f t="shared" ref="B27:D27" si="0">SUM(B28:B32)</f>
        <v>100.00000000000001</v>
      </c>
      <c r="C27" s="139">
        <f t="shared" si="0"/>
        <v>99.999999999999517</v>
      </c>
      <c r="D27" s="139">
        <f t="shared" si="0"/>
        <v>99.959868282352289</v>
      </c>
      <c r="E27" s="55">
        <v>100</v>
      </c>
      <c r="F27" s="128">
        <v>100</v>
      </c>
      <c r="G27" s="128">
        <v>100</v>
      </c>
      <c r="H27" s="128">
        <v>100</v>
      </c>
      <c r="I27" s="128">
        <v>100</v>
      </c>
      <c r="J27" s="128">
        <v>100</v>
      </c>
      <c r="K27" s="128">
        <v>100</v>
      </c>
      <c r="L27" s="128">
        <v>100</v>
      </c>
      <c r="M27" s="128">
        <v>100</v>
      </c>
      <c r="N27" s="128">
        <v>100</v>
      </c>
      <c r="O27" s="128">
        <v>100</v>
      </c>
    </row>
    <row r="28" spans="1:15" ht="12" customHeight="1">
      <c r="A28" s="209" t="s">
        <v>52</v>
      </c>
      <c r="B28" s="140">
        <v>22.862512682646479</v>
      </c>
      <c r="C28" s="140">
        <v>21.738502869775118</v>
      </c>
      <c r="D28" s="140">
        <v>21.196851753918402</v>
      </c>
      <c r="E28" s="128">
        <v>19.783578072320921</v>
      </c>
      <c r="F28" s="128">
        <v>18.345339045148233</v>
      </c>
      <c r="G28" s="128">
        <v>19.774048151517306</v>
      </c>
      <c r="H28" s="128">
        <v>19.295873959382114</v>
      </c>
      <c r="I28" s="128">
        <v>20.590838850132354</v>
      </c>
      <c r="J28" s="128">
        <v>19.530703691520603</v>
      </c>
      <c r="K28" s="128">
        <v>18.672651516951888</v>
      </c>
      <c r="L28" s="128">
        <v>19.371555890449571</v>
      </c>
      <c r="M28" s="128">
        <v>17.934143742976069</v>
      </c>
      <c r="N28" s="128">
        <v>17.708207494378893</v>
      </c>
      <c r="O28" s="128">
        <v>17.611499446282007</v>
      </c>
    </row>
    <row r="29" spans="1:15" ht="12" customHeight="1">
      <c r="A29" s="209" t="s">
        <v>53</v>
      </c>
      <c r="B29" s="140">
        <v>47.094870058968688</v>
      </c>
      <c r="C29" s="140">
        <v>44.975768894070242</v>
      </c>
      <c r="D29" s="140">
        <v>45.796044638622007</v>
      </c>
      <c r="E29" s="129">
        <v>46.397853296727874</v>
      </c>
      <c r="F29" s="129">
        <v>43.048505897277721</v>
      </c>
      <c r="G29" s="129">
        <v>43.365481508564507</v>
      </c>
      <c r="H29" s="129">
        <v>42.173683709258597</v>
      </c>
      <c r="I29" s="129">
        <v>44.943424483462849</v>
      </c>
      <c r="J29" s="129">
        <v>43.62113543311272</v>
      </c>
      <c r="K29" s="129">
        <v>44.061174874987593</v>
      </c>
      <c r="L29" s="129">
        <v>43.057199496279345</v>
      </c>
      <c r="M29" s="129">
        <v>45.3309073276112</v>
      </c>
      <c r="N29" s="129">
        <v>44.841770166394497</v>
      </c>
      <c r="O29" s="129">
        <v>44.796966754654484</v>
      </c>
    </row>
    <row r="30" spans="1:15" ht="12" customHeight="1">
      <c r="A30" s="209" t="s">
        <v>47</v>
      </c>
      <c r="B30" s="140">
        <v>14.039407590389319</v>
      </c>
      <c r="C30" s="140">
        <v>15.003852105345134</v>
      </c>
      <c r="D30" s="140">
        <v>14.108262474528793</v>
      </c>
      <c r="E30" s="129">
        <v>14.350790357223651</v>
      </c>
      <c r="F30" s="129">
        <v>17.278280208172756</v>
      </c>
      <c r="G30" s="129">
        <v>15.165605520306364</v>
      </c>
      <c r="H30" s="129">
        <v>16.353518230736903</v>
      </c>
      <c r="I30" s="129">
        <v>15.842889509311197</v>
      </c>
      <c r="J30" s="129">
        <v>16.929018039289605</v>
      </c>
      <c r="K30" s="129">
        <v>16.911929221243454</v>
      </c>
      <c r="L30" s="129">
        <v>17.89849996386058</v>
      </c>
      <c r="M30" s="129">
        <v>16.870062460958042</v>
      </c>
      <c r="N30" s="129">
        <v>18.057382584839921</v>
      </c>
      <c r="O30" s="129">
        <v>17.607619961167305</v>
      </c>
    </row>
    <row r="31" spans="1:15" ht="12" customHeight="1">
      <c r="A31" s="209" t="s">
        <v>46</v>
      </c>
      <c r="B31" s="140">
        <v>16.003209667995538</v>
      </c>
      <c r="C31" s="140">
        <v>18.281876130809021</v>
      </c>
      <c r="D31" s="140">
        <v>18.85870941528308</v>
      </c>
      <c r="E31" s="129">
        <v>19.467778273726839</v>
      </c>
      <c r="F31" s="129">
        <v>21.327874849401233</v>
      </c>
      <c r="G31" s="129">
        <v>21.694864819611251</v>
      </c>
      <c r="H31" s="129">
        <v>22.176924100622575</v>
      </c>
      <c r="I31" s="129">
        <v>18.568531835426381</v>
      </c>
      <c r="J31" s="129">
        <v>19.863632862302595</v>
      </c>
      <c r="K31" s="129">
        <v>20.35424438681714</v>
      </c>
      <c r="L31" s="129">
        <v>19.672744649410365</v>
      </c>
      <c r="M31" s="129">
        <v>19.817530041953312</v>
      </c>
      <c r="N31" s="129">
        <v>19.392639754387154</v>
      </c>
      <c r="O31" s="129">
        <v>19.983913837895425</v>
      </c>
    </row>
    <row r="32" spans="1:15" ht="12" customHeight="1">
      <c r="A32" s="209" t="s">
        <v>196</v>
      </c>
      <c r="B32" s="129" t="s">
        <v>142</v>
      </c>
      <c r="C32" s="129" t="s">
        <v>142</v>
      </c>
      <c r="D32" s="129" t="s">
        <v>142</v>
      </c>
      <c r="E32" s="135">
        <v>0</v>
      </c>
      <c r="F32" s="135">
        <v>0</v>
      </c>
      <c r="G32" s="135">
        <v>0</v>
      </c>
      <c r="H32" s="135">
        <v>0</v>
      </c>
      <c r="I32" s="135">
        <v>5.4315321668279445E-2</v>
      </c>
      <c r="J32" s="135">
        <v>5.5509973774967622E-2</v>
      </c>
      <c r="K32" s="135">
        <v>0</v>
      </c>
      <c r="L32" s="135">
        <v>0</v>
      </c>
      <c r="M32" s="135">
        <v>4.7356426501823673E-2</v>
      </c>
      <c r="N32" s="135">
        <v>0</v>
      </c>
      <c r="O32" s="135"/>
    </row>
    <row r="33" spans="1:15" ht="4.5" customHeight="1">
      <c r="A33" s="209"/>
      <c r="B33" s="54"/>
      <c r="C33" s="54"/>
      <c r="D33" s="54"/>
    </row>
    <row r="34" spans="1:15" ht="12" customHeight="1">
      <c r="A34" s="208" t="s">
        <v>19</v>
      </c>
      <c r="B34" s="139">
        <f t="shared" ref="B34:D34" si="1">SUM(B35:B39)</f>
        <v>100.00000000000018</v>
      </c>
      <c r="C34" s="139">
        <f t="shared" si="1"/>
        <v>100.00000000000026</v>
      </c>
      <c r="D34" s="139">
        <f t="shared" si="1"/>
        <v>99.999999999999972</v>
      </c>
      <c r="E34" s="128">
        <v>100</v>
      </c>
      <c r="F34" s="128">
        <v>100</v>
      </c>
      <c r="G34" s="128">
        <v>100</v>
      </c>
      <c r="H34" s="128">
        <v>100</v>
      </c>
      <c r="I34" s="326">
        <v>100</v>
      </c>
      <c r="J34" s="326">
        <v>100</v>
      </c>
      <c r="K34" s="326">
        <v>100</v>
      </c>
      <c r="L34" s="326">
        <v>100</v>
      </c>
      <c r="M34" s="326">
        <v>100</v>
      </c>
      <c r="N34" s="326">
        <v>100</v>
      </c>
      <c r="O34" s="326">
        <v>100</v>
      </c>
    </row>
    <row r="35" spans="1:15" ht="12" customHeight="1">
      <c r="A35" s="209" t="s">
        <v>52</v>
      </c>
      <c r="B35" s="140">
        <v>52.135203171329216</v>
      </c>
      <c r="C35" s="140">
        <v>50.466877851290427</v>
      </c>
      <c r="D35" s="140">
        <v>48.553083339856691</v>
      </c>
      <c r="E35" s="55">
        <v>45.06875581400179</v>
      </c>
      <c r="F35" s="129">
        <v>44.004452146418899</v>
      </c>
      <c r="G35" s="129">
        <v>40.941041234058247</v>
      </c>
      <c r="H35" s="129">
        <v>38.164409440061547</v>
      </c>
      <c r="I35" s="129">
        <v>39.138389685797364</v>
      </c>
      <c r="J35" s="129">
        <v>38.079317248336558</v>
      </c>
      <c r="K35" s="129">
        <v>39.602963063566563</v>
      </c>
      <c r="L35" s="129">
        <v>37.988014779216975</v>
      </c>
      <c r="M35" s="129">
        <v>36.318980280940742</v>
      </c>
      <c r="N35" s="129">
        <v>37.129210144595248</v>
      </c>
      <c r="O35" s="129">
        <v>34.062538479815167</v>
      </c>
    </row>
    <row r="36" spans="1:15" ht="12" customHeight="1">
      <c r="A36" s="209" t="s">
        <v>53</v>
      </c>
      <c r="B36" s="140">
        <v>35.359109830775814</v>
      </c>
      <c r="C36" s="140">
        <v>35.591388860650518</v>
      </c>
      <c r="D36" s="140">
        <v>38.993037725301015</v>
      </c>
      <c r="E36" s="129">
        <v>38.45587456719344</v>
      </c>
      <c r="F36" s="129">
        <v>39.066868473041872</v>
      </c>
      <c r="G36" s="129">
        <v>41.658488107882349</v>
      </c>
      <c r="H36" s="129">
        <v>42.349515887239896</v>
      </c>
      <c r="I36" s="129">
        <v>41.670201788937362</v>
      </c>
      <c r="J36" s="129">
        <v>40.951197615101215</v>
      </c>
      <c r="K36" s="129">
        <v>40.626789338969402</v>
      </c>
      <c r="L36" s="129">
        <v>43.321136596481828</v>
      </c>
      <c r="M36" s="129">
        <v>44.959210701503473</v>
      </c>
      <c r="N36" s="129">
        <v>41.40433757038651</v>
      </c>
      <c r="O36" s="129">
        <v>44.18351059458373</v>
      </c>
    </row>
    <row r="37" spans="1:15" ht="12" customHeight="1">
      <c r="A37" s="209" t="s">
        <v>47</v>
      </c>
      <c r="B37" s="140">
        <v>7.4081770973562806</v>
      </c>
      <c r="C37" s="140">
        <v>8.1747242330663532</v>
      </c>
      <c r="D37" s="140">
        <v>7.1889395280712822</v>
      </c>
      <c r="E37" s="129">
        <v>7.9663489032518457</v>
      </c>
      <c r="F37" s="129">
        <v>7.9611867156162335</v>
      </c>
      <c r="G37" s="129">
        <v>7.8250914541608259</v>
      </c>
      <c r="H37" s="129">
        <v>8.6782560746739072</v>
      </c>
      <c r="I37" s="129">
        <v>9.2885604189090589</v>
      </c>
      <c r="J37" s="129">
        <v>9.3948046574177351</v>
      </c>
      <c r="K37" s="129">
        <v>9.5606897469261014</v>
      </c>
      <c r="L37" s="129">
        <v>7.6904205422164376</v>
      </c>
      <c r="M37" s="129">
        <v>8.0903775608136108</v>
      </c>
      <c r="N37" s="129">
        <v>10.287813775153589</v>
      </c>
      <c r="O37" s="129">
        <v>10.513783235959716</v>
      </c>
    </row>
    <row r="38" spans="1:15" ht="12" customHeight="1">
      <c r="A38" s="209" t="s">
        <v>46</v>
      </c>
      <c r="B38" s="140">
        <v>5.0975099005388644</v>
      </c>
      <c r="C38" s="140">
        <v>5.7670090549929549</v>
      </c>
      <c r="D38" s="140">
        <v>5.2649394067709849</v>
      </c>
      <c r="E38" s="129">
        <v>8.5090207155524222</v>
      </c>
      <c r="F38" s="129">
        <v>8.9674926649239985</v>
      </c>
      <c r="G38" s="129">
        <v>9.5753792038984002</v>
      </c>
      <c r="H38" s="129">
        <v>10.80781859802309</v>
      </c>
      <c r="I38" s="129">
        <v>9.9028481063570073</v>
      </c>
      <c r="J38" s="129">
        <v>11.574680479143428</v>
      </c>
      <c r="K38" s="129">
        <v>10.209557850538181</v>
      </c>
      <c r="L38" s="129">
        <v>11.000428082084564</v>
      </c>
      <c r="M38" s="129">
        <v>10.63143145674135</v>
      </c>
      <c r="N38" s="129">
        <v>11.178638509864298</v>
      </c>
      <c r="O38" s="129">
        <v>11.24016768964254</v>
      </c>
    </row>
    <row r="39" spans="1:15" ht="4.5" customHeight="1">
      <c r="A39" s="209"/>
      <c r="B39" s="54"/>
      <c r="C39" s="54"/>
      <c r="D39" s="54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</row>
    <row r="40" spans="1:15" ht="12" customHeight="1">
      <c r="A40" s="208" t="s">
        <v>20</v>
      </c>
      <c r="B40" s="139">
        <f t="shared" ref="B40:D40" si="2">SUM(B41:B45)</f>
        <v>100.00000000000006</v>
      </c>
      <c r="C40" s="139">
        <f t="shared" si="2"/>
        <v>99.999999999999659</v>
      </c>
      <c r="D40" s="139">
        <f t="shared" si="2"/>
        <v>99.999999999999162</v>
      </c>
      <c r="E40" s="128">
        <v>100</v>
      </c>
      <c r="F40" s="128">
        <v>100</v>
      </c>
      <c r="G40" s="128">
        <v>100</v>
      </c>
      <c r="H40" s="128">
        <v>100</v>
      </c>
      <c r="I40" s="128">
        <v>100</v>
      </c>
      <c r="J40" s="128">
        <v>100</v>
      </c>
      <c r="K40" s="128">
        <v>100</v>
      </c>
      <c r="L40" s="128">
        <v>100</v>
      </c>
      <c r="M40" s="128">
        <v>100</v>
      </c>
      <c r="N40" s="128">
        <v>100</v>
      </c>
      <c r="O40" s="128">
        <v>100</v>
      </c>
    </row>
    <row r="41" spans="1:15" ht="12" customHeight="1">
      <c r="A41" s="209" t="s">
        <v>52</v>
      </c>
      <c r="B41" s="140">
        <v>62.102971226804193</v>
      </c>
      <c r="C41" s="140">
        <v>59.350749648120413</v>
      </c>
      <c r="D41" s="140">
        <v>56.092184257542364</v>
      </c>
      <c r="E41" s="55">
        <v>54.460484175776223</v>
      </c>
      <c r="F41" s="129">
        <v>54.525969338400138</v>
      </c>
      <c r="G41" s="129">
        <v>54.728517093821679</v>
      </c>
      <c r="H41" s="129">
        <v>51.833696963758051</v>
      </c>
      <c r="I41" s="129">
        <v>51.868617086472618</v>
      </c>
      <c r="J41" s="129">
        <v>48.46818399170337</v>
      </c>
      <c r="K41" s="129">
        <v>49.787245597396208</v>
      </c>
      <c r="L41" s="129">
        <v>50.261492757367549</v>
      </c>
      <c r="M41" s="129">
        <v>48.693322435955032</v>
      </c>
      <c r="N41" s="129">
        <v>50.591493695271666</v>
      </c>
      <c r="O41" s="129">
        <v>49.545323556027341</v>
      </c>
    </row>
    <row r="42" spans="1:15" ht="12" customHeight="1">
      <c r="A42" s="209" t="s">
        <v>53</v>
      </c>
      <c r="B42" s="140">
        <v>27.200202888654474</v>
      </c>
      <c r="C42" s="140">
        <v>29.196863780554416</v>
      </c>
      <c r="D42" s="140">
        <v>31.432405524421924</v>
      </c>
      <c r="E42" s="129">
        <v>31.165745597600161</v>
      </c>
      <c r="F42" s="129">
        <v>31.615090476046831</v>
      </c>
      <c r="G42" s="129">
        <v>28.754026857359083</v>
      </c>
      <c r="H42" s="129">
        <v>31.189274429683884</v>
      </c>
      <c r="I42" s="129">
        <v>30.373118855379882</v>
      </c>
      <c r="J42" s="129">
        <v>34.088806632983349</v>
      </c>
      <c r="K42" s="129">
        <v>33.134012013855582</v>
      </c>
      <c r="L42" s="129">
        <v>34.038159100259939</v>
      </c>
      <c r="M42" s="129">
        <v>35.5943738706966</v>
      </c>
      <c r="N42" s="129">
        <v>34.680498258336534</v>
      </c>
      <c r="O42" s="129">
        <v>35.610159670419485</v>
      </c>
    </row>
    <row r="43" spans="1:15" ht="12" customHeight="1">
      <c r="A43" s="209" t="s">
        <v>47</v>
      </c>
      <c r="B43" s="140">
        <v>7.1594487219697882</v>
      </c>
      <c r="C43" s="140">
        <v>7.0451270793949821</v>
      </c>
      <c r="D43" s="140">
        <v>8.0886279084503396</v>
      </c>
      <c r="E43" s="129">
        <v>8.6775585179698105</v>
      </c>
      <c r="F43" s="129">
        <v>7.5153955890612423</v>
      </c>
      <c r="G43" s="129">
        <v>9.1987795468160432</v>
      </c>
      <c r="H43" s="129">
        <v>8.2980217080078376</v>
      </c>
      <c r="I43" s="129">
        <v>10.269924109726402</v>
      </c>
      <c r="J43" s="129">
        <v>8.5634885366378342</v>
      </c>
      <c r="K43" s="129">
        <v>8.1041337773335709</v>
      </c>
      <c r="L43" s="129">
        <v>7.8915939760478224</v>
      </c>
      <c r="M43" s="129">
        <v>7.4864889477740588</v>
      </c>
      <c r="N43" s="129">
        <v>6.8803558540979202</v>
      </c>
      <c r="O43" s="129">
        <v>6.6355136797182048</v>
      </c>
    </row>
    <row r="44" spans="1:15" ht="12" customHeight="1">
      <c r="A44" s="209" t="s">
        <v>46</v>
      </c>
      <c r="B44" s="140">
        <v>3.5373771625715968</v>
      </c>
      <c r="C44" s="140">
        <v>4.4072594919298469</v>
      </c>
      <c r="D44" s="140">
        <v>4.3867823095845333</v>
      </c>
      <c r="E44" s="129">
        <v>5.6962117086541371</v>
      </c>
      <c r="F44" s="129">
        <v>6.3435445964922135</v>
      </c>
      <c r="G44" s="129">
        <v>7.3186765020031608</v>
      </c>
      <c r="H44" s="129">
        <v>8.679006898549888</v>
      </c>
      <c r="I44" s="129">
        <v>7.4883399484217712</v>
      </c>
      <c r="J44" s="129">
        <v>8.8795208386752815</v>
      </c>
      <c r="K44" s="129">
        <v>8.9746086114142667</v>
      </c>
      <c r="L44" s="129">
        <v>7.8087541663248041</v>
      </c>
      <c r="M44" s="129">
        <v>8.225814745574727</v>
      </c>
      <c r="N44" s="129">
        <v>7.8476521922938085</v>
      </c>
      <c r="O44" s="129">
        <v>8.209003093835376</v>
      </c>
    </row>
    <row r="45" spans="1:15" ht="5.25" customHeight="1">
      <c r="A45" s="209"/>
      <c r="B45" s="54"/>
      <c r="C45" s="54"/>
      <c r="D45" s="54"/>
      <c r="E45" s="326"/>
      <c r="F45" s="326"/>
      <c r="G45" s="326"/>
      <c r="H45" s="326"/>
      <c r="I45" s="326"/>
      <c r="J45" s="326"/>
      <c r="K45" s="326"/>
      <c r="L45" s="326"/>
      <c r="M45" s="326"/>
      <c r="N45" s="326"/>
      <c r="O45" s="326"/>
    </row>
    <row r="46" spans="1:15" ht="12" customHeight="1">
      <c r="A46" s="208" t="s">
        <v>147</v>
      </c>
      <c r="B46" s="128" t="s">
        <v>14</v>
      </c>
      <c r="C46" s="128" t="s">
        <v>14</v>
      </c>
      <c r="D46" s="128" t="s">
        <v>14</v>
      </c>
      <c r="E46" s="128">
        <v>100</v>
      </c>
      <c r="F46" s="128">
        <v>100</v>
      </c>
      <c r="G46" s="128">
        <v>100</v>
      </c>
      <c r="H46" s="128">
        <v>100</v>
      </c>
      <c r="I46" s="128">
        <v>100</v>
      </c>
      <c r="J46" s="128">
        <v>100</v>
      </c>
      <c r="K46" s="128">
        <v>100</v>
      </c>
      <c r="L46" s="128">
        <v>100</v>
      </c>
      <c r="M46" s="128">
        <v>100</v>
      </c>
      <c r="N46" s="128">
        <v>100</v>
      </c>
      <c r="O46" s="128">
        <v>100</v>
      </c>
    </row>
    <row r="47" spans="1:15" ht="12" customHeight="1">
      <c r="A47" s="209" t="s">
        <v>52</v>
      </c>
      <c r="B47" s="129" t="s">
        <v>14</v>
      </c>
      <c r="C47" s="129" t="s">
        <v>14</v>
      </c>
      <c r="D47" s="129" t="s">
        <v>14</v>
      </c>
      <c r="E47" s="404">
        <v>16.190261658216958</v>
      </c>
      <c r="F47" s="404">
        <v>16.869443403575261</v>
      </c>
      <c r="G47" s="404">
        <v>15.9802332240497</v>
      </c>
      <c r="H47" s="404">
        <v>14.560079483771531</v>
      </c>
      <c r="I47" s="404">
        <v>16.376464396778541</v>
      </c>
      <c r="J47" s="404">
        <v>15.376624204639452</v>
      </c>
      <c r="K47" s="404">
        <v>14.824681412180205</v>
      </c>
      <c r="L47" s="404">
        <v>13.135768150542205</v>
      </c>
      <c r="M47" s="404">
        <v>13.903973502768682</v>
      </c>
      <c r="N47" s="404">
        <v>12.682255948686581</v>
      </c>
      <c r="O47" s="404">
        <v>12.693694137198589</v>
      </c>
    </row>
    <row r="48" spans="1:15" ht="12" customHeight="1">
      <c r="A48" s="209" t="s">
        <v>53</v>
      </c>
      <c r="B48" s="129" t="s">
        <v>14</v>
      </c>
      <c r="C48" s="129" t="s">
        <v>14</v>
      </c>
      <c r="D48" s="129" t="s">
        <v>14</v>
      </c>
      <c r="E48" s="404">
        <v>52.710202523357545</v>
      </c>
      <c r="F48" s="404">
        <v>53.406120297882843</v>
      </c>
      <c r="G48" s="404">
        <v>50.44373159588293</v>
      </c>
      <c r="H48" s="404">
        <v>53.320312296879294</v>
      </c>
      <c r="I48" s="404">
        <v>53.766621199146805</v>
      </c>
      <c r="J48" s="404">
        <v>52.402408808560324</v>
      </c>
      <c r="K48" s="404">
        <v>52.688832133003707</v>
      </c>
      <c r="L48" s="404">
        <v>55.660033698045495</v>
      </c>
      <c r="M48" s="404">
        <v>57.383712282667432</v>
      </c>
      <c r="N48" s="404">
        <v>52.121709919037357</v>
      </c>
      <c r="O48" s="404">
        <v>52.705665778125883</v>
      </c>
    </row>
    <row r="49" spans="1:15" ht="12" customHeight="1">
      <c r="A49" s="209" t="s">
        <v>47</v>
      </c>
      <c r="B49" s="129" t="s">
        <v>14</v>
      </c>
      <c r="C49" s="129" t="s">
        <v>14</v>
      </c>
      <c r="D49" s="129" t="s">
        <v>14</v>
      </c>
      <c r="E49" s="404">
        <v>17.593437768322634</v>
      </c>
      <c r="F49" s="404">
        <v>16.280843520593486</v>
      </c>
      <c r="G49" s="404">
        <v>18.437078874073695</v>
      </c>
      <c r="H49" s="404">
        <v>18.197204659161589</v>
      </c>
      <c r="I49" s="404">
        <v>18.300642170779071</v>
      </c>
      <c r="J49" s="404">
        <v>17.414022832800892</v>
      </c>
      <c r="K49" s="404">
        <v>18.284149393924118</v>
      </c>
      <c r="L49" s="404">
        <v>16.288313993921417</v>
      </c>
      <c r="M49" s="404">
        <v>15.567214046534058</v>
      </c>
      <c r="N49" s="404">
        <v>20.007247915847969</v>
      </c>
      <c r="O49" s="404">
        <v>18.122773334776412</v>
      </c>
    </row>
    <row r="50" spans="1:15" ht="12" customHeight="1">
      <c r="A50" s="209" t="s">
        <v>46</v>
      </c>
      <c r="B50" s="129" t="s">
        <v>14</v>
      </c>
      <c r="C50" s="129" t="s">
        <v>14</v>
      </c>
      <c r="D50" s="129" t="s">
        <v>14</v>
      </c>
      <c r="E50" s="135">
        <v>13.506098050102713</v>
      </c>
      <c r="F50" s="135">
        <v>13.443592777949082</v>
      </c>
      <c r="G50" s="135">
        <v>15.081666263478182</v>
      </c>
      <c r="H50" s="135">
        <v>13.85755743347864</v>
      </c>
      <c r="I50" s="135">
        <v>11.510522179113002</v>
      </c>
      <c r="J50" s="135">
        <v>14.774643979532788</v>
      </c>
      <c r="K50" s="135">
        <v>14.202337060892894</v>
      </c>
      <c r="L50" s="135">
        <v>14.882280822539331</v>
      </c>
      <c r="M50" s="135">
        <v>13.145100168029629</v>
      </c>
      <c r="N50" s="135">
        <v>15.010625677963748</v>
      </c>
      <c r="O50" s="135">
        <v>16.372971262077712</v>
      </c>
    </row>
    <row r="51" spans="1:15" ht="12" customHeight="1">
      <c r="A51" s="209" t="s">
        <v>196</v>
      </c>
      <c r="B51" s="129" t="s">
        <v>14</v>
      </c>
      <c r="C51" s="129" t="s">
        <v>14</v>
      </c>
      <c r="D51" s="129" t="s">
        <v>14</v>
      </c>
      <c r="E51" s="135">
        <v>0</v>
      </c>
      <c r="F51" s="135">
        <v>0</v>
      </c>
      <c r="G51" s="135">
        <v>5.7290042515817333E-2</v>
      </c>
      <c r="H51" s="135">
        <v>6.4846126707907722E-2</v>
      </c>
      <c r="I51" s="135">
        <v>4.575005418137626E-2</v>
      </c>
      <c r="J51" s="135">
        <v>3.2300174466487405E-2</v>
      </c>
      <c r="K51" s="135">
        <v>0</v>
      </c>
      <c r="L51" s="135">
        <v>3.3603334951596037E-2</v>
      </c>
      <c r="M51" s="135">
        <v>0</v>
      </c>
      <c r="N51" s="135">
        <v>0.1781605384639878</v>
      </c>
      <c r="O51" s="135">
        <v>0.10489548782129018</v>
      </c>
    </row>
    <row r="52" spans="1:15" ht="3.75" customHeight="1">
      <c r="A52" s="209"/>
      <c r="B52" s="54"/>
      <c r="C52" s="54"/>
      <c r="D52" s="54"/>
    </row>
    <row r="53" spans="1:15" ht="12" customHeight="1">
      <c r="A53" s="208" t="s">
        <v>22</v>
      </c>
      <c r="B53" s="139">
        <f t="shared" ref="B53:D53" si="3">SUM(B54:B58)</f>
        <v>99.999999999999659</v>
      </c>
      <c r="C53" s="139">
        <f t="shared" si="3"/>
        <v>100.0000000000002</v>
      </c>
      <c r="D53" s="139">
        <f t="shared" si="3"/>
        <v>99.999999999999886</v>
      </c>
      <c r="E53" s="326">
        <v>100</v>
      </c>
      <c r="F53" s="326">
        <v>100</v>
      </c>
      <c r="G53" s="326">
        <v>100</v>
      </c>
      <c r="H53" s="326">
        <v>100</v>
      </c>
      <c r="I53" s="326">
        <v>100</v>
      </c>
      <c r="J53" s="326">
        <v>100</v>
      </c>
      <c r="K53" s="326">
        <v>100</v>
      </c>
      <c r="L53" s="326">
        <v>100</v>
      </c>
      <c r="M53" s="326">
        <v>100</v>
      </c>
      <c r="N53" s="326">
        <v>100</v>
      </c>
      <c r="O53" s="326">
        <v>100</v>
      </c>
    </row>
    <row r="54" spans="1:15" ht="12" customHeight="1">
      <c r="A54" s="209" t="s">
        <v>52</v>
      </c>
      <c r="B54" s="140">
        <v>43.626873865437886</v>
      </c>
      <c r="C54" s="140">
        <v>42.885981699920563</v>
      </c>
      <c r="D54" s="140">
        <v>41.244539379234034</v>
      </c>
      <c r="E54" s="135">
        <v>36.671057391428107</v>
      </c>
      <c r="F54" s="135">
        <v>38.288949966745086</v>
      </c>
      <c r="G54" s="135">
        <v>35.989410100389669</v>
      </c>
      <c r="H54" s="135">
        <v>36.52654675314642</v>
      </c>
      <c r="I54" s="135">
        <v>31.773697532078387</v>
      </c>
      <c r="J54" s="135">
        <v>31.558447206312316</v>
      </c>
      <c r="K54" s="135">
        <v>31.949141593565713</v>
      </c>
      <c r="L54" s="135">
        <v>34.851120321607674</v>
      </c>
      <c r="M54" s="135">
        <v>34.184276059639181</v>
      </c>
      <c r="N54" s="135">
        <v>31.919778309029123</v>
      </c>
      <c r="O54" s="135">
        <v>32.897457763228864</v>
      </c>
    </row>
    <row r="55" spans="1:15" ht="12" customHeight="1">
      <c r="A55" s="209" t="s">
        <v>53</v>
      </c>
      <c r="B55" s="140">
        <v>39.523138696754962</v>
      </c>
      <c r="C55" s="140">
        <v>40.451895545494338</v>
      </c>
      <c r="D55" s="140">
        <v>39.88371624227085</v>
      </c>
      <c r="E55" s="55">
        <v>39.513720476914003</v>
      </c>
      <c r="F55" s="129">
        <v>39.982644180953976</v>
      </c>
      <c r="G55" s="129">
        <v>41.062417014184327</v>
      </c>
      <c r="H55" s="129">
        <v>41.542097341230722</v>
      </c>
      <c r="I55" s="129">
        <v>42.774040142849202</v>
      </c>
      <c r="J55" s="129">
        <v>40.540139805759878</v>
      </c>
      <c r="K55" s="129">
        <v>39.981842848526682</v>
      </c>
      <c r="L55" s="129">
        <v>39.356834727291329</v>
      </c>
      <c r="M55" s="129">
        <v>41.254491662272962</v>
      </c>
      <c r="N55" s="129">
        <v>40.388104545973277</v>
      </c>
      <c r="O55" s="129">
        <v>40.307094043016086</v>
      </c>
    </row>
    <row r="56" spans="1:15" ht="12" customHeight="1">
      <c r="A56" s="209" t="s">
        <v>47</v>
      </c>
      <c r="B56" s="140">
        <v>7.5543149622567158</v>
      </c>
      <c r="C56" s="140">
        <v>7.0419050256113236</v>
      </c>
      <c r="D56" s="140">
        <v>8.7107805803032079</v>
      </c>
      <c r="E56" s="128">
        <v>10.241533033527636</v>
      </c>
      <c r="F56" s="128">
        <v>9.8825521746237932</v>
      </c>
      <c r="G56" s="128">
        <v>10.644207180901891</v>
      </c>
      <c r="H56" s="128">
        <v>9.814505759406142</v>
      </c>
      <c r="I56" s="128">
        <v>10.676579468846557</v>
      </c>
      <c r="J56" s="128">
        <v>12.395765804738296</v>
      </c>
      <c r="K56" s="128">
        <v>12.660645779891363</v>
      </c>
      <c r="L56" s="128">
        <v>10.230716932954342</v>
      </c>
      <c r="M56" s="128">
        <v>10.415510783552183</v>
      </c>
      <c r="N56" s="128">
        <v>12.405769402908369</v>
      </c>
      <c r="O56" s="128">
        <v>12.112101764164613</v>
      </c>
    </row>
    <row r="57" spans="1:15" ht="12" customHeight="1">
      <c r="A57" s="209" t="s">
        <v>46</v>
      </c>
      <c r="B57" s="140">
        <v>9.2956724755501057</v>
      </c>
      <c r="C57" s="140">
        <v>9.6202177289739712</v>
      </c>
      <c r="D57" s="140">
        <v>10.160963798191794</v>
      </c>
      <c r="E57" s="129">
        <v>13.573689098130975</v>
      </c>
      <c r="F57" s="129">
        <v>11.845853677677086</v>
      </c>
      <c r="G57" s="129">
        <v>12.303965704524177</v>
      </c>
      <c r="H57" s="129">
        <v>12.11685014621704</v>
      </c>
      <c r="I57" s="129">
        <v>14.775682856226313</v>
      </c>
      <c r="J57" s="129">
        <v>15.505647183189192</v>
      </c>
      <c r="K57" s="129">
        <v>15.408369778016985</v>
      </c>
      <c r="L57" s="129">
        <v>15.561328018146041</v>
      </c>
      <c r="M57" s="129">
        <v>14.145721494535554</v>
      </c>
      <c r="N57" s="129">
        <v>15.286347742090252</v>
      </c>
      <c r="O57" s="129">
        <v>14.683346429589838</v>
      </c>
    </row>
    <row r="58" spans="1:15" ht="4.5" customHeight="1">
      <c r="A58" s="209"/>
      <c r="B58" s="140"/>
      <c r="C58" s="140"/>
      <c r="D58" s="140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</row>
    <row r="59" spans="1:15" ht="12" customHeight="1">
      <c r="A59" s="208" t="s">
        <v>64</v>
      </c>
      <c r="B59" s="139">
        <f t="shared" ref="B59:D59" si="4">SUM(B60:B64)</f>
        <v>100.00000000000018</v>
      </c>
      <c r="C59" s="139">
        <f t="shared" si="4"/>
        <v>100.00000000000003</v>
      </c>
      <c r="D59" s="139">
        <f t="shared" si="4"/>
        <v>100.00000000000006</v>
      </c>
      <c r="E59" s="128">
        <v>100</v>
      </c>
      <c r="F59" s="128">
        <v>100</v>
      </c>
      <c r="G59" s="128">
        <v>100</v>
      </c>
      <c r="H59" s="128">
        <v>100</v>
      </c>
      <c r="I59" s="128">
        <v>100</v>
      </c>
      <c r="J59" s="128">
        <v>100</v>
      </c>
      <c r="K59" s="128">
        <v>100</v>
      </c>
      <c r="L59" s="128">
        <v>100</v>
      </c>
      <c r="M59" s="128">
        <v>100</v>
      </c>
      <c r="N59" s="128">
        <v>100</v>
      </c>
      <c r="O59" s="128">
        <v>100</v>
      </c>
    </row>
    <row r="60" spans="1:15" ht="12" customHeight="1">
      <c r="A60" s="209" t="s">
        <v>52</v>
      </c>
      <c r="B60" s="140">
        <v>57.688481901775098</v>
      </c>
      <c r="C60" s="140">
        <v>59.552048016856318</v>
      </c>
      <c r="D60" s="140">
        <v>56.830285488333743</v>
      </c>
      <c r="E60" s="129">
        <v>49.860200967067392</v>
      </c>
      <c r="F60" s="129">
        <v>47.984691197081695</v>
      </c>
      <c r="G60" s="129">
        <v>46.31840021944226</v>
      </c>
      <c r="H60" s="129">
        <v>47.136506405580718</v>
      </c>
      <c r="I60" s="129">
        <v>44.838958534652491</v>
      </c>
      <c r="J60" s="129">
        <v>43.792214817067141</v>
      </c>
      <c r="K60" s="129">
        <v>40.806571975114807</v>
      </c>
      <c r="L60" s="129">
        <v>43.940994047759503</v>
      </c>
      <c r="M60" s="129">
        <v>39.401662443417294</v>
      </c>
      <c r="N60" s="129">
        <v>38.711037844535106</v>
      </c>
      <c r="O60" s="129">
        <v>38.797212570431512</v>
      </c>
    </row>
    <row r="61" spans="1:15" ht="12" customHeight="1">
      <c r="A61" s="209" t="s">
        <v>53</v>
      </c>
      <c r="B61" s="140">
        <v>33.79225856969876</v>
      </c>
      <c r="C61" s="140">
        <v>31.234109675811023</v>
      </c>
      <c r="D61" s="140">
        <v>32.9538877302437</v>
      </c>
      <c r="E61" s="129">
        <v>39.300022145467182</v>
      </c>
      <c r="F61" s="129">
        <v>38.878206418667794</v>
      </c>
      <c r="G61" s="129">
        <v>40.984415511071447</v>
      </c>
      <c r="H61" s="129">
        <v>40.018614654003208</v>
      </c>
      <c r="I61" s="129">
        <v>40.971727877051599</v>
      </c>
      <c r="J61" s="129">
        <v>42.506920053841924</v>
      </c>
      <c r="K61" s="129">
        <v>45.462003345292068</v>
      </c>
      <c r="L61" s="129">
        <v>43.055600571124536</v>
      </c>
      <c r="M61" s="129">
        <v>46.251387422364751</v>
      </c>
      <c r="N61" s="129">
        <v>45.182170267612989</v>
      </c>
      <c r="O61" s="129">
        <v>45.973832445047741</v>
      </c>
    </row>
    <row r="62" spans="1:15" ht="12" customHeight="1">
      <c r="A62" s="209" t="s">
        <v>47</v>
      </c>
      <c r="B62" s="140">
        <v>4.9190105777584208</v>
      </c>
      <c r="C62" s="140">
        <v>5.4470875524809035</v>
      </c>
      <c r="D62" s="140">
        <v>6.6597105370653455</v>
      </c>
      <c r="E62" s="129">
        <v>5.4711025831409454</v>
      </c>
      <c r="F62" s="129">
        <v>6.0589442211500284</v>
      </c>
      <c r="G62" s="129">
        <v>6.0955813003681474</v>
      </c>
      <c r="H62" s="129">
        <v>6.2202402302139674</v>
      </c>
      <c r="I62" s="129">
        <v>6.9817559563545473</v>
      </c>
      <c r="J62" s="129">
        <v>5.9882268783155457</v>
      </c>
      <c r="K62" s="129">
        <v>5.8997835195852932</v>
      </c>
      <c r="L62" s="129">
        <v>6.5215689526003171</v>
      </c>
      <c r="M62" s="129">
        <v>6.3101319569275818</v>
      </c>
      <c r="N62" s="129">
        <v>7.2184751078100096</v>
      </c>
      <c r="O62" s="129">
        <v>8.530166065331672</v>
      </c>
    </row>
    <row r="63" spans="1:15" ht="12" customHeight="1">
      <c r="A63" s="209" t="s">
        <v>46</v>
      </c>
      <c r="B63" s="140">
        <v>3.6002489507678899</v>
      </c>
      <c r="C63" s="140">
        <v>3.7667547548517777</v>
      </c>
      <c r="D63" s="140">
        <v>3.556116244357252</v>
      </c>
      <c r="E63" s="129">
        <v>5.3686743043236147</v>
      </c>
      <c r="F63" s="129">
        <v>7.0781581630998369</v>
      </c>
      <c r="G63" s="129">
        <v>6.6016029691178701</v>
      </c>
      <c r="H63" s="129">
        <v>6.6246387102022428</v>
      </c>
      <c r="I63" s="129">
        <v>7.2075576319421755</v>
      </c>
      <c r="J63" s="129">
        <v>7.7126382507754192</v>
      </c>
      <c r="K63" s="129">
        <v>7.8316411600082718</v>
      </c>
      <c r="L63" s="129">
        <v>6.4818364285154457</v>
      </c>
      <c r="M63" s="129">
        <v>8.0368181772908756</v>
      </c>
      <c r="N63" s="129">
        <v>8.8883167800413272</v>
      </c>
      <c r="O63" s="129">
        <v>6.698788919189175</v>
      </c>
    </row>
    <row r="64" spans="1:15" ht="3.75" customHeight="1">
      <c r="A64" s="209"/>
      <c r="B64" s="54"/>
      <c r="C64" s="54"/>
      <c r="D64" s="54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</row>
    <row r="65" spans="1:15" ht="12" customHeight="1">
      <c r="A65" s="208" t="s">
        <v>23</v>
      </c>
      <c r="B65" s="139">
        <f>SUM(B66:B69)</f>
        <v>99.999999999999758</v>
      </c>
      <c r="C65" s="139">
        <f>SUM(C66:C69)</f>
        <v>99.999999999999929</v>
      </c>
      <c r="D65" s="139">
        <f>SUM(D66:D69)</f>
        <v>100.00000000000006</v>
      </c>
      <c r="E65" s="128">
        <v>100</v>
      </c>
      <c r="F65" s="128">
        <v>100</v>
      </c>
      <c r="G65" s="128">
        <v>100</v>
      </c>
      <c r="H65" s="128">
        <v>100</v>
      </c>
      <c r="I65" s="128">
        <v>100</v>
      </c>
      <c r="J65" s="128">
        <v>100</v>
      </c>
      <c r="K65" s="128">
        <v>100</v>
      </c>
      <c r="L65" s="128">
        <v>100</v>
      </c>
      <c r="M65" s="128">
        <v>100</v>
      </c>
      <c r="N65" s="128">
        <v>100</v>
      </c>
      <c r="O65" s="128">
        <v>100</v>
      </c>
    </row>
    <row r="66" spans="1:15" ht="12" customHeight="1">
      <c r="A66" s="209" t="s">
        <v>52</v>
      </c>
      <c r="B66" s="140">
        <v>54.693761400205119</v>
      </c>
      <c r="C66" s="140">
        <v>54.730372637962901</v>
      </c>
      <c r="D66" s="140">
        <v>54.493899556723214</v>
      </c>
      <c r="E66" s="129">
        <v>50.685017570158536</v>
      </c>
      <c r="F66" s="129">
        <v>48.700635337107656</v>
      </c>
      <c r="G66" s="129">
        <v>49.148861930750208</v>
      </c>
      <c r="H66" s="129">
        <v>47.895894192531898</v>
      </c>
      <c r="I66" s="129">
        <v>45.958666787635025</v>
      </c>
      <c r="J66" s="129">
        <v>44.473252341996172</v>
      </c>
      <c r="K66" s="129">
        <v>44.096864874693885</v>
      </c>
      <c r="L66" s="129">
        <v>44.392192973899668</v>
      </c>
      <c r="M66" s="129">
        <v>43.874798406239883</v>
      </c>
      <c r="N66" s="129">
        <v>44.786341629293176</v>
      </c>
      <c r="O66" s="129">
        <v>42.292825376381558</v>
      </c>
    </row>
    <row r="67" spans="1:15" ht="12" customHeight="1">
      <c r="A67" s="209" t="s">
        <v>53</v>
      </c>
      <c r="B67" s="140">
        <v>34.51588449660926</v>
      </c>
      <c r="C67" s="140">
        <v>31.534922660399094</v>
      </c>
      <c r="D67" s="140">
        <v>33.412289726670089</v>
      </c>
      <c r="E67" s="55">
        <v>35.223123984479557</v>
      </c>
      <c r="F67" s="129">
        <v>36.035831378048684</v>
      </c>
      <c r="G67" s="129">
        <v>34.522652285020229</v>
      </c>
      <c r="H67" s="129">
        <v>33.070644200339515</v>
      </c>
      <c r="I67" s="129">
        <v>35.421067156356834</v>
      </c>
      <c r="J67" s="129">
        <v>35.584358374447213</v>
      </c>
      <c r="K67" s="129">
        <v>36.44939636259636</v>
      </c>
      <c r="L67" s="129">
        <v>38.369852738831405</v>
      </c>
      <c r="M67" s="129">
        <v>37.768053127646908</v>
      </c>
      <c r="N67" s="129">
        <v>36.990259497316188</v>
      </c>
      <c r="O67" s="129">
        <v>38.411331322306985</v>
      </c>
    </row>
    <row r="68" spans="1:15" ht="12" customHeight="1">
      <c r="A68" s="209" t="s">
        <v>47</v>
      </c>
      <c r="B68" s="140">
        <v>4.9724024459534286</v>
      </c>
      <c r="C68" s="140">
        <v>6.1810505425389941</v>
      </c>
      <c r="D68" s="140">
        <v>6.4419680175208729</v>
      </c>
      <c r="E68" s="128">
        <v>5.4128571077623171</v>
      </c>
      <c r="F68" s="128">
        <v>5.1534312715114607</v>
      </c>
      <c r="G68" s="128">
        <v>6.460300167912707</v>
      </c>
      <c r="H68" s="128">
        <v>7.0718578099410303</v>
      </c>
      <c r="I68" s="128">
        <v>6.4603957764736579</v>
      </c>
      <c r="J68" s="128">
        <v>6.5934589263477257</v>
      </c>
      <c r="K68" s="128">
        <v>6.8022474269773117</v>
      </c>
      <c r="L68" s="128">
        <v>6.3230702164276265</v>
      </c>
      <c r="M68" s="128">
        <v>5.3995511127965541</v>
      </c>
      <c r="N68" s="128">
        <v>5.3563863139010026</v>
      </c>
      <c r="O68" s="128">
        <v>7.2313227064517642</v>
      </c>
    </row>
    <row r="69" spans="1:15" ht="12" customHeight="1">
      <c r="A69" s="209" t="s">
        <v>46</v>
      </c>
      <c r="B69" s="140">
        <v>5.8179516572319487</v>
      </c>
      <c r="C69" s="140">
        <v>7.5536541590989454</v>
      </c>
      <c r="D69" s="140">
        <v>5.6518426990858819</v>
      </c>
      <c r="E69" s="129">
        <v>8.679001337600269</v>
      </c>
      <c r="F69" s="129">
        <v>10.1101020133333</v>
      </c>
      <c r="G69" s="129">
        <v>9.8681856163160742</v>
      </c>
      <c r="H69" s="129">
        <v>11.961603797187628</v>
      </c>
      <c r="I69" s="129">
        <v>12.069633358335837</v>
      </c>
      <c r="J69" s="129">
        <v>13.348930357209115</v>
      </c>
      <c r="K69" s="129">
        <v>12.651491335732896</v>
      </c>
      <c r="L69" s="129">
        <v>10.914884070841566</v>
      </c>
      <c r="M69" s="129">
        <v>12.957597353316666</v>
      </c>
      <c r="N69" s="129">
        <v>12.867012559489281</v>
      </c>
      <c r="O69" s="129">
        <v>12.064520594859626</v>
      </c>
    </row>
    <row r="70" spans="1:15" ht="3.75" customHeight="1">
      <c r="A70" s="209"/>
      <c r="B70" s="54"/>
      <c r="C70" s="54"/>
      <c r="D70" s="54"/>
      <c r="E70" s="405"/>
      <c r="F70" s="405"/>
      <c r="G70" s="405"/>
      <c r="H70" s="405"/>
      <c r="I70" s="405"/>
      <c r="J70" s="405"/>
      <c r="K70" s="405"/>
      <c r="L70" s="405"/>
      <c r="M70" s="405"/>
      <c r="N70" s="405"/>
      <c r="O70" s="405"/>
    </row>
    <row r="71" spans="1:15" ht="12" customHeight="1">
      <c r="A71" s="208" t="s">
        <v>24</v>
      </c>
      <c r="B71" s="139">
        <f t="shared" ref="B71:D71" si="5">SUM(B72:B76)</f>
        <v>99.999999999999758</v>
      </c>
      <c r="C71" s="139">
        <f t="shared" si="5"/>
        <v>99.999999999999673</v>
      </c>
      <c r="D71" s="139">
        <f t="shared" si="5"/>
        <v>99.999999999999872</v>
      </c>
      <c r="E71" s="128">
        <v>100</v>
      </c>
      <c r="F71" s="128">
        <v>100</v>
      </c>
      <c r="G71" s="128">
        <v>100</v>
      </c>
      <c r="H71" s="128">
        <v>100</v>
      </c>
      <c r="I71" s="128">
        <v>100</v>
      </c>
      <c r="J71" s="128">
        <v>100</v>
      </c>
      <c r="K71" s="128">
        <v>100</v>
      </c>
      <c r="L71" s="128">
        <v>100</v>
      </c>
      <c r="M71" s="128">
        <v>100</v>
      </c>
      <c r="N71" s="128">
        <v>100</v>
      </c>
      <c r="O71" s="128">
        <v>100</v>
      </c>
    </row>
    <row r="72" spans="1:15" ht="12" customHeight="1">
      <c r="A72" s="209" t="s">
        <v>52</v>
      </c>
      <c r="B72" s="140">
        <v>21.250422807513051</v>
      </c>
      <c r="C72" s="140">
        <v>20.753752483041392</v>
      </c>
      <c r="D72" s="140">
        <v>21.079636021019933</v>
      </c>
      <c r="E72" s="129">
        <v>20.822059392309036</v>
      </c>
      <c r="F72" s="129">
        <v>19.573268217705913</v>
      </c>
      <c r="G72" s="129">
        <v>18.910237604516198</v>
      </c>
      <c r="H72" s="129">
        <v>18.916369410800524</v>
      </c>
      <c r="I72" s="129">
        <v>18.195636040324111</v>
      </c>
      <c r="J72" s="129">
        <v>17.027946643276699</v>
      </c>
      <c r="K72" s="129">
        <v>16.886772096360044</v>
      </c>
      <c r="L72" s="129">
        <v>15.784204333385986</v>
      </c>
      <c r="M72" s="129">
        <v>15.962960086731115</v>
      </c>
      <c r="N72" s="129">
        <v>14.4915931730512</v>
      </c>
      <c r="O72" s="129">
        <v>14.098984228232307</v>
      </c>
    </row>
    <row r="73" spans="1:15" ht="12" customHeight="1">
      <c r="A73" s="209" t="s">
        <v>53</v>
      </c>
      <c r="B73" s="140">
        <v>48.212660628215438</v>
      </c>
      <c r="C73" s="140">
        <v>49.700795437162412</v>
      </c>
      <c r="D73" s="140">
        <v>48.105268298297283</v>
      </c>
      <c r="E73" s="135">
        <v>47.898317445208569</v>
      </c>
      <c r="F73" s="135">
        <v>46.921178074283041</v>
      </c>
      <c r="G73" s="135">
        <v>46.441963086186547</v>
      </c>
      <c r="H73" s="135">
        <v>47.126816593283657</v>
      </c>
      <c r="I73" s="135">
        <v>47.223222527129614</v>
      </c>
      <c r="J73" s="135">
        <v>48.618092096634321</v>
      </c>
      <c r="K73" s="135">
        <v>47.735321235706344</v>
      </c>
      <c r="L73" s="135">
        <v>48.631585401893297</v>
      </c>
      <c r="M73" s="135">
        <v>49.036171268800572</v>
      </c>
      <c r="N73" s="135">
        <v>50.036173347965999</v>
      </c>
      <c r="O73" s="135">
        <v>51.161481364557744</v>
      </c>
    </row>
    <row r="74" spans="1:15" ht="12" customHeight="1">
      <c r="A74" s="209" t="s">
        <v>47</v>
      </c>
      <c r="B74" s="140">
        <v>16.215887957395918</v>
      </c>
      <c r="C74" s="140">
        <v>16.763212480764732</v>
      </c>
      <c r="D74" s="140">
        <v>17.45207143444221</v>
      </c>
      <c r="E74" s="55">
        <v>16.4919668350805</v>
      </c>
      <c r="F74" s="129">
        <v>18.708962848574899</v>
      </c>
      <c r="G74" s="129">
        <v>17.445915351988212</v>
      </c>
      <c r="H74" s="129">
        <v>18.73746789005666</v>
      </c>
      <c r="I74" s="129">
        <v>18.920626571213255</v>
      </c>
      <c r="J74" s="129">
        <v>17.122193605627306</v>
      </c>
      <c r="K74" s="129">
        <v>17.899781539755434</v>
      </c>
      <c r="L74" s="129">
        <v>17.446492253404539</v>
      </c>
      <c r="M74" s="129">
        <v>17.246074705758751</v>
      </c>
      <c r="N74" s="129">
        <v>18.852683787036945</v>
      </c>
      <c r="O74" s="129">
        <v>16.945958671429732</v>
      </c>
    </row>
    <row r="75" spans="1:15" ht="12" customHeight="1">
      <c r="A75" s="209" t="s">
        <v>46</v>
      </c>
      <c r="B75" s="140">
        <v>14.321028606875341</v>
      </c>
      <c r="C75" s="140">
        <v>12.782239599031126</v>
      </c>
      <c r="D75" s="140">
        <v>13.363024246240442</v>
      </c>
      <c r="E75" s="129">
        <v>14.787656327401994</v>
      </c>
      <c r="F75" s="129">
        <v>14.796590859436693</v>
      </c>
      <c r="G75" s="129">
        <v>17.201883957308794</v>
      </c>
      <c r="H75" s="129">
        <v>15.219346105859996</v>
      </c>
      <c r="I75" s="129">
        <v>15.660514861333143</v>
      </c>
      <c r="J75" s="129">
        <v>17.23176765446161</v>
      </c>
      <c r="K75" s="129">
        <v>17.478125128178402</v>
      </c>
      <c r="L75" s="129">
        <v>18.137718011316263</v>
      </c>
      <c r="M75" s="129">
        <v>17.754793938709838</v>
      </c>
      <c r="N75" s="129">
        <v>16.619549691944869</v>
      </c>
      <c r="O75" s="129">
        <v>17.793575735780703</v>
      </c>
    </row>
    <row r="76" spans="1:15" ht="5.25" customHeight="1">
      <c r="A76" s="228"/>
      <c r="B76" s="78"/>
      <c r="C76" s="78"/>
      <c r="D76" s="78"/>
      <c r="E76" s="136"/>
      <c r="F76" s="136"/>
      <c r="G76" s="136"/>
      <c r="H76" s="136"/>
      <c r="I76" s="136"/>
      <c r="J76" s="136"/>
      <c r="K76" s="136"/>
      <c r="L76" s="136"/>
      <c r="M76" s="136"/>
      <c r="N76" s="136"/>
      <c r="O76" s="136"/>
    </row>
    <row r="77" spans="1:15" ht="9.75" customHeight="1">
      <c r="A77" s="56"/>
      <c r="B77" s="54"/>
      <c r="C77" s="54"/>
      <c r="D77" s="54"/>
      <c r="E77" s="55"/>
      <c r="F77" s="137"/>
      <c r="G77" s="336"/>
      <c r="H77" s="336"/>
      <c r="I77" s="336"/>
      <c r="J77" s="336"/>
      <c r="K77" s="336"/>
      <c r="L77" s="336"/>
      <c r="M77" s="336"/>
      <c r="N77" s="336"/>
      <c r="O77" s="336" t="s">
        <v>194</v>
      </c>
    </row>
    <row r="78" spans="1:15" ht="13.5" customHeight="1">
      <c r="A78" s="489" t="s">
        <v>113</v>
      </c>
      <c r="B78" s="489"/>
      <c r="C78" s="489"/>
      <c r="D78" s="489"/>
      <c r="E78" s="489"/>
      <c r="F78" s="489"/>
      <c r="G78" s="489"/>
      <c r="H78" s="489"/>
      <c r="I78" s="489"/>
      <c r="J78" s="489"/>
      <c r="K78" s="489"/>
      <c r="L78" s="489"/>
      <c r="M78" s="489"/>
      <c r="N78" s="489"/>
      <c r="O78" s="489"/>
    </row>
    <row r="79" spans="1:15" ht="18" customHeight="1">
      <c r="A79" s="490" t="s">
        <v>253</v>
      </c>
      <c r="B79" s="490"/>
      <c r="C79" s="490"/>
      <c r="D79" s="490"/>
      <c r="E79" s="490"/>
      <c r="F79" s="490"/>
      <c r="G79" s="490"/>
      <c r="H79" s="490"/>
      <c r="I79" s="490"/>
      <c r="J79" s="490"/>
      <c r="K79" s="490"/>
      <c r="L79" s="490"/>
      <c r="M79" s="490"/>
      <c r="N79" s="490"/>
      <c r="O79" s="490"/>
    </row>
    <row r="80" spans="1:15" ht="11.25" customHeight="1">
      <c r="A80" s="491" t="s">
        <v>141</v>
      </c>
      <c r="B80" s="491"/>
      <c r="C80" s="491"/>
      <c r="D80" s="491"/>
      <c r="E80" s="491"/>
      <c r="F80" s="491"/>
      <c r="G80" s="491"/>
      <c r="H80" s="491"/>
      <c r="I80" s="491"/>
      <c r="J80" s="491"/>
      <c r="K80" s="491"/>
      <c r="L80" s="491"/>
      <c r="M80" s="491"/>
      <c r="N80" s="491"/>
      <c r="O80" s="491"/>
    </row>
    <row r="81" spans="1:15" ht="3.75" customHeight="1">
      <c r="A81" s="42"/>
      <c r="B81" s="42"/>
      <c r="C81" s="42"/>
      <c r="D81" s="42"/>
      <c r="E81" s="149"/>
      <c r="F81" s="149"/>
    </row>
    <row r="82" spans="1:15" ht="20.25" customHeight="1">
      <c r="A82" s="509" t="s">
        <v>240</v>
      </c>
      <c r="B82" s="487">
        <v>2004</v>
      </c>
      <c r="C82" s="487">
        <v>2005</v>
      </c>
      <c r="D82" s="487">
        <v>2006</v>
      </c>
      <c r="E82" s="506">
        <v>2007</v>
      </c>
      <c r="F82" s="506">
        <v>2008</v>
      </c>
      <c r="G82" s="506">
        <v>2009</v>
      </c>
      <c r="H82" s="506">
        <v>2010</v>
      </c>
      <c r="I82" s="506">
        <v>2011</v>
      </c>
      <c r="J82" s="506">
        <v>2012</v>
      </c>
      <c r="K82" s="506">
        <v>2013</v>
      </c>
      <c r="L82" s="506">
        <v>2014</v>
      </c>
      <c r="M82" s="506">
        <v>2015</v>
      </c>
      <c r="N82" s="506">
        <v>2016</v>
      </c>
      <c r="O82" s="506">
        <v>2017</v>
      </c>
    </row>
    <row r="83" spans="1:15" ht="8.25" customHeight="1">
      <c r="A83" s="510"/>
      <c r="B83" s="488">
        <v>2004</v>
      </c>
      <c r="C83" s="488">
        <v>2005</v>
      </c>
      <c r="D83" s="488">
        <v>2006</v>
      </c>
      <c r="E83" s="507">
        <v>2007</v>
      </c>
      <c r="F83" s="507"/>
      <c r="G83" s="507"/>
      <c r="H83" s="507"/>
      <c r="I83" s="507"/>
      <c r="J83" s="507"/>
      <c r="K83" s="507"/>
      <c r="L83" s="507"/>
      <c r="M83" s="507"/>
      <c r="N83" s="507"/>
      <c r="O83" s="507"/>
    </row>
    <row r="84" spans="1:15" ht="5.25" customHeight="1">
      <c r="A84" s="209"/>
      <c r="B84" s="54"/>
      <c r="C84" s="54"/>
      <c r="D84" s="54"/>
      <c r="E84" s="55"/>
      <c r="F84" s="55"/>
      <c r="G84" s="75"/>
      <c r="H84" s="75"/>
      <c r="I84" s="75"/>
    </row>
    <row r="85" spans="1:15" ht="12" customHeight="1">
      <c r="A85" s="208" t="s">
        <v>25</v>
      </c>
      <c r="B85" s="139">
        <f>SUM(B86:B89)</f>
        <v>99.658427162687119</v>
      </c>
      <c r="C85" s="139">
        <f>SUM(C86:C89)</f>
        <v>100.00000000000044</v>
      </c>
      <c r="D85" s="139">
        <f>SUM(D86:D89)</f>
        <v>100.00000000000017</v>
      </c>
      <c r="E85" s="128">
        <v>100</v>
      </c>
      <c r="F85" s="128">
        <v>100</v>
      </c>
      <c r="G85" s="128">
        <v>100</v>
      </c>
      <c r="H85" s="128">
        <v>100</v>
      </c>
      <c r="I85" s="128">
        <v>100</v>
      </c>
      <c r="J85" s="128">
        <v>100</v>
      </c>
      <c r="K85" s="128">
        <v>100</v>
      </c>
      <c r="L85" s="128">
        <v>100</v>
      </c>
      <c r="M85" s="128">
        <v>100</v>
      </c>
      <c r="N85" s="128">
        <v>100</v>
      </c>
      <c r="O85" s="128">
        <v>100</v>
      </c>
    </row>
    <row r="86" spans="1:15" ht="12" customHeight="1">
      <c r="A86" s="209" t="s">
        <v>52</v>
      </c>
      <c r="B86" s="140">
        <v>32.313776059097499</v>
      </c>
      <c r="C86" s="140">
        <v>34.685475378050818</v>
      </c>
      <c r="D86" s="140">
        <v>31.774961160717663</v>
      </c>
      <c r="E86" s="129">
        <v>33.667549322985209</v>
      </c>
      <c r="F86" s="129">
        <v>32.289817189981406</v>
      </c>
      <c r="G86" s="129">
        <v>30.318391713233215</v>
      </c>
      <c r="H86" s="129">
        <v>30.316563617138591</v>
      </c>
      <c r="I86" s="129">
        <v>27.096952833128015</v>
      </c>
      <c r="J86" s="129">
        <v>28.399138166561457</v>
      </c>
      <c r="K86" s="129">
        <v>27.283566722987654</v>
      </c>
      <c r="L86" s="129">
        <v>27.279106434702513</v>
      </c>
      <c r="M86" s="129">
        <v>27.816562735244776</v>
      </c>
      <c r="N86" s="129">
        <v>28.856519985352456</v>
      </c>
      <c r="O86" s="129">
        <v>27.618662688943999</v>
      </c>
    </row>
    <row r="87" spans="1:15" ht="12" customHeight="1">
      <c r="A87" s="209" t="s">
        <v>53</v>
      </c>
      <c r="B87" s="140">
        <v>45.231221656776349</v>
      </c>
      <c r="C87" s="140">
        <v>45.242628376559338</v>
      </c>
      <c r="D87" s="140">
        <v>43.925675601926741</v>
      </c>
      <c r="E87" s="129">
        <v>42.869671266841898</v>
      </c>
      <c r="F87" s="129">
        <v>42.49236027829965</v>
      </c>
      <c r="G87" s="129">
        <v>43.975647616599197</v>
      </c>
      <c r="H87" s="129">
        <v>45.284427417095571</v>
      </c>
      <c r="I87" s="129">
        <v>43.919087548872461</v>
      </c>
      <c r="J87" s="129">
        <v>44.371392955315734</v>
      </c>
      <c r="K87" s="129">
        <v>44.697199638301555</v>
      </c>
      <c r="L87" s="129">
        <v>45.127617788458885</v>
      </c>
      <c r="M87" s="129">
        <v>44.641051152673882</v>
      </c>
      <c r="N87" s="129">
        <v>44.479237757681346</v>
      </c>
      <c r="O87" s="129">
        <v>45.110834637903722</v>
      </c>
    </row>
    <row r="88" spans="1:15" ht="12" customHeight="1">
      <c r="A88" s="209" t="s">
        <v>47</v>
      </c>
      <c r="B88" s="140">
        <v>11.063173500583609</v>
      </c>
      <c r="C88" s="140">
        <v>9.1535133959519932</v>
      </c>
      <c r="D88" s="140">
        <v>12.200600421275475</v>
      </c>
      <c r="E88" s="129">
        <v>11.904996011038742</v>
      </c>
      <c r="F88" s="129">
        <v>12.670509841396532</v>
      </c>
      <c r="G88" s="129">
        <v>13.342855124871827</v>
      </c>
      <c r="H88" s="129">
        <v>12.480321757781406</v>
      </c>
      <c r="I88" s="129">
        <v>13.810323453334666</v>
      </c>
      <c r="J88" s="129">
        <v>12.258818269473489</v>
      </c>
      <c r="K88" s="129">
        <v>11.56997322310656</v>
      </c>
      <c r="L88" s="129">
        <v>10.406000918649104</v>
      </c>
      <c r="M88" s="129">
        <v>11.579291755720181</v>
      </c>
      <c r="N88" s="129">
        <v>10.822801817330179</v>
      </c>
      <c r="O88" s="129">
        <v>12.725114865810841</v>
      </c>
    </row>
    <row r="89" spans="1:15" ht="12" customHeight="1">
      <c r="A89" s="209" t="s">
        <v>46</v>
      </c>
      <c r="B89" s="140">
        <v>11.050255946229658</v>
      </c>
      <c r="C89" s="140">
        <v>10.918382849438284</v>
      </c>
      <c r="D89" s="140">
        <v>12.098762816080303</v>
      </c>
      <c r="E89" s="129">
        <v>11.533881672903691</v>
      </c>
      <c r="F89" s="129">
        <v>12.547312690322849</v>
      </c>
      <c r="G89" s="129">
        <v>12.363105545297081</v>
      </c>
      <c r="H89" s="129">
        <v>11.918687207984664</v>
      </c>
      <c r="I89" s="129">
        <v>15.173636164664323</v>
      </c>
      <c r="J89" s="129">
        <v>14.970650608649271</v>
      </c>
      <c r="K89" s="129">
        <v>16.449260415604535</v>
      </c>
      <c r="L89" s="129">
        <v>17.187274858189685</v>
      </c>
      <c r="M89" s="129">
        <v>15.963094356360944</v>
      </c>
      <c r="N89" s="129">
        <v>15.841440439634983</v>
      </c>
      <c r="O89" s="129">
        <v>14.545387807340328</v>
      </c>
    </row>
    <row r="90" spans="1:15" ht="4.5" customHeight="1">
      <c r="A90" s="209"/>
      <c r="B90" s="140"/>
      <c r="C90" s="140"/>
      <c r="D90" s="140"/>
    </row>
    <row r="91" spans="1:15" ht="12" customHeight="1">
      <c r="A91" s="208" t="s">
        <v>26</v>
      </c>
      <c r="B91" s="139">
        <f>SUM(B92:B95)</f>
        <v>99.999999999999545</v>
      </c>
      <c r="C91" s="139">
        <f>SUM(C92:C95)</f>
        <v>99.999999999999801</v>
      </c>
      <c r="D91" s="139">
        <f>SUM(D92:D95)</f>
        <v>99.999999999999886</v>
      </c>
      <c r="E91" s="128">
        <v>100</v>
      </c>
      <c r="F91" s="128">
        <v>100</v>
      </c>
      <c r="G91" s="128">
        <v>100</v>
      </c>
      <c r="H91" s="128">
        <v>100</v>
      </c>
      <c r="I91" s="128">
        <v>100</v>
      </c>
      <c r="J91" s="128">
        <v>100</v>
      </c>
      <c r="K91" s="128">
        <v>100</v>
      </c>
      <c r="L91" s="128">
        <v>100</v>
      </c>
      <c r="M91" s="128">
        <v>100</v>
      </c>
      <c r="N91" s="128">
        <v>100</v>
      </c>
      <c r="O91" s="128">
        <v>100</v>
      </c>
    </row>
    <row r="92" spans="1:15" ht="12" customHeight="1">
      <c r="A92" s="209" t="s">
        <v>52</v>
      </c>
      <c r="B92" s="140">
        <v>37.788583870052513</v>
      </c>
      <c r="C92" s="140">
        <v>37.141200419853213</v>
      </c>
      <c r="D92" s="140">
        <v>39.137231946466528</v>
      </c>
      <c r="E92" s="129">
        <v>36.288850204596699</v>
      </c>
      <c r="F92" s="129">
        <v>35.061057730902355</v>
      </c>
      <c r="G92" s="129">
        <v>35.672821208736202</v>
      </c>
      <c r="H92" s="129">
        <v>31.269805483944754</v>
      </c>
      <c r="I92" s="129">
        <v>33.052425625398932</v>
      </c>
      <c r="J92" s="129">
        <v>32.451314843234144</v>
      </c>
      <c r="K92" s="129">
        <v>32.2874175617902</v>
      </c>
      <c r="L92" s="129">
        <v>31.328826447833269</v>
      </c>
      <c r="M92" s="129">
        <v>31.631144761325306</v>
      </c>
      <c r="N92" s="129">
        <v>31.055247938537025</v>
      </c>
      <c r="O92" s="129">
        <v>30.699738049699175</v>
      </c>
    </row>
    <row r="93" spans="1:15" ht="12" customHeight="1">
      <c r="A93" s="209" t="s">
        <v>53</v>
      </c>
      <c r="B93" s="140">
        <v>41.754209854064868</v>
      </c>
      <c r="C93" s="140">
        <v>42.253280608772947</v>
      </c>
      <c r="D93" s="140">
        <v>42.220133619503059</v>
      </c>
      <c r="E93" s="129">
        <v>39.912198944377835</v>
      </c>
      <c r="F93" s="129">
        <v>42.299811932839482</v>
      </c>
      <c r="G93" s="129">
        <v>39.990215474633715</v>
      </c>
      <c r="H93" s="129">
        <v>44.483128305277596</v>
      </c>
      <c r="I93" s="129">
        <v>43.543096412219136</v>
      </c>
      <c r="J93" s="129">
        <v>41.612446581235012</v>
      </c>
      <c r="K93" s="129">
        <v>41.232969537922116</v>
      </c>
      <c r="L93" s="129">
        <v>41.461942155926153</v>
      </c>
      <c r="M93" s="129">
        <v>39.799893419174445</v>
      </c>
      <c r="N93" s="129">
        <v>41.982203728673781</v>
      </c>
      <c r="O93" s="129">
        <v>41.794399974295473</v>
      </c>
    </row>
    <row r="94" spans="1:15" ht="12" customHeight="1">
      <c r="A94" s="209" t="s">
        <v>47</v>
      </c>
      <c r="B94" s="140">
        <v>11.249268380370012</v>
      </c>
      <c r="C94" s="140">
        <v>10.924930615786145</v>
      </c>
      <c r="D94" s="140">
        <v>10.218302418354096</v>
      </c>
      <c r="E94" s="129">
        <v>10.846086959126781</v>
      </c>
      <c r="F94" s="129">
        <v>11.284680585514314</v>
      </c>
      <c r="G94" s="129">
        <v>11.051415657457797</v>
      </c>
      <c r="H94" s="129">
        <v>11.515448924164223</v>
      </c>
      <c r="I94" s="129">
        <v>11.679975868891198</v>
      </c>
      <c r="J94" s="129">
        <v>11.185958736709534</v>
      </c>
      <c r="K94" s="129">
        <v>11.733121268298691</v>
      </c>
      <c r="L94" s="129">
        <v>13.01149028051206</v>
      </c>
      <c r="M94" s="129">
        <v>12.546282027784322</v>
      </c>
      <c r="N94" s="129">
        <v>11.712943096685635</v>
      </c>
      <c r="O94" s="129">
        <v>12.397151495024472</v>
      </c>
    </row>
    <row r="95" spans="1:15" ht="12" customHeight="1">
      <c r="A95" s="209" t="s">
        <v>46</v>
      </c>
      <c r="B95" s="140">
        <v>9.2079378955121509</v>
      </c>
      <c r="C95" s="140">
        <v>9.6805883555875063</v>
      </c>
      <c r="D95" s="140">
        <v>8.4243320156761925</v>
      </c>
      <c r="E95" s="129">
        <v>12.952863891898492</v>
      </c>
      <c r="F95" s="129">
        <v>11.308984301941116</v>
      </c>
      <c r="G95" s="129">
        <v>13.285547659171606</v>
      </c>
      <c r="H95" s="129">
        <v>12.731617286612794</v>
      </c>
      <c r="I95" s="129">
        <v>11.724502093491093</v>
      </c>
      <c r="J95" s="129">
        <v>14.750279838820372</v>
      </c>
      <c r="K95" s="129">
        <v>14.746491631989322</v>
      </c>
      <c r="L95" s="129">
        <v>14.164323835009965</v>
      </c>
      <c r="M95" s="129">
        <v>16.022679791715309</v>
      </c>
      <c r="N95" s="129">
        <v>15.249605236102189</v>
      </c>
      <c r="O95" s="129">
        <v>15.108710480980648</v>
      </c>
    </row>
    <row r="96" spans="1:15" ht="3.75" customHeight="1">
      <c r="A96" s="209"/>
      <c r="B96" s="129"/>
      <c r="C96" s="129"/>
      <c r="D96" s="129"/>
    </row>
    <row r="97" spans="1:15" ht="12" customHeight="1">
      <c r="A97" s="208" t="s">
        <v>27</v>
      </c>
      <c r="B97" s="139">
        <f t="shared" ref="B97:D97" si="6">SUM(B98:B114)</f>
        <v>99.999999999999901</v>
      </c>
      <c r="C97" s="139">
        <f t="shared" si="6"/>
        <v>100.00000000000027</v>
      </c>
      <c r="D97" s="139">
        <f t="shared" si="6"/>
        <v>100.0000000000001</v>
      </c>
      <c r="E97" s="128">
        <v>100</v>
      </c>
      <c r="F97" s="128">
        <v>100</v>
      </c>
      <c r="G97" s="128">
        <v>100</v>
      </c>
      <c r="H97" s="128">
        <v>100</v>
      </c>
      <c r="I97" s="128">
        <v>100</v>
      </c>
      <c r="J97" s="128">
        <v>100</v>
      </c>
      <c r="K97" s="128">
        <v>100</v>
      </c>
      <c r="L97" s="128">
        <v>100</v>
      </c>
      <c r="M97" s="128">
        <v>100</v>
      </c>
      <c r="N97" s="128">
        <v>100</v>
      </c>
      <c r="O97" s="128">
        <v>100</v>
      </c>
    </row>
    <row r="98" spans="1:15" ht="12" customHeight="1">
      <c r="A98" s="209" t="s">
        <v>52</v>
      </c>
      <c r="B98" s="140">
        <v>36.382545420513686</v>
      </c>
      <c r="C98" s="140">
        <v>35.769125634146917</v>
      </c>
      <c r="D98" s="140">
        <v>32.761024648409993</v>
      </c>
      <c r="E98" s="129">
        <v>37.02248856633642</v>
      </c>
      <c r="F98" s="129">
        <v>34.157993102239416</v>
      </c>
      <c r="G98" s="129">
        <v>33.4563774733423</v>
      </c>
      <c r="H98" s="129">
        <v>32.833448507952603</v>
      </c>
      <c r="I98" s="129">
        <v>32.48671429653281</v>
      </c>
      <c r="J98" s="129">
        <v>31.063514816951532</v>
      </c>
      <c r="K98" s="129">
        <v>30.405865126423421</v>
      </c>
      <c r="L98" s="129">
        <v>27.802069823727603</v>
      </c>
      <c r="M98" s="129">
        <v>26.783924390113675</v>
      </c>
      <c r="N98" s="129">
        <v>26.206493296071525</v>
      </c>
      <c r="O98" s="129">
        <v>26.660371240802419</v>
      </c>
    </row>
    <row r="99" spans="1:15" ht="12" customHeight="1">
      <c r="A99" s="209" t="s">
        <v>53</v>
      </c>
      <c r="B99" s="140">
        <v>45.246017786149785</v>
      </c>
      <c r="C99" s="140">
        <v>44.519410339063342</v>
      </c>
      <c r="D99" s="140">
        <v>46.878483035733232</v>
      </c>
      <c r="E99" s="129">
        <v>44.350393844788726</v>
      </c>
      <c r="F99" s="129">
        <v>46.002038029716516</v>
      </c>
      <c r="G99" s="129">
        <v>45.101739704467306</v>
      </c>
      <c r="H99" s="129">
        <v>45.797205202888343</v>
      </c>
      <c r="I99" s="129">
        <v>47.239450463028028</v>
      </c>
      <c r="J99" s="129">
        <v>45.385738268689423</v>
      </c>
      <c r="K99" s="129">
        <v>46.02459714723534</v>
      </c>
      <c r="L99" s="129">
        <v>47.613124425390033</v>
      </c>
      <c r="M99" s="129">
        <v>47.525434156668396</v>
      </c>
      <c r="N99" s="129">
        <v>46.086227597916725</v>
      </c>
      <c r="O99" s="129">
        <v>46.06095098308505</v>
      </c>
    </row>
    <row r="100" spans="1:15" ht="12" customHeight="1">
      <c r="A100" s="209" t="s">
        <v>47</v>
      </c>
      <c r="B100" s="140">
        <v>11.251346365167741</v>
      </c>
      <c r="C100" s="140">
        <v>10.759783320923354</v>
      </c>
      <c r="D100" s="140">
        <v>11.05409294981537</v>
      </c>
      <c r="E100" s="129">
        <v>9.0645319239899056</v>
      </c>
      <c r="F100" s="129">
        <v>10.445964826317566</v>
      </c>
      <c r="G100" s="129">
        <v>11.197454233982155</v>
      </c>
      <c r="H100" s="129">
        <v>11.309969817181937</v>
      </c>
      <c r="I100" s="129">
        <v>9.9385254684638404</v>
      </c>
      <c r="J100" s="129">
        <v>11.767773156311852</v>
      </c>
      <c r="K100" s="129">
        <v>12.067867261686501</v>
      </c>
      <c r="L100" s="129">
        <v>12.112514435152304</v>
      </c>
      <c r="M100" s="129">
        <v>12.077551819306233</v>
      </c>
      <c r="N100" s="129">
        <v>13.578728060956692</v>
      </c>
      <c r="O100" s="129">
        <v>13.437934592321023</v>
      </c>
    </row>
    <row r="101" spans="1:15" ht="12" customHeight="1">
      <c r="A101" s="209" t="s">
        <v>46</v>
      </c>
      <c r="B101" s="140">
        <v>7.1200904281686999</v>
      </c>
      <c r="C101" s="140">
        <v>8.9516807058666537</v>
      </c>
      <c r="D101" s="140">
        <v>9.3063993660414983</v>
      </c>
      <c r="E101" s="129">
        <v>9.5625856648845939</v>
      </c>
      <c r="F101" s="129">
        <v>9.3940040417273458</v>
      </c>
      <c r="G101" s="129">
        <v>10.244428588207604</v>
      </c>
      <c r="H101" s="129">
        <v>10.05937647197724</v>
      </c>
      <c r="I101" s="129">
        <v>10.335309771975449</v>
      </c>
      <c r="J101" s="129">
        <v>11.782973758047479</v>
      </c>
      <c r="K101" s="129">
        <v>11.501670464654969</v>
      </c>
      <c r="L101" s="129">
        <v>12.47229131572972</v>
      </c>
      <c r="M101" s="129">
        <v>13.576383399133528</v>
      </c>
      <c r="N101" s="129">
        <v>14.128551045055378</v>
      </c>
      <c r="O101" s="129">
        <v>13.840743183791954</v>
      </c>
    </row>
    <row r="102" spans="1:15" ht="3.75" customHeight="1">
      <c r="A102" s="209"/>
      <c r="B102" s="140"/>
      <c r="C102" s="140"/>
      <c r="D102" s="140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</row>
    <row r="103" spans="1:15" ht="12" customHeight="1">
      <c r="A103" s="208" t="s">
        <v>213</v>
      </c>
      <c r="B103" s="140" t="s">
        <v>14</v>
      </c>
      <c r="C103" s="140" t="s">
        <v>14</v>
      </c>
      <c r="D103" s="140" t="s">
        <v>14</v>
      </c>
      <c r="E103" s="128">
        <v>100</v>
      </c>
      <c r="F103" s="128">
        <v>100</v>
      </c>
      <c r="G103" s="128">
        <v>100</v>
      </c>
      <c r="H103" s="128">
        <v>100</v>
      </c>
      <c r="I103" s="128">
        <v>100</v>
      </c>
      <c r="J103" s="128">
        <v>100</v>
      </c>
      <c r="K103" s="128">
        <v>100</v>
      </c>
      <c r="L103" s="128">
        <v>100</v>
      </c>
      <c r="M103" s="128">
        <v>100</v>
      </c>
      <c r="N103" s="128">
        <v>100</v>
      </c>
      <c r="O103" s="128">
        <v>100</v>
      </c>
    </row>
    <row r="104" spans="1:15" ht="12" customHeight="1">
      <c r="A104" s="209" t="s">
        <v>52</v>
      </c>
      <c r="B104" s="140" t="s">
        <v>14</v>
      </c>
      <c r="C104" s="140" t="s">
        <v>14</v>
      </c>
      <c r="D104" s="140" t="s">
        <v>14</v>
      </c>
      <c r="E104" s="129">
        <v>15.170624064085203</v>
      </c>
      <c r="F104" s="129">
        <v>14.827831716347525</v>
      </c>
      <c r="G104" s="129">
        <v>14.280363696767136</v>
      </c>
      <c r="H104" s="129">
        <v>14.564632389475314</v>
      </c>
      <c r="I104" s="129">
        <v>14.265547770643803</v>
      </c>
      <c r="J104" s="129">
        <v>13.27049010621583</v>
      </c>
      <c r="K104" s="129">
        <v>13.164800694826699</v>
      </c>
      <c r="L104" s="129">
        <v>12.306555485858841</v>
      </c>
      <c r="M104" s="129">
        <v>11.910279884929366</v>
      </c>
      <c r="N104" s="129">
        <v>12.327529950078738</v>
      </c>
      <c r="O104" s="129">
        <v>11.461947752242182</v>
      </c>
    </row>
    <row r="105" spans="1:15" ht="12" customHeight="1">
      <c r="A105" s="209" t="s">
        <v>53</v>
      </c>
      <c r="B105" s="140" t="s">
        <v>14</v>
      </c>
      <c r="C105" s="140" t="s">
        <v>14</v>
      </c>
      <c r="D105" s="140" t="s">
        <v>14</v>
      </c>
      <c r="E105" s="129">
        <v>50.301401950448827</v>
      </c>
      <c r="F105" s="129">
        <v>50.419361503510288</v>
      </c>
      <c r="G105" s="129">
        <v>49.155725080111992</v>
      </c>
      <c r="H105" s="129">
        <v>49.617639546775301</v>
      </c>
      <c r="I105" s="129">
        <v>48.208367697393754</v>
      </c>
      <c r="J105" s="129">
        <v>48.210284250421211</v>
      </c>
      <c r="K105" s="129">
        <v>49.22992600387834</v>
      </c>
      <c r="L105" s="129">
        <v>50.491922744736378</v>
      </c>
      <c r="M105" s="129">
        <v>51.071229893363508</v>
      </c>
      <c r="N105" s="129">
        <v>48.130337269383091</v>
      </c>
      <c r="O105" s="129">
        <v>49.281640156050102</v>
      </c>
    </row>
    <row r="106" spans="1:15" ht="12" customHeight="1">
      <c r="A106" s="209" t="s">
        <v>47</v>
      </c>
      <c r="B106" s="140" t="s">
        <v>14</v>
      </c>
      <c r="C106" s="140" t="s">
        <v>14</v>
      </c>
      <c r="D106" s="140" t="s">
        <v>14</v>
      </c>
      <c r="E106" s="129">
        <v>14.838784822697502</v>
      </c>
      <c r="F106" s="129">
        <v>15.69867579929274</v>
      </c>
      <c r="G106" s="129">
        <v>16.591122722209914</v>
      </c>
      <c r="H106" s="129">
        <v>16.940054725337028</v>
      </c>
      <c r="I106" s="129">
        <v>17.97554531765751</v>
      </c>
      <c r="J106" s="129">
        <v>17.016911822109957</v>
      </c>
      <c r="K106" s="129">
        <v>16.008424459743338</v>
      </c>
      <c r="L106" s="129">
        <v>15.11567140679818</v>
      </c>
      <c r="M106" s="129">
        <v>14.740014189414232</v>
      </c>
      <c r="N106" s="129">
        <v>16.455882016561667</v>
      </c>
      <c r="O106" s="129">
        <v>15.699549765471026</v>
      </c>
    </row>
    <row r="107" spans="1:15" ht="12" customHeight="1">
      <c r="A107" s="209" t="s">
        <v>46</v>
      </c>
      <c r="B107" s="140" t="s">
        <v>14</v>
      </c>
      <c r="C107" s="140" t="s">
        <v>14</v>
      </c>
      <c r="D107" s="140" t="s">
        <v>14</v>
      </c>
      <c r="E107" s="129">
        <v>19.689189162767232</v>
      </c>
      <c r="F107" s="129">
        <v>19.054130980848676</v>
      </c>
      <c r="G107" s="129">
        <v>19.972788500914195</v>
      </c>
      <c r="H107" s="129">
        <v>18.806189756309095</v>
      </c>
      <c r="I107" s="129">
        <v>19.550539214305715</v>
      </c>
      <c r="J107" s="129">
        <v>21.464178265431006</v>
      </c>
      <c r="K107" s="129">
        <v>21.504271955345985</v>
      </c>
      <c r="L107" s="129">
        <v>22.037633040415894</v>
      </c>
      <c r="M107" s="129">
        <v>22.233841020369923</v>
      </c>
      <c r="N107" s="129">
        <v>22.996037723592575</v>
      </c>
      <c r="O107" s="129">
        <v>23.525062212713962</v>
      </c>
    </row>
    <row r="108" spans="1:15" ht="12" customHeight="1">
      <c r="A108" s="209" t="s">
        <v>196</v>
      </c>
      <c r="B108" s="140"/>
      <c r="C108" s="140"/>
      <c r="D108" s="140"/>
      <c r="E108" s="326">
        <v>0</v>
      </c>
      <c r="F108" s="326">
        <v>0</v>
      </c>
      <c r="G108" s="326">
        <v>0</v>
      </c>
      <c r="H108" s="326">
        <v>7.1483582102342527E-2</v>
      </c>
      <c r="I108" s="326">
        <v>0</v>
      </c>
      <c r="J108" s="326">
        <v>3.8135555820526391E-2</v>
      </c>
      <c r="K108" s="326">
        <v>9.2576886205301634E-2</v>
      </c>
      <c r="L108" s="326">
        <v>4.821732219234167E-2</v>
      </c>
      <c r="M108" s="326">
        <v>4.4635011922817658E-2</v>
      </c>
      <c r="N108" s="326">
        <v>9.0213040383449308E-2</v>
      </c>
      <c r="O108" s="326">
        <v>0</v>
      </c>
    </row>
    <row r="109" spans="1:15" ht="3" customHeight="1">
      <c r="A109" s="209"/>
      <c r="B109" s="140"/>
      <c r="C109" s="140"/>
      <c r="D109" s="140"/>
    </row>
    <row r="110" spans="1:15" ht="12" customHeight="1">
      <c r="A110" s="208" t="s">
        <v>206</v>
      </c>
      <c r="B110" s="140" t="s">
        <v>14</v>
      </c>
      <c r="C110" s="140" t="s">
        <v>14</v>
      </c>
      <c r="D110" s="140" t="s">
        <v>14</v>
      </c>
      <c r="E110" s="128">
        <v>100</v>
      </c>
      <c r="F110" s="128">
        <v>100</v>
      </c>
      <c r="G110" s="128">
        <v>100</v>
      </c>
      <c r="H110" s="128">
        <v>100</v>
      </c>
      <c r="I110" s="128">
        <v>100</v>
      </c>
      <c r="J110" s="128">
        <v>100</v>
      </c>
      <c r="K110" s="128">
        <v>100</v>
      </c>
      <c r="L110" s="128">
        <v>100</v>
      </c>
      <c r="M110" s="128">
        <v>100</v>
      </c>
      <c r="N110" s="128">
        <v>100</v>
      </c>
      <c r="O110" s="128">
        <v>100</v>
      </c>
    </row>
    <row r="111" spans="1:15" ht="12" customHeight="1">
      <c r="A111" s="209" t="s">
        <v>52</v>
      </c>
      <c r="B111" s="140" t="s">
        <v>14</v>
      </c>
      <c r="C111" s="140" t="s">
        <v>14</v>
      </c>
      <c r="D111" s="140" t="s">
        <v>14</v>
      </c>
      <c r="E111" s="129">
        <v>28.920729972770992</v>
      </c>
      <c r="F111" s="129">
        <v>29.388101290255385</v>
      </c>
      <c r="G111" s="129">
        <v>29.31363996121712</v>
      </c>
      <c r="H111" s="129">
        <v>28.784525728224679</v>
      </c>
      <c r="I111" s="129">
        <v>26.87608192274466</v>
      </c>
      <c r="J111" s="129">
        <v>24.891586149949358</v>
      </c>
      <c r="K111" s="129">
        <v>25.997544552505751</v>
      </c>
      <c r="L111" s="129">
        <v>24.622164361729915</v>
      </c>
      <c r="M111" s="129">
        <v>23.696416928624487</v>
      </c>
      <c r="N111" s="129">
        <v>24.326373016178646</v>
      </c>
      <c r="O111" s="129">
        <v>24.327945031198876</v>
      </c>
    </row>
    <row r="112" spans="1:15" ht="12" customHeight="1">
      <c r="A112" s="209" t="s">
        <v>53</v>
      </c>
      <c r="B112" s="140" t="s">
        <v>14</v>
      </c>
      <c r="C112" s="140" t="s">
        <v>14</v>
      </c>
      <c r="D112" s="140" t="s">
        <v>14</v>
      </c>
      <c r="E112" s="129">
        <v>49.601206487353913</v>
      </c>
      <c r="F112" s="129">
        <v>50.183301683433072</v>
      </c>
      <c r="G112" s="129">
        <v>49.238989852299973</v>
      </c>
      <c r="H112" s="129">
        <v>47.03834298691757</v>
      </c>
      <c r="I112" s="129">
        <v>46.928318243928913</v>
      </c>
      <c r="J112" s="129">
        <v>48.654078329358114</v>
      </c>
      <c r="K112" s="129">
        <v>49.056179069369094</v>
      </c>
      <c r="L112" s="129">
        <v>51.564637859917624</v>
      </c>
      <c r="M112" s="129">
        <v>53.155799505507474</v>
      </c>
      <c r="N112" s="129">
        <v>51.716362619339236</v>
      </c>
      <c r="O112" s="129">
        <v>51.278970422127479</v>
      </c>
    </row>
    <row r="113" spans="1:15" ht="12" customHeight="1">
      <c r="A113" s="209" t="s">
        <v>47</v>
      </c>
      <c r="B113" s="140" t="s">
        <v>14</v>
      </c>
      <c r="C113" s="140" t="s">
        <v>14</v>
      </c>
      <c r="D113" s="140" t="s">
        <v>14</v>
      </c>
      <c r="E113" s="129">
        <v>9.8722424028459219</v>
      </c>
      <c r="F113" s="129">
        <v>9.4087819420636638</v>
      </c>
      <c r="G113" s="129">
        <v>9.9930490434359847</v>
      </c>
      <c r="H113" s="129">
        <v>11.238744656367704</v>
      </c>
      <c r="I113" s="129">
        <v>10.553356684482106</v>
      </c>
      <c r="J113" s="129">
        <v>12.190746407106365</v>
      </c>
      <c r="K113" s="129">
        <v>11.643738069999936</v>
      </c>
      <c r="L113" s="129">
        <v>10.747651095638682</v>
      </c>
      <c r="M113" s="129">
        <v>11.120861294867373</v>
      </c>
      <c r="N113" s="129">
        <v>10.710127645261698</v>
      </c>
      <c r="O113" s="129">
        <v>11.070171521515329</v>
      </c>
    </row>
    <row r="114" spans="1:15" ht="12" customHeight="1">
      <c r="A114" s="209" t="s">
        <v>46</v>
      </c>
      <c r="B114" s="129" t="s">
        <v>14</v>
      </c>
      <c r="C114" s="129" t="s">
        <v>14</v>
      </c>
      <c r="D114" s="129" t="s">
        <v>14</v>
      </c>
      <c r="E114" s="129">
        <v>11.605821137028853</v>
      </c>
      <c r="F114" s="129">
        <v>11.01981508424779</v>
      </c>
      <c r="G114" s="129">
        <v>11.454321143046887</v>
      </c>
      <c r="H114" s="129">
        <v>12.938386628489853</v>
      </c>
      <c r="I114" s="129">
        <v>15.642243148843949</v>
      </c>
      <c r="J114" s="129">
        <v>14.210092646115763</v>
      </c>
      <c r="K114" s="129">
        <v>13.302538308124536</v>
      </c>
      <c r="L114" s="129">
        <v>13.065546682714173</v>
      </c>
      <c r="M114" s="129">
        <v>12.00509154319724</v>
      </c>
      <c r="N114" s="129">
        <v>13.190203821764278</v>
      </c>
      <c r="O114" s="129">
        <v>13.287994788770266</v>
      </c>
    </row>
    <row r="115" spans="1:15" ht="12" customHeight="1">
      <c r="A115" s="209" t="s">
        <v>196</v>
      </c>
      <c r="B115" s="129"/>
      <c r="C115" s="129"/>
      <c r="D115" s="129"/>
      <c r="E115" s="128">
        <v>0</v>
      </c>
      <c r="F115" s="128">
        <v>0</v>
      </c>
      <c r="G115" s="128">
        <v>0</v>
      </c>
      <c r="H115" s="128">
        <v>0</v>
      </c>
      <c r="I115" s="128">
        <v>0</v>
      </c>
      <c r="J115" s="128">
        <v>5.3496467470627168E-2</v>
      </c>
      <c r="K115" s="128">
        <v>0</v>
      </c>
      <c r="L115" s="128">
        <v>0</v>
      </c>
      <c r="M115" s="128">
        <v>2.1830727802707055E-2</v>
      </c>
      <c r="N115" s="128">
        <v>5.6932897456569674E-2</v>
      </c>
      <c r="O115" s="128"/>
    </row>
    <row r="116" spans="1:15" ht="3" customHeight="1">
      <c r="A116" s="209"/>
      <c r="B116" s="129"/>
      <c r="C116" s="129"/>
      <c r="D116" s="129"/>
      <c r="E116" s="135"/>
      <c r="F116" s="135"/>
      <c r="G116" s="135"/>
      <c r="H116" s="135"/>
      <c r="I116" s="135"/>
      <c r="J116" s="135"/>
      <c r="K116" s="135"/>
      <c r="L116" s="135"/>
      <c r="M116" s="135"/>
      <c r="N116" s="135"/>
      <c r="O116" s="135"/>
    </row>
    <row r="117" spans="1:15" ht="12" customHeight="1">
      <c r="A117" s="208" t="s">
        <v>29</v>
      </c>
      <c r="B117" s="139">
        <f t="shared" ref="B117:D117" si="7">SUM(B118:B122)</f>
        <v>99.999999999999659</v>
      </c>
      <c r="C117" s="139">
        <f t="shared" si="7"/>
        <v>100.00000000000095</v>
      </c>
      <c r="D117" s="139">
        <f t="shared" si="7"/>
        <v>100.00000000000001</v>
      </c>
      <c r="E117" s="128">
        <v>100</v>
      </c>
      <c r="F117" s="128">
        <v>100</v>
      </c>
      <c r="G117" s="128">
        <v>100</v>
      </c>
      <c r="H117" s="128">
        <v>100</v>
      </c>
      <c r="I117" s="128">
        <v>100</v>
      </c>
      <c r="J117" s="128">
        <v>100</v>
      </c>
      <c r="K117" s="128">
        <v>100</v>
      </c>
      <c r="L117" s="128">
        <v>100</v>
      </c>
      <c r="M117" s="128">
        <v>100</v>
      </c>
      <c r="N117" s="128">
        <v>100</v>
      </c>
      <c r="O117" s="128">
        <v>100</v>
      </c>
    </row>
    <row r="118" spans="1:15" ht="12" customHeight="1">
      <c r="A118" s="209" t="s">
        <v>52</v>
      </c>
      <c r="B118" s="140">
        <v>42.64833123210218</v>
      </c>
      <c r="C118" s="140">
        <v>39.284346853529073</v>
      </c>
      <c r="D118" s="140">
        <v>38.327687822872129</v>
      </c>
      <c r="E118" s="129">
        <v>39.81324534641471</v>
      </c>
      <c r="F118" s="129">
        <v>37.712400553620789</v>
      </c>
      <c r="G118" s="129">
        <v>39.522978646856401</v>
      </c>
      <c r="H118" s="129">
        <v>36.949580001331249</v>
      </c>
      <c r="I118" s="129">
        <v>37.915364814347612</v>
      </c>
      <c r="J118" s="129">
        <v>34.574517233690734</v>
      </c>
      <c r="K118" s="129">
        <v>35.836272464923447</v>
      </c>
      <c r="L118" s="129">
        <v>34.098864000456715</v>
      </c>
      <c r="M118" s="129">
        <v>35.663306745066478</v>
      </c>
      <c r="N118" s="129">
        <v>36.121829270416349</v>
      </c>
      <c r="O118" s="129">
        <v>35.483850818577061</v>
      </c>
    </row>
    <row r="119" spans="1:15" ht="12" customHeight="1">
      <c r="A119" s="209" t="s">
        <v>53</v>
      </c>
      <c r="B119" s="140">
        <v>42.633506435632974</v>
      </c>
      <c r="C119" s="140">
        <v>45.832536475735644</v>
      </c>
      <c r="D119" s="140">
        <v>45.341698608381421</v>
      </c>
      <c r="E119" s="129">
        <v>47.089642958446461</v>
      </c>
      <c r="F119" s="129">
        <v>46.003194196909305</v>
      </c>
      <c r="G119" s="129">
        <v>44.087370571705641</v>
      </c>
      <c r="H119" s="129">
        <v>45.491734836283982</v>
      </c>
      <c r="I119" s="129">
        <v>45.32306495282495</v>
      </c>
      <c r="J119" s="129">
        <v>46.926672146610457</v>
      </c>
      <c r="K119" s="129">
        <v>47.123328381898325</v>
      </c>
      <c r="L119" s="129">
        <v>46.325737873192097</v>
      </c>
      <c r="M119" s="129">
        <v>46.327990155099322</v>
      </c>
      <c r="N119" s="129">
        <v>47.997144927412371</v>
      </c>
      <c r="O119" s="129">
        <v>44.978784685066948</v>
      </c>
    </row>
    <row r="120" spans="1:15" ht="12" customHeight="1">
      <c r="A120" s="209" t="s">
        <v>47</v>
      </c>
      <c r="B120" s="140">
        <v>8.2722519857958918</v>
      </c>
      <c r="C120" s="140">
        <v>8.4466121040205504</v>
      </c>
      <c r="D120" s="140">
        <v>7.7765030562287372</v>
      </c>
      <c r="E120" s="129">
        <v>6.7195924875078017</v>
      </c>
      <c r="F120" s="129">
        <v>8.9882232259956432</v>
      </c>
      <c r="G120" s="129">
        <v>9.2320796474092166</v>
      </c>
      <c r="H120" s="129">
        <v>8.9503224895148712</v>
      </c>
      <c r="I120" s="129">
        <v>9.0635343035952598</v>
      </c>
      <c r="J120" s="129">
        <v>9.3244047763940756</v>
      </c>
      <c r="K120" s="129">
        <v>8.8264951226287511</v>
      </c>
      <c r="L120" s="129">
        <v>10.316127142600726</v>
      </c>
      <c r="M120" s="129">
        <v>9.4902791057418181</v>
      </c>
      <c r="N120" s="129">
        <v>8.7846488311024888</v>
      </c>
      <c r="O120" s="129">
        <v>10.191397174461756</v>
      </c>
    </row>
    <row r="121" spans="1:15" ht="12" customHeight="1">
      <c r="A121" s="209" t="s">
        <v>46</v>
      </c>
      <c r="B121" s="140">
        <v>6.4459103464686294</v>
      </c>
      <c r="C121" s="140">
        <v>6.4365045667156995</v>
      </c>
      <c r="D121" s="140">
        <v>8.5541105125177328</v>
      </c>
      <c r="E121" s="129">
        <v>6.3775192076316829</v>
      </c>
      <c r="F121" s="129">
        <v>7.2537040787604354</v>
      </c>
      <c r="G121" s="129">
        <v>7.1575711340287764</v>
      </c>
      <c r="H121" s="129">
        <v>8.6083626728696068</v>
      </c>
      <c r="I121" s="129">
        <v>7.698035929232204</v>
      </c>
      <c r="J121" s="129">
        <v>9.1744058433051308</v>
      </c>
      <c r="K121" s="129">
        <v>8.2139040305488802</v>
      </c>
      <c r="L121" s="129">
        <v>9.2592709837514739</v>
      </c>
      <c r="M121" s="129">
        <v>8.5184239940908633</v>
      </c>
      <c r="N121" s="129">
        <v>7.0963769710695317</v>
      </c>
      <c r="O121" s="129">
        <v>9.3459673218942765</v>
      </c>
    </row>
    <row r="122" spans="1:15" ht="3.75" customHeight="1">
      <c r="A122" s="209"/>
      <c r="B122" s="129"/>
      <c r="C122" s="129"/>
      <c r="D122" s="129"/>
      <c r="E122" s="129"/>
      <c r="F122" s="129"/>
      <c r="G122" s="129"/>
      <c r="H122" s="129"/>
      <c r="I122" s="129"/>
      <c r="J122" s="129"/>
      <c r="K122" s="129"/>
      <c r="L122" s="129"/>
      <c r="M122" s="129"/>
      <c r="N122" s="129"/>
      <c r="O122" s="129"/>
    </row>
    <row r="123" spans="1:15" ht="12" customHeight="1">
      <c r="A123" s="208" t="s">
        <v>30</v>
      </c>
      <c r="B123" s="139">
        <f t="shared" ref="B123:D123" si="8">SUM(B124:B128)</f>
        <v>100</v>
      </c>
      <c r="C123" s="139">
        <f t="shared" si="8"/>
        <v>100.00000000000038</v>
      </c>
      <c r="D123" s="139">
        <f t="shared" si="8"/>
        <v>100.00000000000001</v>
      </c>
      <c r="E123" s="128">
        <v>100</v>
      </c>
      <c r="F123" s="128">
        <v>100</v>
      </c>
      <c r="G123" s="128">
        <v>100</v>
      </c>
      <c r="H123" s="128">
        <v>100</v>
      </c>
      <c r="I123" s="128">
        <v>100</v>
      </c>
      <c r="J123" s="128">
        <v>100</v>
      </c>
      <c r="K123" s="128">
        <v>100</v>
      </c>
      <c r="L123" s="128">
        <v>100</v>
      </c>
      <c r="M123" s="128">
        <v>100</v>
      </c>
      <c r="N123" s="128">
        <v>100</v>
      </c>
      <c r="O123" s="128">
        <v>100</v>
      </c>
    </row>
    <row r="124" spans="1:15" ht="12" customHeight="1">
      <c r="A124" s="209" t="s">
        <v>52</v>
      </c>
      <c r="B124" s="140">
        <v>28.026585505708113</v>
      </c>
      <c r="C124" s="140">
        <v>26.056931194832007</v>
      </c>
      <c r="D124" s="140">
        <v>26.588647342135602</v>
      </c>
      <c r="E124" s="129">
        <v>26.173584090362553</v>
      </c>
      <c r="F124" s="129">
        <v>25.676987121203496</v>
      </c>
      <c r="G124" s="129">
        <v>23.423457658526985</v>
      </c>
      <c r="H124" s="129">
        <v>24.000437913889517</v>
      </c>
      <c r="I124" s="129">
        <v>24.268205337950992</v>
      </c>
      <c r="J124" s="129">
        <v>22.934187760133209</v>
      </c>
      <c r="K124" s="129">
        <v>22.28448049666833</v>
      </c>
      <c r="L124" s="129">
        <v>23.610753773411655</v>
      </c>
      <c r="M124" s="129">
        <v>22.616329632896157</v>
      </c>
      <c r="N124" s="129">
        <v>22.294487242292636</v>
      </c>
      <c r="O124" s="129">
        <v>22.862938998927707</v>
      </c>
    </row>
    <row r="125" spans="1:15" ht="12" customHeight="1">
      <c r="A125" s="209" t="s">
        <v>53</v>
      </c>
      <c r="B125" s="140">
        <v>53.381141863853173</v>
      </c>
      <c r="C125" s="140">
        <v>54.210754958924809</v>
      </c>
      <c r="D125" s="140">
        <v>49.347367744025568</v>
      </c>
      <c r="E125" s="129">
        <v>51.523257002798054</v>
      </c>
      <c r="F125" s="129">
        <v>49.939343986469503</v>
      </c>
      <c r="G125" s="129">
        <v>49.181305669787385</v>
      </c>
      <c r="H125" s="129">
        <v>48.423035709265022</v>
      </c>
      <c r="I125" s="129">
        <v>49.456626792300177</v>
      </c>
      <c r="J125" s="129">
        <v>48.64617078387694</v>
      </c>
      <c r="K125" s="129">
        <v>49.85901682049915</v>
      </c>
      <c r="L125" s="129">
        <v>50.177432671176867</v>
      </c>
      <c r="M125" s="129">
        <v>54.781527430891998</v>
      </c>
      <c r="N125" s="129">
        <v>52.797582619449294</v>
      </c>
      <c r="O125" s="129">
        <v>50.569874347889666</v>
      </c>
    </row>
    <row r="126" spans="1:15" ht="12" customHeight="1">
      <c r="A126" s="209" t="s">
        <v>47</v>
      </c>
      <c r="B126" s="140">
        <v>11.001606291055202</v>
      </c>
      <c r="C126" s="140">
        <v>12.422738987553199</v>
      </c>
      <c r="D126" s="140">
        <v>12.95420496560657</v>
      </c>
      <c r="E126" s="129">
        <v>11.40543825846153</v>
      </c>
      <c r="F126" s="129">
        <v>12.569990191844697</v>
      </c>
      <c r="G126" s="129">
        <v>13.655111821995309</v>
      </c>
      <c r="H126" s="129">
        <v>14.003261206657916</v>
      </c>
      <c r="I126" s="129">
        <v>13.658642764776383</v>
      </c>
      <c r="J126" s="129">
        <v>12.962089833059327</v>
      </c>
      <c r="K126" s="129">
        <v>13.074227630416244</v>
      </c>
      <c r="L126" s="129">
        <v>11.927696687275411</v>
      </c>
      <c r="M126" s="129">
        <v>10.966192256258159</v>
      </c>
      <c r="N126" s="129">
        <v>13.589844626351111</v>
      </c>
      <c r="O126" s="129">
        <v>15.839964998703495</v>
      </c>
    </row>
    <row r="127" spans="1:15" ht="12" customHeight="1">
      <c r="A127" s="209" t="s">
        <v>46</v>
      </c>
      <c r="B127" s="140">
        <v>7.5906663393835148</v>
      </c>
      <c r="C127" s="140">
        <v>7.3095748586903726</v>
      </c>
      <c r="D127" s="140">
        <v>11.109779948232267</v>
      </c>
      <c r="E127" s="129">
        <v>10.897720648377135</v>
      </c>
      <c r="F127" s="129">
        <v>11.813678700482715</v>
      </c>
      <c r="G127" s="129">
        <v>13.740124849689904</v>
      </c>
      <c r="H127" s="129">
        <v>13.573265170187563</v>
      </c>
      <c r="I127" s="129">
        <v>12.616525104972821</v>
      </c>
      <c r="J127" s="129">
        <v>15.457551622930708</v>
      </c>
      <c r="K127" s="129">
        <v>14.782275052416619</v>
      </c>
      <c r="L127" s="129">
        <v>14.284116868135284</v>
      </c>
      <c r="M127" s="129">
        <v>11.635950679953543</v>
      </c>
      <c r="N127" s="129">
        <v>11.318085511906808</v>
      </c>
      <c r="O127" s="129">
        <v>10.721602002364861</v>
      </c>
    </row>
    <row r="128" spans="1:15" ht="4.5" customHeight="1">
      <c r="A128" s="209"/>
      <c r="B128" s="129"/>
      <c r="C128" s="129"/>
      <c r="D128" s="129"/>
      <c r="E128" s="129"/>
      <c r="F128" s="129"/>
      <c r="G128" s="129"/>
      <c r="H128" s="129"/>
      <c r="I128" s="129"/>
      <c r="J128" s="129"/>
      <c r="K128" s="129"/>
      <c r="L128" s="129"/>
      <c r="M128" s="129"/>
      <c r="N128" s="129"/>
      <c r="O128" s="129"/>
    </row>
    <row r="129" spans="1:15" ht="12" customHeight="1">
      <c r="A129" s="208" t="s">
        <v>31</v>
      </c>
      <c r="B129" s="139">
        <f t="shared" ref="B129:D129" si="9">SUM(B130:B134)</f>
        <v>99.999999999999829</v>
      </c>
      <c r="C129" s="139">
        <f t="shared" si="9"/>
        <v>99.999999999999829</v>
      </c>
      <c r="D129" s="139">
        <f t="shared" si="9"/>
        <v>99.999999999999446</v>
      </c>
      <c r="E129" s="128">
        <v>100</v>
      </c>
      <c r="F129" s="128">
        <v>100</v>
      </c>
      <c r="G129" s="128">
        <v>100</v>
      </c>
      <c r="H129" s="128">
        <v>100</v>
      </c>
      <c r="I129" s="128">
        <v>100</v>
      </c>
      <c r="J129" s="128">
        <v>100</v>
      </c>
      <c r="K129" s="128">
        <v>100</v>
      </c>
      <c r="L129" s="128">
        <v>100</v>
      </c>
      <c r="M129" s="128">
        <v>100</v>
      </c>
      <c r="N129" s="128">
        <v>100</v>
      </c>
      <c r="O129" s="128">
        <v>100</v>
      </c>
    </row>
    <row r="130" spans="1:15" ht="12" customHeight="1">
      <c r="A130" s="209" t="s">
        <v>52</v>
      </c>
      <c r="B130" s="140">
        <v>27.196173774358932</v>
      </c>
      <c r="C130" s="140">
        <v>25.467017836784496</v>
      </c>
      <c r="D130" s="140">
        <v>25.247781169702861</v>
      </c>
      <c r="E130" s="129">
        <v>24.396529585367791</v>
      </c>
      <c r="F130" s="129">
        <v>22.58349371392411</v>
      </c>
      <c r="G130" s="129">
        <v>21.207882907857954</v>
      </c>
      <c r="H130" s="129">
        <v>22.698720597891644</v>
      </c>
      <c r="I130" s="129">
        <v>22.643825459472893</v>
      </c>
      <c r="J130" s="129">
        <v>20.128913860563074</v>
      </c>
      <c r="K130" s="129">
        <v>22.38272712676789</v>
      </c>
      <c r="L130" s="129">
        <v>21.124131377658053</v>
      </c>
      <c r="M130" s="129">
        <v>21.805972890470613</v>
      </c>
      <c r="N130" s="129">
        <v>19.870516109654446</v>
      </c>
      <c r="O130" s="129">
        <v>19.424694693469117</v>
      </c>
    </row>
    <row r="131" spans="1:15" ht="12" customHeight="1">
      <c r="A131" s="209" t="s">
        <v>53</v>
      </c>
      <c r="B131" s="140">
        <v>42.991773351669707</v>
      </c>
      <c r="C131" s="140">
        <v>42.797813648989838</v>
      </c>
      <c r="D131" s="140">
        <v>42.894637565866319</v>
      </c>
      <c r="E131" s="129">
        <v>44.505163744613796</v>
      </c>
      <c r="F131" s="129">
        <v>44.452527667328191</v>
      </c>
      <c r="G131" s="129">
        <v>44.09925851295116</v>
      </c>
      <c r="H131" s="129">
        <v>42.521829577904271</v>
      </c>
      <c r="I131" s="129">
        <v>43.694562747847222</v>
      </c>
      <c r="J131" s="129">
        <v>42.984067041172409</v>
      </c>
      <c r="K131" s="129">
        <v>42.528232317786618</v>
      </c>
      <c r="L131" s="129">
        <v>41.526006848179527</v>
      </c>
      <c r="M131" s="129">
        <v>42.378892945105427</v>
      </c>
      <c r="N131" s="129">
        <v>41.616344604374213</v>
      </c>
      <c r="O131" s="129">
        <v>42.741484394328431</v>
      </c>
    </row>
    <row r="132" spans="1:15" ht="12" customHeight="1">
      <c r="A132" s="209" t="s">
        <v>47</v>
      </c>
      <c r="B132" s="140">
        <v>19.028654296778498</v>
      </c>
      <c r="C132" s="140">
        <v>19.278017240496549</v>
      </c>
      <c r="D132" s="140">
        <v>18.474202639909706</v>
      </c>
      <c r="E132" s="129">
        <v>18.29291499876561</v>
      </c>
      <c r="F132" s="129">
        <v>18.392189702644099</v>
      </c>
      <c r="G132" s="129">
        <v>18.429198248679111</v>
      </c>
      <c r="H132" s="129">
        <v>18.941310867341858</v>
      </c>
      <c r="I132" s="129">
        <v>18.253495134504636</v>
      </c>
      <c r="J132" s="129">
        <v>17.810976999218678</v>
      </c>
      <c r="K132" s="129">
        <v>17.972229410346269</v>
      </c>
      <c r="L132" s="129">
        <v>18.356009062741204</v>
      </c>
      <c r="M132" s="129">
        <v>17.395544169398793</v>
      </c>
      <c r="N132" s="129">
        <v>18.457611386878963</v>
      </c>
      <c r="O132" s="129">
        <v>18.777926592039368</v>
      </c>
    </row>
    <row r="133" spans="1:15" ht="12" customHeight="1">
      <c r="A133" s="209" t="s">
        <v>46</v>
      </c>
      <c r="B133" s="140">
        <v>10.783398577192701</v>
      </c>
      <c r="C133" s="140">
        <v>12.457151273728934</v>
      </c>
      <c r="D133" s="140">
        <v>13.383378624520557</v>
      </c>
      <c r="E133" s="129">
        <v>12.72571985812613</v>
      </c>
      <c r="F133" s="129">
        <v>14.571788916103934</v>
      </c>
      <c r="G133" s="129">
        <v>16.184712473475074</v>
      </c>
      <c r="H133" s="129">
        <v>15.808815117799298</v>
      </c>
      <c r="I133" s="129">
        <v>15.408116658174659</v>
      </c>
      <c r="J133" s="129">
        <v>19.076042099046216</v>
      </c>
      <c r="K133" s="129">
        <v>17.116811145099081</v>
      </c>
      <c r="L133" s="129">
        <v>18.938232828024432</v>
      </c>
      <c r="M133" s="129">
        <v>18.419589995025365</v>
      </c>
      <c r="N133" s="129">
        <v>20.055527899092596</v>
      </c>
      <c r="O133" s="129">
        <v>19.055894320163077</v>
      </c>
    </row>
    <row r="134" spans="1:15" ht="12" customHeight="1">
      <c r="A134" s="209" t="s">
        <v>196</v>
      </c>
      <c r="B134" s="129" t="s">
        <v>14</v>
      </c>
      <c r="C134" s="129" t="s">
        <v>14</v>
      </c>
      <c r="D134" s="129" t="s">
        <v>14</v>
      </c>
      <c r="E134" s="326">
        <v>7.9671813126485996E-2</v>
      </c>
      <c r="F134" s="326">
        <v>0</v>
      </c>
      <c r="G134" s="326">
        <v>7.894785703595962E-2</v>
      </c>
      <c r="H134" s="326">
        <v>2.9323839063283803E-2</v>
      </c>
      <c r="I134" s="326">
        <v>0</v>
      </c>
      <c r="J134" s="326">
        <v>0</v>
      </c>
      <c r="K134" s="326">
        <v>0</v>
      </c>
      <c r="L134" s="326">
        <v>5.5619883396694533E-2</v>
      </c>
      <c r="M134" s="326">
        <v>0</v>
      </c>
      <c r="N134" s="326">
        <v>0</v>
      </c>
      <c r="O134" s="326"/>
    </row>
    <row r="135" spans="1:15" ht="4.5" customHeight="1">
      <c r="A135" s="209"/>
      <c r="B135" s="129"/>
      <c r="C135" s="129"/>
      <c r="D135" s="129"/>
    </row>
    <row r="136" spans="1:15" ht="12" customHeight="1">
      <c r="A136" s="208" t="s">
        <v>32</v>
      </c>
      <c r="B136" s="139">
        <f t="shared" ref="B136:D136" si="10">SUM(B137:B141)</f>
        <v>100</v>
      </c>
      <c r="C136" s="139">
        <f t="shared" si="10"/>
        <v>100.00000000000033</v>
      </c>
      <c r="D136" s="139">
        <f t="shared" si="10"/>
        <v>99.999999999999829</v>
      </c>
      <c r="E136" s="128">
        <v>100</v>
      </c>
      <c r="F136" s="128">
        <v>100</v>
      </c>
      <c r="G136" s="128">
        <v>100</v>
      </c>
      <c r="H136" s="128">
        <v>100</v>
      </c>
      <c r="I136" s="128">
        <v>100</v>
      </c>
      <c r="J136" s="128">
        <v>100</v>
      </c>
      <c r="K136" s="128">
        <v>100</v>
      </c>
      <c r="L136" s="128">
        <v>100</v>
      </c>
      <c r="M136" s="128">
        <v>100</v>
      </c>
      <c r="N136" s="128">
        <v>100</v>
      </c>
      <c r="O136" s="128">
        <v>100</v>
      </c>
    </row>
    <row r="137" spans="1:15" ht="12" customHeight="1">
      <c r="A137" s="209" t="s">
        <v>52</v>
      </c>
      <c r="B137" s="140">
        <v>39.248404547102304</v>
      </c>
      <c r="C137" s="140">
        <v>36.772236939700782</v>
      </c>
      <c r="D137" s="140">
        <v>36.237252941549073</v>
      </c>
      <c r="E137" s="129">
        <v>34.381579993464442</v>
      </c>
      <c r="F137" s="129">
        <v>34.251497761727656</v>
      </c>
      <c r="G137" s="129">
        <v>32.976092709667348</v>
      </c>
      <c r="H137" s="129">
        <v>30.956729547626828</v>
      </c>
      <c r="I137" s="129">
        <v>30.95264505407885</v>
      </c>
      <c r="J137" s="129">
        <v>30.545114101839957</v>
      </c>
      <c r="K137" s="129">
        <v>29.259120263047201</v>
      </c>
      <c r="L137" s="129">
        <v>31.056353049269859</v>
      </c>
      <c r="M137" s="129">
        <v>28.832825981992674</v>
      </c>
      <c r="N137" s="129">
        <v>28.654787856678926</v>
      </c>
      <c r="O137" s="129">
        <v>27.280662639555349</v>
      </c>
    </row>
    <row r="138" spans="1:15" ht="12" customHeight="1">
      <c r="A138" s="209" t="s">
        <v>53</v>
      </c>
      <c r="B138" s="140">
        <v>42.974965595875183</v>
      </c>
      <c r="C138" s="140">
        <v>44.223579079942667</v>
      </c>
      <c r="D138" s="140">
        <v>44.333869188103257</v>
      </c>
      <c r="E138" s="129">
        <v>42.560411978022778</v>
      </c>
      <c r="F138" s="129">
        <v>43.568397780655175</v>
      </c>
      <c r="G138" s="129">
        <v>42.021913079173189</v>
      </c>
      <c r="H138" s="129">
        <v>43.628329186780121</v>
      </c>
      <c r="I138" s="129">
        <v>44.012093698153336</v>
      </c>
      <c r="J138" s="129">
        <v>40.956320374059544</v>
      </c>
      <c r="K138" s="129">
        <v>43.47335651937442</v>
      </c>
      <c r="L138" s="129">
        <v>44.269564031098732</v>
      </c>
      <c r="M138" s="129">
        <v>45.899093950274306</v>
      </c>
      <c r="N138" s="129">
        <v>44.977611067358673</v>
      </c>
      <c r="O138" s="129">
        <v>47.097499309127372</v>
      </c>
    </row>
    <row r="139" spans="1:15" ht="12" customHeight="1">
      <c r="A139" s="209" t="s">
        <v>47</v>
      </c>
      <c r="B139" s="140">
        <v>7.0825251164123886</v>
      </c>
      <c r="C139" s="140">
        <v>7.1763343242653477</v>
      </c>
      <c r="D139" s="140">
        <v>7.8863904219920329</v>
      </c>
      <c r="E139" s="129">
        <v>9.219164333889859</v>
      </c>
      <c r="F139" s="129">
        <v>9.1519162435887935</v>
      </c>
      <c r="G139" s="129">
        <v>10.462422445543636</v>
      </c>
      <c r="H139" s="129">
        <v>10.599244555193863</v>
      </c>
      <c r="I139" s="129">
        <v>9.5281540870037436</v>
      </c>
      <c r="J139" s="129">
        <v>10.863297520993774</v>
      </c>
      <c r="K139" s="129">
        <v>10.196505759429865</v>
      </c>
      <c r="L139" s="129">
        <v>10.290129004690796</v>
      </c>
      <c r="M139" s="129">
        <v>10.657387158199356</v>
      </c>
      <c r="N139" s="129">
        <v>11.130779459944133</v>
      </c>
      <c r="O139" s="129">
        <v>11.737526879006909</v>
      </c>
    </row>
    <row r="140" spans="1:15" ht="12" customHeight="1">
      <c r="A140" s="209" t="s">
        <v>46</v>
      </c>
      <c r="B140" s="140">
        <v>10.694104740610131</v>
      </c>
      <c r="C140" s="140">
        <v>11.827849656091516</v>
      </c>
      <c r="D140" s="140">
        <v>11.542487448355462</v>
      </c>
      <c r="E140" s="129">
        <v>13.838843694622829</v>
      </c>
      <c r="F140" s="129">
        <v>13.028188214029205</v>
      </c>
      <c r="G140" s="129">
        <v>14.539571765616145</v>
      </c>
      <c r="H140" s="129">
        <v>14.815696710399614</v>
      </c>
      <c r="I140" s="129">
        <v>15.507107160763871</v>
      </c>
      <c r="J140" s="129">
        <v>17.635268003107448</v>
      </c>
      <c r="K140" s="129">
        <v>17.071017458148319</v>
      </c>
      <c r="L140" s="129">
        <v>14.383953914940681</v>
      </c>
      <c r="M140" s="129">
        <v>14.610692909533784</v>
      </c>
      <c r="N140" s="129">
        <v>15.236821616017783</v>
      </c>
      <c r="O140" s="129">
        <v>13.884311172309692</v>
      </c>
    </row>
    <row r="141" spans="1:15" ht="4.5" customHeight="1">
      <c r="A141" s="209"/>
      <c r="B141" s="129"/>
      <c r="C141" s="129"/>
      <c r="D141" s="129"/>
      <c r="E141" s="129"/>
      <c r="F141" s="129"/>
      <c r="G141" s="129"/>
      <c r="H141" s="129"/>
      <c r="I141" s="129"/>
      <c r="J141" s="129"/>
      <c r="K141" s="129"/>
      <c r="L141" s="129"/>
      <c r="M141" s="129"/>
      <c r="N141" s="129"/>
      <c r="O141" s="129"/>
    </row>
    <row r="142" spans="1:15" ht="12" customHeight="1">
      <c r="A142" s="208" t="s">
        <v>33</v>
      </c>
      <c r="B142" s="139">
        <f>SUM(B143:B146)</f>
        <v>100</v>
      </c>
      <c r="C142" s="139">
        <f>SUM(C143:C146)</f>
        <v>99.999999999999829</v>
      </c>
      <c r="D142" s="139">
        <f>SUM(D143:D146)</f>
        <v>100.00000000000014</v>
      </c>
      <c r="E142" s="128">
        <v>100</v>
      </c>
      <c r="F142" s="128">
        <v>100</v>
      </c>
      <c r="G142" s="128">
        <v>100</v>
      </c>
      <c r="H142" s="128">
        <v>100</v>
      </c>
      <c r="I142" s="128">
        <v>100</v>
      </c>
      <c r="J142" s="128">
        <v>100</v>
      </c>
      <c r="K142" s="128">
        <v>100</v>
      </c>
      <c r="L142" s="128">
        <v>100</v>
      </c>
      <c r="M142" s="128">
        <v>100</v>
      </c>
      <c r="N142" s="128">
        <v>100</v>
      </c>
      <c r="O142" s="128">
        <v>100</v>
      </c>
    </row>
    <row r="143" spans="1:15" ht="12" customHeight="1">
      <c r="A143" s="209" t="s">
        <v>52</v>
      </c>
      <c r="B143" s="140">
        <v>44.3376187054171</v>
      </c>
      <c r="C143" s="140">
        <v>45.475760561261652</v>
      </c>
      <c r="D143" s="140">
        <v>40.219921334542192</v>
      </c>
      <c r="E143" s="129">
        <v>39.862243351674977</v>
      </c>
      <c r="F143" s="129">
        <v>37.049674535603579</v>
      </c>
      <c r="G143" s="129">
        <v>36.470983023626509</v>
      </c>
      <c r="H143" s="129">
        <v>38.136569250473933</v>
      </c>
      <c r="I143" s="129">
        <v>34.736827674695306</v>
      </c>
      <c r="J143" s="129">
        <v>35.089410426610492</v>
      </c>
      <c r="K143" s="129">
        <v>35.939622783568176</v>
      </c>
      <c r="L143" s="129">
        <v>35.334314010951339</v>
      </c>
      <c r="M143" s="129">
        <v>36.224005237966153</v>
      </c>
      <c r="N143" s="129">
        <v>35.489740030794465</v>
      </c>
      <c r="O143" s="129">
        <v>33.281197412178919</v>
      </c>
    </row>
    <row r="144" spans="1:15" ht="12" customHeight="1">
      <c r="A144" s="209" t="s">
        <v>53</v>
      </c>
      <c r="B144" s="140">
        <v>41.670409722367936</v>
      </c>
      <c r="C144" s="140">
        <v>40.154263792428175</v>
      </c>
      <c r="D144" s="140">
        <v>42.880423757303639</v>
      </c>
      <c r="E144" s="129">
        <v>39.843885821020081</v>
      </c>
      <c r="F144" s="129">
        <v>42.704454083599082</v>
      </c>
      <c r="G144" s="129">
        <v>41.629787804354535</v>
      </c>
      <c r="H144" s="129">
        <v>40.985293453422877</v>
      </c>
      <c r="I144" s="129">
        <v>42.703514074751524</v>
      </c>
      <c r="J144" s="129">
        <v>42.294261274346447</v>
      </c>
      <c r="K144" s="129">
        <v>42.058064136552659</v>
      </c>
      <c r="L144" s="129">
        <v>42.717225678097719</v>
      </c>
      <c r="M144" s="129">
        <v>43.548254589652387</v>
      </c>
      <c r="N144" s="129">
        <v>42.677334784457315</v>
      </c>
      <c r="O144" s="129">
        <v>42.811612313655907</v>
      </c>
    </row>
    <row r="145" spans="1:15" ht="12" customHeight="1">
      <c r="A145" s="209" t="s">
        <v>47</v>
      </c>
      <c r="B145" s="140">
        <v>9.2459808080093406</v>
      </c>
      <c r="C145" s="140">
        <v>9.8019686821216361</v>
      </c>
      <c r="D145" s="140">
        <v>11.042352168545998</v>
      </c>
      <c r="E145" s="129">
        <v>11.942548015018126</v>
      </c>
      <c r="F145" s="129">
        <v>12.542968207171793</v>
      </c>
      <c r="G145" s="129">
        <v>12.626908877684405</v>
      </c>
      <c r="H145" s="129">
        <v>12.824407928771556</v>
      </c>
      <c r="I145" s="129">
        <v>12.9834364009139</v>
      </c>
      <c r="J145" s="129">
        <v>12.793785647652255</v>
      </c>
      <c r="K145" s="129">
        <v>13.134277047867327</v>
      </c>
      <c r="L145" s="129">
        <v>12.484713088965062</v>
      </c>
      <c r="M145" s="129">
        <v>11.64620400360039</v>
      </c>
      <c r="N145" s="129">
        <v>13.084865589982144</v>
      </c>
      <c r="O145" s="129">
        <v>13.218116775737862</v>
      </c>
    </row>
    <row r="146" spans="1:15" ht="12" customHeight="1">
      <c r="A146" s="209" t="s">
        <v>46</v>
      </c>
      <c r="B146" s="140">
        <v>4.7459907642056312</v>
      </c>
      <c r="C146" s="140">
        <v>4.5680069641883598</v>
      </c>
      <c r="D146" s="140">
        <v>5.8573027396083077</v>
      </c>
      <c r="E146" s="129">
        <v>8.3513228122868366</v>
      </c>
      <c r="F146" s="129">
        <v>7.7029031736257982</v>
      </c>
      <c r="G146" s="129">
        <v>9.2723202943343992</v>
      </c>
      <c r="H146" s="129">
        <v>8.0537293673316395</v>
      </c>
      <c r="I146" s="129">
        <v>9.5762218496387437</v>
      </c>
      <c r="J146" s="129">
        <v>9.8225426513908456</v>
      </c>
      <c r="K146" s="129">
        <v>8.8680360320117053</v>
      </c>
      <c r="L146" s="129">
        <v>9.4637472219856313</v>
      </c>
      <c r="M146" s="129">
        <v>8.5815361687814864</v>
      </c>
      <c r="N146" s="129">
        <v>8.7480595947659801</v>
      </c>
      <c r="O146" s="129">
        <v>10.68907349842749</v>
      </c>
    </row>
    <row r="147" spans="1:15" ht="4.5" customHeight="1">
      <c r="A147" s="209"/>
      <c r="B147" s="128"/>
      <c r="C147" s="128"/>
      <c r="D147" s="128"/>
    </row>
    <row r="148" spans="1:15" ht="12" customHeight="1">
      <c r="A148" s="208" t="s">
        <v>34</v>
      </c>
      <c r="B148" s="139">
        <f t="shared" ref="B148:D148" si="11">SUM(B149:B153)</f>
        <v>99.952153239091899</v>
      </c>
      <c r="C148" s="139">
        <f t="shared" si="11"/>
        <v>100.00000000000047</v>
      </c>
      <c r="D148" s="139">
        <f t="shared" si="11"/>
        <v>99.999999999999943</v>
      </c>
      <c r="E148" s="128">
        <v>100</v>
      </c>
      <c r="F148" s="128">
        <v>100</v>
      </c>
      <c r="G148" s="128">
        <v>100</v>
      </c>
      <c r="H148" s="128">
        <v>100</v>
      </c>
      <c r="I148" s="128">
        <v>100</v>
      </c>
      <c r="J148" s="128">
        <v>100</v>
      </c>
      <c r="K148" s="128">
        <v>100</v>
      </c>
      <c r="L148" s="128">
        <v>100</v>
      </c>
      <c r="M148" s="128">
        <v>100</v>
      </c>
      <c r="N148" s="128">
        <v>100</v>
      </c>
      <c r="O148" s="128">
        <v>100</v>
      </c>
    </row>
    <row r="149" spans="1:15" ht="12" customHeight="1">
      <c r="A149" s="209" t="s">
        <v>52</v>
      </c>
      <c r="B149" s="140">
        <v>42.32883844738933</v>
      </c>
      <c r="C149" s="140">
        <v>42.941160289786772</v>
      </c>
      <c r="D149" s="140">
        <v>40.115585690455639</v>
      </c>
      <c r="E149" s="129">
        <v>37.391403802045907</v>
      </c>
      <c r="F149" s="129">
        <v>37.8818926256886</v>
      </c>
      <c r="G149" s="129">
        <v>35.340236330382282</v>
      </c>
      <c r="H149" s="129">
        <v>35.445488513760914</v>
      </c>
      <c r="I149" s="129">
        <v>34.156993497925946</v>
      </c>
      <c r="J149" s="129">
        <v>32.443313155050198</v>
      </c>
      <c r="K149" s="129">
        <v>31.538474068321936</v>
      </c>
      <c r="L149" s="129">
        <v>32.778706445608648</v>
      </c>
      <c r="M149" s="129">
        <v>31.761309751341162</v>
      </c>
      <c r="N149" s="129">
        <v>31.913988895864968</v>
      </c>
      <c r="O149" s="129">
        <v>29.944490923047344</v>
      </c>
    </row>
    <row r="150" spans="1:15" ht="12" customHeight="1">
      <c r="A150" s="209" t="s">
        <v>53</v>
      </c>
      <c r="B150" s="140">
        <v>40.061753955598974</v>
      </c>
      <c r="C150" s="140">
        <v>38.568506160426438</v>
      </c>
      <c r="D150" s="140">
        <v>40.014844977804202</v>
      </c>
      <c r="E150" s="129">
        <v>42.802314300531435</v>
      </c>
      <c r="F150" s="129">
        <v>40.088577818472025</v>
      </c>
      <c r="G150" s="129">
        <v>43.183279254439718</v>
      </c>
      <c r="H150" s="129">
        <v>43.181094063769351</v>
      </c>
      <c r="I150" s="129">
        <v>43.225242304342906</v>
      </c>
      <c r="J150" s="129">
        <v>42.534378539454671</v>
      </c>
      <c r="K150" s="129">
        <v>43.807313759389359</v>
      </c>
      <c r="L150" s="129">
        <v>41.04319650120474</v>
      </c>
      <c r="M150" s="129">
        <v>45.164881266770976</v>
      </c>
      <c r="N150" s="129">
        <v>44.308031011101782</v>
      </c>
      <c r="O150" s="129">
        <v>44.843851769425548</v>
      </c>
    </row>
    <row r="151" spans="1:15" ht="12" customHeight="1">
      <c r="A151" s="209" t="s">
        <v>47</v>
      </c>
      <c r="B151" s="140">
        <v>8.4248222343730692</v>
      </c>
      <c r="C151" s="140">
        <v>8.9789203066715473</v>
      </c>
      <c r="D151" s="140">
        <v>9.4611416972377018</v>
      </c>
      <c r="E151" s="129">
        <v>9.4923859072770291</v>
      </c>
      <c r="F151" s="129">
        <v>9.8423770579667131</v>
      </c>
      <c r="G151" s="129">
        <v>8.9885603929775755</v>
      </c>
      <c r="H151" s="129">
        <v>7.7842063962549997</v>
      </c>
      <c r="I151" s="129">
        <v>8.5992772654280305</v>
      </c>
      <c r="J151" s="129">
        <v>9.690110331074818</v>
      </c>
      <c r="K151" s="129">
        <v>8.5536594877078489</v>
      </c>
      <c r="L151" s="129">
        <v>9.9323548994471462</v>
      </c>
      <c r="M151" s="129">
        <v>8.2674095807951211</v>
      </c>
      <c r="N151" s="129">
        <v>9.2808486550109706</v>
      </c>
      <c r="O151" s="129">
        <v>9.4044916978088029</v>
      </c>
    </row>
    <row r="152" spans="1:15" ht="12" customHeight="1">
      <c r="A152" s="209" t="s">
        <v>46</v>
      </c>
      <c r="B152" s="140">
        <v>9.1367386017305261</v>
      </c>
      <c r="C152" s="140">
        <v>9.5114132431157135</v>
      </c>
      <c r="D152" s="140">
        <v>10.408427634502395</v>
      </c>
      <c r="E152" s="129">
        <v>10.313895990146346</v>
      </c>
      <c r="F152" s="129">
        <v>12.187152497873175</v>
      </c>
      <c r="G152" s="129">
        <v>12.48792402220036</v>
      </c>
      <c r="H152" s="129">
        <v>13.589211026215562</v>
      </c>
      <c r="I152" s="129">
        <v>13.952510979474891</v>
      </c>
      <c r="J152" s="129">
        <v>15.332197974419358</v>
      </c>
      <c r="K152" s="129">
        <v>16.100552684580119</v>
      </c>
      <c r="L152" s="129">
        <v>16.226996213323631</v>
      </c>
      <c r="M152" s="129">
        <v>14.806399401093067</v>
      </c>
      <c r="N152" s="129">
        <v>14.497131438021913</v>
      </c>
      <c r="O152" s="129">
        <v>15.807165609719657</v>
      </c>
    </row>
    <row r="153" spans="1:15" ht="12" customHeight="1">
      <c r="A153" s="209" t="s">
        <v>196</v>
      </c>
      <c r="B153" s="129" t="s">
        <v>14</v>
      </c>
      <c r="C153" s="129" t="s">
        <v>14</v>
      </c>
      <c r="D153" s="129" t="s">
        <v>14</v>
      </c>
      <c r="E153" s="135">
        <v>0</v>
      </c>
      <c r="F153" s="135">
        <v>0</v>
      </c>
      <c r="G153" s="135">
        <v>0</v>
      </c>
      <c r="H153" s="135">
        <v>0</v>
      </c>
      <c r="I153" s="135">
        <v>6.5975952828446885E-2</v>
      </c>
      <c r="J153" s="135">
        <v>0</v>
      </c>
      <c r="K153" s="135">
        <v>0</v>
      </c>
      <c r="L153" s="135">
        <v>1.8745940415876881E-2</v>
      </c>
      <c r="M153" s="135">
        <v>0</v>
      </c>
      <c r="N153" s="135">
        <v>0</v>
      </c>
      <c r="O153" s="135"/>
    </row>
    <row r="154" spans="1:15" ht="3" customHeight="1">
      <c r="A154" s="228"/>
      <c r="B154" s="136"/>
      <c r="C154" s="136"/>
      <c r="D154" s="136"/>
      <c r="E154" s="136"/>
      <c r="F154" s="136"/>
      <c r="G154" s="136"/>
      <c r="H154" s="136"/>
      <c r="I154" s="296"/>
      <c r="J154" s="296"/>
      <c r="K154" s="296"/>
      <c r="L154" s="296"/>
      <c r="M154" s="296"/>
      <c r="N154" s="296"/>
      <c r="O154" s="296"/>
    </row>
    <row r="155" spans="1:15" ht="13.5" customHeight="1">
      <c r="A155" s="56"/>
      <c r="B155" s="129"/>
      <c r="C155" s="129"/>
      <c r="D155" s="129"/>
      <c r="E155" s="129"/>
      <c r="F155" s="129"/>
      <c r="G155" s="129"/>
      <c r="H155" s="129"/>
      <c r="I155" s="135"/>
      <c r="J155" s="135"/>
      <c r="K155" s="135"/>
      <c r="L155" s="135"/>
      <c r="M155" s="135"/>
      <c r="N155" s="336"/>
      <c r="O155" s="336" t="s">
        <v>195</v>
      </c>
    </row>
    <row r="156" spans="1:15" ht="13.5" customHeight="1">
      <c r="A156" s="489" t="s">
        <v>113</v>
      </c>
      <c r="B156" s="489"/>
      <c r="C156" s="489"/>
      <c r="D156" s="489"/>
      <c r="E156" s="489"/>
      <c r="F156" s="489"/>
      <c r="G156" s="489"/>
      <c r="H156" s="489"/>
      <c r="I156" s="489"/>
      <c r="J156" s="489"/>
      <c r="K156" s="489"/>
      <c r="L156" s="489"/>
      <c r="M156" s="489"/>
      <c r="N156" s="489"/>
      <c r="O156" s="489"/>
    </row>
    <row r="157" spans="1:15" ht="13.5" customHeight="1">
      <c r="A157" s="490" t="s">
        <v>254</v>
      </c>
      <c r="B157" s="490"/>
      <c r="C157" s="490"/>
      <c r="D157" s="490"/>
      <c r="E157" s="490"/>
      <c r="F157" s="490"/>
      <c r="G157" s="490"/>
      <c r="H157" s="490"/>
      <c r="I157" s="490"/>
      <c r="J157" s="490"/>
      <c r="K157" s="490"/>
      <c r="L157" s="490"/>
      <c r="M157" s="490"/>
      <c r="N157" s="490"/>
      <c r="O157" s="490"/>
    </row>
    <row r="158" spans="1:15" ht="13.5" customHeight="1">
      <c r="A158" s="491" t="s">
        <v>141</v>
      </c>
      <c r="B158" s="491"/>
      <c r="C158" s="491"/>
      <c r="D158" s="491"/>
      <c r="E158" s="491"/>
      <c r="F158" s="491"/>
      <c r="G158" s="491"/>
      <c r="H158" s="491"/>
      <c r="I158" s="491"/>
      <c r="J158" s="491"/>
      <c r="K158" s="491"/>
      <c r="L158" s="491"/>
      <c r="M158" s="491"/>
      <c r="N158" s="491"/>
      <c r="O158" s="491"/>
    </row>
    <row r="159" spans="1:15" ht="13.5" customHeight="1">
      <c r="A159" s="42"/>
      <c r="B159" s="42"/>
      <c r="C159" s="42"/>
      <c r="D159" s="42"/>
      <c r="E159" s="149"/>
      <c r="F159" s="149"/>
      <c r="G159" s="336"/>
      <c r="H159" s="336"/>
      <c r="I159" s="336"/>
      <c r="J159" s="336"/>
      <c r="K159" s="336"/>
      <c r="L159" s="336"/>
      <c r="M159" s="336"/>
      <c r="N159" s="336"/>
      <c r="O159" s="336" t="s">
        <v>109</v>
      </c>
    </row>
    <row r="160" spans="1:15" ht="13.5" customHeight="1">
      <c r="A160" s="509" t="s">
        <v>240</v>
      </c>
      <c r="B160" s="487">
        <v>2004</v>
      </c>
      <c r="C160" s="487">
        <v>2005</v>
      </c>
      <c r="D160" s="487">
        <v>2006</v>
      </c>
      <c r="E160" s="506">
        <v>2007</v>
      </c>
      <c r="F160" s="506">
        <v>2008</v>
      </c>
      <c r="G160" s="506">
        <v>2009</v>
      </c>
      <c r="H160" s="506">
        <v>2010</v>
      </c>
      <c r="I160" s="506">
        <v>2011</v>
      </c>
      <c r="J160" s="506">
        <v>2012</v>
      </c>
      <c r="K160" s="506">
        <v>2013</v>
      </c>
      <c r="L160" s="506">
        <v>2014</v>
      </c>
      <c r="M160" s="506">
        <v>2015</v>
      </c>
      <c r="N160" s="506">
        <v>2016</v>
      </c>
      <c r="O160" s="506">
        <v>2017</v>
      </c>
    </row>
    <row r="161" spans="1:15" ht="19.5" customHeight="1">
      <c r="A161" s="510"/>
      <c r="B161" s="488">
        <v>2004</v>
      </c>
      <c r="C161" s="488">
        <v>2005</v>
      </c>
      <c r="D161" s="488">
        <v>2006</v>
      </c>
      <c r="E161" s="507">
        <v>2007</v>
      </c>
      <c r="F161" s="507"/>
      <c r="G161" s="507"/>
      <c r="H161" s="507"/>
      <c r="I161" s="507"/>
      <c r="J161" s="507"/>
      <c r="K161" s="507"/>
      <c r="L161" s="507"/>
      <c r="M161" s="507"/>
      <c r="N161" s="507"/>
      <c r="O161" s="507"/>
    </row>
    <row r="162" spans="1:15" ht="5.25" customHeight="1">
      <c r="A162" s="209"/>
      <c r="B162" s="129"/>
      <c r="C162" s="129"/>
      <c r="D162" s="129"/>
      <c r="E162" s="129"/>
      <c r="F162" s="129"/>
      <c r="G162" s="129"/>
      <c r="H162" s="129"/>
      <c r="I162" s="135"/>
      <c r="J162" s="135"/>
      <c r="K162" s="135"/>
      <c r="L162" s="135"/>
      <c r="M162" s="135"/>
    </row>
    <row r="163" spans="1:15" ht="3.75" customHeight="1">
      <c r="A163" s="209"/>
      <c r="B163" s="129"/>
      <c r="C163" s="129"/>
      <c r="D163" s="129"/>
      <c r="E163" s="129"/>
      <c r="F163" s="129"/>
      <c r="G163" s="129"/>
      <c r="H163" s="129"/>
      <c r="I163" s="129"/>
      <c r="J163" s="129"/>
      <c r="K163" s="129"/>
      <c r="L163" s="129"/>
      <c r="M163" s="129"/>
    </row>
    <row r="164" spans="1:15" ht="13.5" customHeight="1">
      <c r="A164" s="208" t="s">
        <v>35</v>
      </c>
      <c r="B164" s="139">
        <f t="shared" ref="B164:D164" si="12">SUM(B165:B169)</f>
        <v>99.999999999999957</v>
      </c>
      <c r="C164" s="139">
        <f t="shared" si="12"/>
        <v>99.999999999999858</v>
      </c>
      <c r="D164" s="139">
        <f t="shared" si="12"/>
        <v>99.999999999999787</v>
      </c>
      <c r="E164" s="128">
        <v>100</v>
      </c>
      <c r="F164" s="128">
        <v>100</v>
      </c>
      <c r="G164" s="128">
        <v>100</v>
      </c>
      <c r="H164" s="128">
        <v>100</v>
      </c>
      <c r="I164" s="128">
        <v>100</v>
      </c>
      <c r="J164" s="128">
        <v>100</v>
      </c>
      <c r="K164" s="128">
        <v>100</v>
      </c>
      <c r="L164" s="128">
        <v>100</v>
      </c>
      <c r="M164" s="128">
        <v>100</v>
      </c>
      <c r="N164" s="128">
        <v>100</v>
      </c>
      <c r="O164" s="128">
        <v>100</v>
      </c>
    </row>
    <row r="165" spans="1:15" ht="13.5" customHeight="1">
      <c r="A165" s="209" t="s">
        <v>52</v>
      </c>
      <c r="B165" s="140">
        <v>51.330939093822749</v>
      </c>
      <c r="C165" s="140">
        <v>49.505309631868755</v>
      </c>
      <c r="D165" s="140">
        <v>51.960443826653801</v>
      </c>
      <c r="E165" s="129">
        <v>45.071673616448045</v>
      </c>
      <c r="F165" s="129">
        <v>43.416508682747846</v>
      </c>
      <c r="G165" s="129">
        <v>42.213956522962292</v>
      </c>
      <c r="H165" s="129">
        <v>39.126603658898325</v>
      </c>
      <c r="I165" s="129">
        <v>43.17039011378057</v>
      </c>
      <c r="J165" s="129">
        <v>38.30908696781708</v>
      </c>
      <c r="K165" s="129">
        <v>39.855781040117165</v>
      </c>
      <c r="L165" s="129">
        <v>44.14731060857855</v>
      </c>
      <c r="M165" s="129">
        <v>42.296316565649121</v>
      </c>
      <c r="N165" s="129">
        <v>42.131459582092717</v>
      </c>
      <c r="O165" s="129">
        <v>42.479868906509964</v>
      </c>
    </row>
    <row r="166" spans="1:15" ht="13.5" customHeight="1">
      <c r="A166" s="209" t="s">
        <v>53</v>
      </c>
      <c r="B166" s="140">
        <v>38.022207667584361</v>
      </c>
      <c r="C166" s="140">
        <v>37.979213439397839</v>
      </c>
      <c r="D166" s="140">
        <v>36.497350254306689</v>
      </c>
      <c r="E166" s="129">
        <v>39.895165037620799</v>
      </c>
      <c r="F166" s="129">
        <v>40.303134048479045</v>
      </c>
      <c r="G166" s="129">
        <v>41.345720249731542</v>
      </c>
      <c r="H166" s="129">
        <v>39.940367332170524</v>
      </c>
      <c r="I166" s="129">
        <v>38.581175519717924</v>
      </c>
      <c r="J166" s="129">
        <v>40.866518973034758</v>
      </c>
      <c r="K166" s="129">
        <v>40.555666674785343</v>
      </c>
      <c r="L166" s="129">
        <v>38.221044090348386</v>
      </c>
      <c r="M166" s="129">
        <v>39.712553768689546</v>
      </c>
      <c r="N166" s="129">
        <v>39.852364204390149</v>
      </c>
      <c r="O166" s="129">
        <v>37.981897094083976</v>
      </c>
    </row>
    <row r="167" spans="1:15" ht="13.5" customHeight="1">
      <c r="A167" s="209" t="s">
        <v>47</v>
      </c>
      <c r="B167" s="140">
        <v>7.5387447469512843</v>
      </c>
      <c r="C167" s="140">
        <v>8.6666266054822589</v>
      </c>
      <c r="D167" s="140">
        <v>7.6671090657425944</v>
      </c>
      <c r="E167" s="129">
        <v>9.8952802080621751</v>
      </c>
      <c r="F167" s="129">
        <v>9.927832510413289</v>
      </c>
      <c r="G167" s="129">
        <v>10.429202268821692</v>
      </c>
      <c r="H167" s="129">
        <v>12.688479410615992</v>
      </c>
      <c r="I167" s="129">
        <v>11.414475114371943</v>
      </c>
      <c r="J167" s="129">
        <v>12.684231109308447</v>
      </c>
      <c r="K167" s="129">
        <v>12.231067102913849</v>
      </c>
      <c r="L167" s="129">
        <v>9.4799630807947945</v>
      </c>
      <c r="M167" s="129">
        <v>10.292388354820138</v>
      </c>
      <c r="N167" s="129">
        <v>10.870580669410433</v>
      </c>
      <c r="O167" s="129">
        <v>11.38362859529667</v>
      </c>
    </row>
    <row r="168" spans="1:15" ht="13.5" customHeight="1">
      <c r="A168" s="209" t="s">
        <v>46</v>
      </c>
      <c r="B168" s="140">
        <v>3.1081084916415658</v>
      </c>
      <c r="C168" s="140">
        <v>3.7854263297792721</v>
      </c>
      <c r="D168" s="140">
        <v>3.8750968532966987</v>
      </c>
      <c r="E168" s="129">
        <v>5.1378811378705693</v>
      </c>
      <c r="F168" s="129">
        <v>6.3525247583607918</v>
      </c>
      <c r="G168" s="129">
        <v>5.9781298709880719</v>
      </c>
      <c r="H168" s="129">
        <v>8.2445495983154569</v>
      </c>
      <c r="I168" s="129">
        <v>6.8339592521296808</v>
      </c>
      <c r="J168" s="129">
        <v>8.14016294984037</v>
      </c>
      <c r="K168" s="129">
        <v>7.3574851821834697</v>
      </c>
      <c r="L168" s="129">
        <v>8.1516822202782588</v>
      </c>
      <c r="M168" s="129">
        <v>7.6987413108417311</v>
      </c>
      <c r="N168" s="129">
        <v>7.145595544104971</v>
      </c>
      <c r="O168" s="129">
        <v>8.1546054041091001</v>
      </c>
    </row>
    <row r="169" spans="1:15" ht="10.5" customHeight="1">
      <c r="A169" s="209" t="s">
        <v>196</v>
      </c>
      <c r="B169" s="129" t="s">
        <v>14</v>
      </c>
      <c r="C169" s="112">
        <v>6.3423993471731624E-2</v>
      </c>
      <c r="D169" s="129" t="s">
        <v>14</v>
      </c>
      <c r="E169" s="135">
        <v>0</v>
      </c>
      <c r="F169" s="135">
        <v>0</v>
      </c>
      <c r="G169" s="135">
        <v>3.2991087495925296E-2</v>
      </c>
      <c r="H169" s="135">
        <v>0</v>
      </c>
      <c r="I169" s="135">
        <v>0</v>
      </c>
      <c r="J169" s="135">
        <v>0</v>
      </c>
      <c r="K169" s="135">
        <v>0</v>
      </c>
      <c r="L169" s="135">
        <v>0</v>
      </c>
      <c r="M169" s="135">
        <v>0</v>
      </c>
      <c r="N169" s="135">
        <v>0</v>
      </c>
      <c r="O169" s="135"/>
    </row>
    <row r="170" spans="1:15" ht="5.25" customHeight="1">
      <c r="A170" s="209"/>
      <c r="B170" s="54"/>
      <c r="C170" s="54"/>
      <c r="D170" s="54"/>
    </row>
    <row r="171" spans="1:15" ht="12" customHeight="1">
      <c r="A171" s="208" t="s">
        <v>36</v>
      </c>
      <c r="B171" s="139">
        <f t="shared" ref="B171:D171" si="13">SUM(B172:B176)</f>
        <v>99.999999999999616</v>
      </c>
      <c r="C171" s="139">
        <f t="shared" si="13"/>
        <v>100.00000000000007</v>
      </c>
      <c r="D171" s="139">
        <f t="shared" si="13"/>
        <v>99.999999999999929</v>
      </c>
      <c r="E171" s="128">
        <v>100</v>
      </c>
      <c r="F171" s="128">
        <v>100</v>
      </c>
      <c r="G171" s="128">
        <v>100</v>
      </c>
      <c r="H171" s="128">
        <v>100</v>
      </c>
      <c r="I171" s="128">
        <v>100</v>
      </c>
      <c r="J171" s="128">
        <v>100</v>
      </c>
      <c r="K171" s="128">
        <v>100</v>
      </c>
      <c r="L171" s="128">
        <v>100</v>
      </c>
      <c r="M171" s="128">
        <v>100</v>
      </c>
      <c r="N171" s="128">
        <v>100</v>
      </c>
      <c r="O171" s="128">
        <v>100</v>
      </c>
    </row>
    <row r="172" spans="1:15" ht="10.5" customHeight="1">
      <c r="A172" s="209" t="s">
        <v>52</v>
      </c>
      <c r="B172" s="140">
        <v>21.806360032293899</v>
      </c>
      <c r="C172" s="140">
        <v>23.524883614611458</v>
      </c>
      <c r="D172" s="140">
        <v>22.704143104899838</v>
      </c>
      <c r="E172" s="129">
        <v>20.111486503667685</v>
      </c>
      <c r="F172" s="129">
        <v>18.025213220498543</v>
      </c>
      <c r="G172" s="129">
        <v>17.621473054940942</v>
      </c>
      <c r="H172" s="129">
        <v>17.517090755726898</v>
      </c>
      <c r="I172" s="129">
        <v>20.932203312524312</v>
      </c>
      <c r="J172" s="129">
        <v>18.263220164266002</v>
      </c>
      <c r="K172" s="129">
        <v>19.82352453746584</v>
      </c>
      <c r="L172" s="129">
        <v>19.698436934351204</v>
      </c>
      <c r="M172" s="129">
        <v>18.453885112208408</v>
      </c>
      <c r="N172" s="129">
        <v>17.648487029762247</v>
      </c>
      <c r="O172" s="129">
        <v>18.9705588884812</v>
      </c>
    </row>
    <row r="173" spans="1:15" ht="10.5" customHeight="1">
      <c r="A173" s="209" t="s">
        <v>53</v>
      </c>
      <c r="B173" s="140">
        <v>50.09929870393124</v>
      </c>
      <c r="C173" s="140">
        <v>48.431480948303019</v>
      </c>
      <c r="D173" s="140">
        <v>47.616433325988844</v>
      </c>
      <c r="E173" s="129">
        <v>51.374166288984163</v>
      </c>
      <c r="F173" s="129">
        <v>48.993162090365864</v>
      </c>
      <c r="G173" s="129">
        <v>49.119416038573874</v>
      </c>
      <c r="H173" s="129">
        <v>47.724365887546469</v>
      </c>
      <c r="I173" s="129">
        <v>47.65100996191476</v>
      </c>
      <c r="J173" s="129">
        <v>48.319504119539658</v>
      </c>
      <c r="K173" s="129">
        <v>46.09530565117673</v>
      </c>
      <c r="L173" s="129">
        <v>49.726461455522674</v>
      </c>
      <c r="M173" s="129">
        <v>49.834541587799862</v>
      </c>
      <c r="N173" s="129">
        <v>47.574518075608083</v>
      </c>
      <c r="O173" s="129">
        <v>48.20104249951769</v>
      </c>
    </row>
    <row r="174" spans="1:15" ht="10.5" customHeight="1">
      <c r="A174" s="209" t="s">
        <v>47</v>
      </c>
      <c r="B174" s="140">
        <v>12.2988809459219</v>
      </c>
      <c r="C174" s="140">
        <v>11.637605197581474</v>
      </c>
      <c r="D174" s="140">
        <v>13.175802669142584</v>
      </c>
      <c r="E174" s="129">
        <v>11.849895341244997</v>
      </c>
      <c r="F174" s="129">
        <v>12.026869256636605</v>
      </c>
      <c r="G174" s="129">
        <v>14.526979012958748</v>
      </c>
      <c r="H174" s="129">
        <v>13.640202674681747</v>
      </c>
      <c r="I174" s="129">
        <v>13.772547475457362</v>
      </c>
      <c r="J174" s="129">
        <v>13.064935634998516</v>
      </c>
      <c r="K174" s="129">
        <v>13.131750239104685</v>
      </c>
      <c r="L174" s="129">
        <v>12.525218476865692</v>
      </c>
      <c r="M174" s="129">
        <v>12.808143480121563</v>
      </c>
      <c r="N174" s="129">
        <v>12.950938113733008</v>
      </c>
      <c r="O174" s="129">
        <v>12.832094256075038</v>
      </c>
    </row>
    <row r="175" spans="1:15" ht="10.5" customHeight="1">
      <c r="A175" s="209" t="s">
        <v>46</v>
      </c>
      <c r="B175" s="140">
        <v>15.795460317852589</v>
      </c>
      <c r="C175" s="140">
        <v>16.406030239504123</v>
      </c>
      <c r="D175" s="140">
        <v>16.503620899968663</v>
      </c>
      <c r="E175" s="129">
        <v>16.664451866102254</v>
      </c>
      <c r="F175" s="129">
        <v>20.954755432498445</v>
      </c>
      <c r="G175" s="129">
        <v>18.73213189352678</v>
      </c>
      <c r="H175" s="129">
        <v>21.118340682045936</v>
      </c>
      <c r="I175" s="129">
        <v>17.644239250103755</v>
      </c>
      <c r="J175" s="129">
        <v>20.35234008119631</v>
      </c>
      <c r="K175" s="129">
        <v>20.949419572252296</v>
      </c>
      <c r="L175" s="129">
        <v>17.968132141552498</v>
      </c>
      <c r="M175" s="129">
        <v>18.872953472697986</v>
      </c>
      <c r="N175" s="129">
        <v>21.750662299089296</v>
      </c>
      <c r="O175" s="129">
        <v>19.963442412818463</v>
      </c>
    </row>
    <row r="176" spans="1:15" ht="12" customHeight="1">
      <c r="A176" s="209" t="s">
        <v>196</v>
      </c>
      <c r="B176" s="129" t="s">
        <v>14</v>
      </c>
      <c r="C176" s="129" t="s">
        <v>14</v>
      </c>
      <c r="D176" s="129" t="s">
        <v>14</v>
      </c>
      <c r="E176" s="135">
        <v>0</v>
      </c>
      <c r="F176" s="135">
        <v>0</v>
      </c>
      <c r="G176" s="135">
        <v>0</v>
      </c>
      <c r="H176" s="135">
        <v>0</v>
      </c>
      <c r="I176" s="135">
        <v>0</v>
      </c>
      <c r="J176" s="135">
        <v>0</v>
      </c>
      <c r="K176" s="135">
        <v>0</v>
      </c>
      <c r="L176" s="135">
        <v>8.1750991707662826E-2</v>
      </c>
      <c r="M176" s="135">
        <v>3.0476347172466431E-2</v>
      </c>
      <c r="N176" s="135">
        <v>7.5394481806296682E-2</v>
      </c>
      <c r="O176" s="135"/>
    </row>
    <row r="177" spans="1:193" ht="5.25" customHeight="1">
      <c r="A177" s="209"/>
      <c r="B177" s="129"/>
      <c r="C177" s="129"/>
      <c r="D177" s="129"/>
    </row>
    <row r="178" spans="1:193" ht="12" customHeight="1">
      <c r="A178" s="208" t="s">
        <v>37</v>
      </c>
      <c r="B178" s="139">
        <f t="shared" ref="B178:D178" si="14">SUM(B179:B183)</f>
        <v>99.999999999999872</v>
      </c>
      <c r="C178" s="139">
        <f t="shared" si="14"/>
        <v>99.999999999999403</v>
      </c>
      <c r="D178" s="139">
        <f t="shared" si="14"/>
        <v>99.999999999999972</v>
      </c>
      <c r="E178" s="128">
        <v>100</v>
      </c>
      <c r="F178" s="128">
        <v>100</v>
      </c>
      <c r="G178" s="128">
        <v>100</v>
      </c>
      <c r="H178" s="128">
        <v>100</v>
      </c>
      <c r="I178" s="128">
        <v>100</v>
      </c>
      <c r="J178" s="128">
        <v>100</v>
      </c>
      <c r="K178" s="128">
        <v>100</v>
      </c>
      <c r="L178" s="128">
        <v>100</v>
      </c>
      <c r="M178" s="128">
        <v>100</v>
      </c>
      <c r="N178" s="128">
        <v>100</v>
      </c>
      <c r="O178" s="128">
        <v>100</v>
      </c>
    </row>
    <row r="179" spans="1:193" ht="10.5" customHeight="1">
      <c r="A179" s="209" t="s">
        <v>52</v>
      </c>
      <c r="B179" s="140">
        <v>31.136575217928968</v>
      </c>
      <c r="C179" s="140">
        <v>27.551137273442155</v>
      </c>
      <c r="D179" s="140">
        <v>28.917473877374949</v>
      </c>
      <c r="E179" s="129">
        <v>32.438411293586974</v>
      </c>
      <c r="F179" s="129">
        <v>28.624074394401486</v>
      </c>
      <c r="G179" s="129">
        <v>26.93920260134205</v>
      </c>
      <c r="H179" s="129">
        <v>26.58656641420955</v>
      </c>
      <c r="I179" s="129">
        <v>26.603018412837578</v>
      </c>
      <c r="J179" s="129">
        <v>24.81178690339754</v>
      </c>
      <c r="K179" s="129">
        <v>27.706296203077851</v>
      </c>
      <c r="L179" s="129">
        <v>25.103272007325739</v>
      </c>
      <c r="M179" s="129">
        <v>24.711038255556449</v>
      </c>
      <c r="N179" s="129">
        <v>24.256003819971376</v>
      </c>
      <c r="O179" s="129">
        <v>24.11426093599604</v>
      </c>
    </row>
    <row r="180" spans="1:193" ht="10.5" customHeight="1">
      <c r="A180" s="209" t="s">
        <v>53</v>
      </c>
      <c r="B180" s="140">
        <v>48.628855903398588</v>
      </c>
      <c r="C180" s="140">
        <v>52.598578386531116</v>
      </c>
      <c r="D180" s="140">
        <v>48.788936026740949</v>
      </c>
      <c r="E180" s="129">
        <v>44.308088219490379</v>
      </c>
      <c r="F180" s="129">
        <v>47.952954408324118</v>
      </c>
      <c r="G180" s="129">
        <v>48.627186116562655</v>
      </c>
      <c r="H180" s="129">
        <v>46.12564254194745</v>
      </c>
      <c r="I180" s="129">
        <v>46.187372450935072</v>
      </c>
      <c r="J180" s="129">
        <v>46.543779852445084</v>
      </c>
      <c r="K180" s="129">
        <v>44.984794118873886</v>
      </c>
      <c r="L180" s="129">
        <v>49.098708404702919</v>
      </c>
      <c r="M180" s="129">
        <v>48.888930894613154</v>
      </c>
      <c r="N180" s="129">
        <v>49.120487884254572</v>
      </c>
      <c r="O180" s="129">
        <v>47.22559866656227</v>
      </c>
    </row>
    <row r="181" spans="1:193" ht="10.5" customHeight="1">
      <c r="A181" s="209" t="s">
        <v>47</v>
      </c>
      <c r="B181" s="140">
        <v>12.497706728839805</v>
      </c>
      <c r="C181" s="140">
        <v>11.500075129817212</v>
      </c>
      <c r="D181" s="140">
        <v>14.880416949480727</v>
      </c>
      <c r="E181" s="129">
        <v>15.361650298779086</v>
      </c>
      <c r="F181" s="129">
        <v>14.685892794369483</v>
      </c>
      <c r="G181" s="129">
        <v>14.407424068095777</v>
      </c>
      <c r="H181" s="129">
        <v>16.645911528444447</v>
      </c>
      <c r="I181" s="129">
        <v>16.744388223279994</v>
      </c>
      <c r="J181" s="129">
        <v>15.927209744395816</v>
      </c>
      <c r="K181" s="129">
        <v>15.272677288284028</v>
      </c>
      <c r="L181" s="129">
        <v>14.189102280021245</v>
      </c>
      <c r="M181" s="129">
        <v>14.475934215880439</v>
      </c>
      <c r="N181" s="129">
        <v>15.096138829595976</v>
      </c>
      <c r="O181" s="129">
        <v>16.776981483307754</v>
      </c>
    </row>
    <row r="182" spans="1:193" ht="10.5" customHeight="1">
      <c r="A182" s="209" t="s">
        <v>46</v>
      </c>
      <c r="B182" s="140">
        <v>7.736862149832513</v>
      </c>
      <c r="C182" s="140">
        <v>8.3502092102089236</v>
      </c>
      <c r="D182" s="140">
        <v>7.4131731464033441</v>
      </c>
      <c r="E182" s="129">
        <v>7.8918501881429144</v>
      </c>
      <c r="F182" s="129">
        <v>8.7370784029046931</v>
      </c>
      <c r="G182" s="129">
        <v>10.026187213999446</v>
      </c>
      <c r="H182" s="129">
        <v>10.641879515398934</v>
      </c>
      <c r="I182" s="129">
        <v>10.465220912947357</v>
      </c>
      <c r="J182" s="129">
        <v>12.717223499760289</v>
      </c>
      <c r="K182" s="129">
        <v>12.036232389763674</v>
      </c>
      <c r="L182" s="129">
        <v>11.608917307950597</v>
      </c>
      <c r="M182" s="129">
        <v>11.924096633950271</v>
      </c>
      <c r="N182" s="129">
        <v>11.527369466178316</v>
      </c>
      <c r="O182" s="129">
        <v>11.883158914133983</v>
      </c>
    </row>
    <row r="183" spans="1:193" ht="6" customHeight="1">
      <c r="A183" s="209"/>
      <c r="B183" s="128"/>
      <c r="C183" s="128"/>
      <c r="D183" s="128"/>
      <c r="E183" s="135"/>
      <c r="F183" s="135"/>
      <c r="G183" s="135"/>
      <c r="H183" s="135"/>
      <c r="I183" s="135"/>
      <c r="J183" s="135"/>
      <c r="K183" s="135"/>
      <c r="L183" s="135"/>
      <c r="M183" s="135"/>
      <c r="N183" s="135"/>
      <c r="O183" s="135"/>
    </row>
    <row r="184" spans="1:193" ht="12" customHeight="1">
      <c r="A184" s="208" t="s">
        <v>38</v>
      </c>
      <c r="B184" s="139">
        <f>SUM(B185:B188)</f>
        <v>99.999999999999844</v>
      </c>
      <c r="C184" s="139">
        <f>SUM(C185:C188)</f>
        <v>100.00000000000011</v>
      </c>
      <c r="D184" s="139">
        <f>SUM(D185:D188)</f>
        <v>99.999999999999659</v>
      </c>
      <c r="E184" s="128">
        <v>100</v>
      </c>
      <c r="F184" s="128">
        <v>100</v>
      </c>
      <c r="G184" s="128">
        <v>100</v>
      </c>
      <c r="H184" s="128">
        <v>100</v>
      </c>
      <c r="I184" s="128">
        <v>100</v>
      </c>
      <c r="J184" s="128">
        <v>100</v>
      </c>
      <c r="K184" s="128">
        <v>100</v>
      </c>
      <c r="L184" s="128">
        <v>100</v>
      </c>
      <c r="M184" s="128">
        <v>100</v>
      </c>
      <c r="N184" s="128">
        <v>100</v>
      </c>
      <c r="O184" s="128">
        <v>100</v>
      </c>
    </row>
    <row r="185" spans="1:193" ht="10.5" customHeight="1">
      <c r="A185" s="209" t="s">
        <v>52</v>
      </c>
      <c r="B185" s="140">
        <v>32.603979999945771</v>
      </c>
      <c r="C185" s="140">
        <v>32.499441920896579</v>
      </c>
      <c r="D185" s="140">
        <v>32.271107895889337</v>
      </c>
      <c r="E185" s="129">
        <v>33.413041035784822</v>
      </c>
      <c r="F185" s="129">
        <v>32.195276030632009</v>
      </c>
      <c r="G185" s="129">
        <v>32.251233316018507</v>
      </c>
      <c r="H185" s="129">
        <v>31.762947489175541</v>
      </c>
      <c r="I185" s="129">
        <v>30.430342124915605</v>
      </c>
      <c r="J185" s="129">
        <v>29.582849839156662</v>
      </c>
      <c r="K185" s="129">
        <v>29.761389552629741</v>
      </c>
      <c r="L185" s="129">
        <v>31.170888862014628</v>
      </c>
      <c r="M185" s="129">
        <v>28.394377730527705</v>
      </c>
      <c r="N185" s="129">
        <v>28.117390200945117</v>
      </c>
      <c r="O185" s="129">
        <v>28.921355956900001</v>
      </c>
    </row>
    <row r="186" spans="1:193" ht="10.5" customHeight="1">
      <c r="A186" s="209" t="s">
        <v>53</v>
      </c>
      <c r="B186" s="140">
        <v>48.706390271288576</v>
      </c>
      <c r="C186" s="140">
        <v>50.596637137715717</v>
      </c>
      <c r="D186" s="140">
        <v>50.439443139963494</v>
      </c>
      <c r="E186" s="129">
        <v>48.528338420008012</v>
      </c>
      <c r="F186" s="129">
        <v>49.106041354369673</v>
      </c>
      <c r="G186" s="129">
        <v>47.894791973690573</v>
      </c>
      <c r="H186" s="129">
        <v>49.333017009545706</v>
      </c>
      <c r="I186" s="129">
        <v>48.684044370267479</v>
      </c>
      <c r="J186" s="129">
        <v>48.121394099308802</v>
      </c>
      <c r="K186" s="129">
        <v>48.334034719538145</v>
      </c>
      <c r="L186" s="129">
        <v>49.357254773612915</v>
      </c>
      <c r="M186" s="129">
        <v>49.453450619307439</v>
      </c>
      <c r="N186" s="129">
        <v>50.464621855700337</v>
      </c>
      <c r="O186" s="129">
        <v>49.650823627149151</v>
      </c>
    </row>
    <row r="187" spans="1:193" ht="10.5" customHeight="1">
      <c r="A187" s="209" t="s">
        <v>47</v>
      </c>
      <c r="B187" s="140">
        <v>11.906520085499466</v>
      </c>
      <c r="C187" s="140">
        <v>10.54840364305961</v>
      </c>
      <c r="D187" s="140">
        <v>11.297849411825576</v>
      </c>
      <c r="E187" s="129">
        <v>12.127805158530645</v>
      </c>
      <c r="F187" s="129">
        <v>10.658692194484665</v>
      </c>
      <c r="G187" s="129">
        <v>11.319374109614273</v>
      </c>
      <c r="H187" s="129">
        <v>10.53122136381838</v>
      </c>
      <c r="I187" s="129">
        <v>11.646441026771315</v>
      </c>
      <c r="J187" s="129">
        <v>11.754396218664729</v>
      </c>
      <c r="K187" s="129">
        <v>11.949286937890678</v>
      </c>
      <c r="L187" s="129">
        <v>10.547969102683032</v>
      </c>
      <c r="M187" s="129">
        <v>12.458206243097983</v>
      </c>
      <c r="N187" s="129">
        <v>11.457555796856795</v>
      </c>
      <c r="O187" s="129">
        <v>10.899242493765248</v>
      </c>
    </row>
    <row r="188" spans="1:193" ht="10.5" customHeight="1">
      <c r="A188" s="209" t="s">
        <v>46</v>
      </c>
      <c r="B188" s="140">
        <v>6.7831096432660276</v>
      </c>
      <c r="C188" s="140">
        <v>6.3555172983281878</v>
      </c>
      <c r="D188" s="140">
        <v>5.9915995523212429</v>
      </c>
      <c r="E188" s="129">
        <v>5.9308153856763939</v>
      </c>
      <c r="F188" s="129">
        <v>8.0399904205125754</v>
      </c>
      <c r="G188" s="129">
        <v>8.5346006006769617</v>
      </c>
      <c r="H188" s="129">
        <v>8.3728141374610878</v>
      </c>
      <c r="I188" s="129">
        <v>9.239172478045024</v>
      </c>
      <c r="J188" s="129">
        <v>10.541359842869078</v>
      </c>
      <c r="K188" s="129">
        <v>9.9552887899411537</v>
      </c>
      <c r="L188" s="129">
        <v>8.9238872616891491</v>
      </c>
      <c r="M188" s="129">
        <v>9.6939654070656029</v>
      </c>
      <c r="N188" s="129">
        <v>9.9604321464976984</v>
      </c>
      <c r="O188" s="129">
        <v>10.528577922185407</v>
      </c>
    </row>
    <row r="189" spans="1:193" ht="1.5" customHeight="1">
      <c r="A189" s="228"/>
      <c r="B189" s="136"/>
      <c r="C189" s="323"/>
      <c r="D189" s="296"/>
      <c r="E189" s="296"/>
      <c r="F189" s="296"/>
      <c r="G189" s="296"/>
      <c r="H189" s="296"/>
      <c r="I189" s="296"/>
      <c r="J189" s="296"/>
      <c r="K189" s="296"/>
      <c r="L189" s="296"/>
      <c r="M189" s="296"/>
      <c r="N189" s="296"/>
      <c r="O189" s="296"/>
    </row>
    <row r="190" spans="1:193" ht="12" customHeight="1">
      <c r="A190" s="127" t="s">
        <v>327</v>
      </c>
      <c r="B190" s="30"/>
      <c r="C190" s="161"/>
      <c r="D190" s="161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</row>
    <row r="191" spans="1:193" ht="12" customHeight="1">
      <c r="A191" s="127" t="s">
        <v>214</v>
      </c>
      <c r="B191" s="167"/>
      <c r="C191" s="167"/>
      <c r="D191" s="167"/>
      <c r="E191" s="406"/>
      <c r="F191" s="406"/>
      <c r="G191" s="406"/>
      <c r="H191" s="406"/>
      <c r="I191" s="406"/>
      <c r="J191" s="406"/>
      <c r="K191" s="406"/>
      <c r="L191" s="406"/>
      <c r="M191" s="406"/>
    </row>
    <row r="192" spans="1:193" ht="12" customHeight="1">
      <c r="A192" s="127" t="s">
        <v>215</v>
      </c>
      <c r="B192" s="167"/>
      <c r="C192" s="167"/>
      <c r="D192" s="167"/>
      <c r="E192" s="406"/>
      <c r="F192" s="406"/>
      <c r="G192" s="406"/>
      <c r="H192" s="406"/>
      <c r="I192" s="406"/>
      <c r="J192" s="406"/>
      <c r="K192" s="406"/>
      <c r="L192" s="406"/>
      <c r="M192" s="406"/>
      <c r="N192" s="407"/>
      <c r="O192" s="407"/>
      <c r="P192" s="127"/>
      <c r="Q192" s="127"/>
      <c r="R192" s="127"/>
      <c r="S192" s="127"/>
      <c r="T192" s="127"/>
      <c r="U192" s="127"/>
      <c r="V192" s="127"/>
      <c r="W192" s="127"/>
      <c r="X192" s="127"/>
      <c r="Y192" s="127"/>
      <c r="Z192" s="127"/>
      <c r="AA192" s="127"/>
      <c r="AB192" s="127"/>
      <c r="AC192" s="127"/>
      <c r="AD192" s="127"/>
      <c r="AE192" s="127"/>
      <c r="AF192" s="127"/>
      <c r="AG192" s="127"/>
      <c r="AH192" s="127"/>
      <c r="AI192" s="127"/>
      <c r="AJ192" s="127"/>
      <c r="AK192" s="127"/>
      <c r="AL192" s="127"/>
      <c r="AM192" s="127"/>
      <c r="AN192" s="127"/>
      <c r="AO192" s="127"/>
      <c r="AP192" s="127"/>
      <c r="AQ192" s="127"/>
      <c r="AR192" s="127"/>
      <c r="AS192" s="127"/>
      <c r="AT192" s="127"/>
      <c r="AU192" s="127"/>
      <c r="AV192" s="127"/>
      <c r="AW192" s="127"/>
      <c r="AX192" s="127"/>
      <c r="AY192" s="127"/>
      <c r="AZ192" s="127"/>
      <c r="BA192" s="127"/>
      <c r="BB192" s="127"/>
      <c r="BC192" s="127"/>
      <c r="BD192" s="127"/>
      <c r="BE192" s="127"/>
      <c r="BF192" s="127"/>
      <c r="BG192" s="127"/>
      <c r="BH192" s="127"/>
      <c r="BI192" s="127"/>
      <c r="BJ192" s="127"/>
      <c r="BK192" s="127"/>
      <c r="BL192" s="127"/>
      <c r="BM192" s="127"/>
      <c r="BN192" s="127"/>
      <c r="BO192" s="127"/>
      <c r="BP192" s="127"/>
      <c r="BQ192" s="127"/>
      <c r="BR192" s="127"/>
      <c r="BS192" s="127"/>
      <c r="BT192" s="127"/>
      <c r="BU192" s="127"/>
      <c r="BV192" s="127"/>
      <c r="BW192" s="127"/>
      <c r="BX192" s="127"/>
      <c r="BY192" s="127"/>
      <c r="BZ192" s="127"/>
      <c r="CA192" s="127"/>
      <c r="CB192" s="127"/>
      <c r="CC192" s="127"/>
      <c r="CD192" s="127"/>
      <c r="CE192" s="127"/>
      <c r="CF192" s="127"/>
      <c r="CG192" s="127"/>
      <c r="CH192" s="127"/>
      <c r="CI192" s="127"/>
      <c r="CJ192" s="127"/>
      <c r="CK192" s="127"/>
      <c r="CL192" s="127"/>
      <c r="CM192" s="127"/>
      <c r="CN192" s="127"/>
      <c r="CO192" s="127"/>
      <c r="CP192" s="127"/>
      <c r="CQ192" s="127"/>
      <c r="CR192" s="127"/>
      <c r="CS192" s="127"/>
      <c r="CT192" s="127"/>
      <c r="CU192" s="127"/>
      <c r="CV192" s="127"/>
      <c r="CW192" s="127"/>
      <c r="CX192" s="127"/>
      <c r="CY192" s="127"/>
      <c r="CZ192" s="127"/>
      <c r="DA192" s="127"/>
      <c r="DB192" s="127"/>
      <c r="DC192" s="127"/>
      <c r="DD192" s="127"/>
      <c r="DE192" s="127"/>
      <c r="DF192" s="127"/>
      <c r="DG192" s="127"/>
      <c r="DH192" s="127"/>
      <c r="DI192" s="127"/>
      <c r="DJ192" s="127"/>
      <c r="DK192" s="127"/>
      <c r="DL192" s="127"/>
      <c r="DM192" s="127"/>
      <c r="DN192" s="127"/>
      <c r="DO192" s="127"/>
      <c r="DP192" s="127"/>
      <c r="DQ192" s="127"/>
      <c r="DR192" s="127"/>
      <c r="DS192" s="127"/>
      <c r="DT192" s="127"/>
      <c r="DU192" s="127"/>
      <c r="DV192" s="127"/>
      <c r="DW192" s="127"/>
      <c r="DX192" s="127"/>
      <c r="DY192" s="127"/>
      <c r="DZ192" s="127"/>
      <c r="EA192" s="127"/>
      <c r="EB192" s="127"/>
      <c r="EC192" s="127"/>
      <c r="ED192" s="127"/>
      <c r="EE192" s="127"/>
      <c r="EF192" s="127"/>
      <c r="EG192" s="127"/>
      <c r="EH192" s="127"/>
      <c r="EI192" s="127"/>
      <c r="EJ192" s="127"/>
      <c r="EK192" s="127"/>
      <c r="EL192" s="127"/>
      <c r="EM192" s="127"/>
      <c r="EN192" s="127"/>
      <c r="EO192" s="127"/>
      <c r="EP192" s="127"/>
      <c r="EQ192" s="127"/>
      <c r="ER192" s="127"/>
      <c r="ES192" s="127"/>
      <c r="ET192" s="127"/>
      <c r="EU192" s="127"/>
      <c r="EV192" s="127"/>
      <c r="EW192" s="127"/>
      <c r="EX192" s="127"/>
      <c r="EY192" s="127"/>
      <c r="EZ192" s="127"/>
      <c r="FA192" s="127"/>
      <c r="FB192" s="127"/>
      <c r="FC192" s="127"/>
      <c r="FD192" s="127"/>
      <c r="FE192" s="127"/>
      <c r="FF192" s="127"/>
      <c r="FG192" s="127"/>
      <c r="FH192" s="127"/>
      <c r="FI192" s="127"/>
      <c r="FJ192" s="127"/>
      <c r="FK192" s="127"/>
      <c r="FL192" s="127"/>
      <c r="FM192" s="127"/>
      <c r="FN192" s="127"/>
      <c r="FO192" s="127"/>
      <c r="FP192" s="127"/>
      <c r="FQ192" s="127"/>
      <c r="FR192" s="127"/>
      <c r="FS192" s="127"/>
      <c r="FT192" s="127"/>
      <c r="FU192" s="127"/>
      <c r="FV192" s="127"/>
      <c r="FW192" s="127"/>
      <c r="FX192" s="127"/>
      <c r="FY192" s="127"/>
      <c r="FZ192" s="127"/>
      <c r="GA192" s="127"/>
      <c r="GB192" s="127"/>
      <c r="GC192" s="127"/>
      <c r="GD192" s="127"/>
      <c r="GE192" s="127"/>
      <c r="GF192" s="127"/>
      <c r="GG192" s="127"/>
      <c r="GH192" s="127"/>
      <c r="GI192" s="127"/>
      <c r="GJ192" s="127"/>
      <c r="GK192" s="127"/>
    </row>
    <row r="193" spans="1:1" ht="11.25" customHeight="1">
      <c r="A193" s="48" t="s">
        <v>156</v>
      </c>
    </row>
    <row r="194" spans="1:1" ht="12.75" customHeight="1"/>
    <row r="197" spans="1:1" ht="12.75" customHeight="1"/>
    <row r="200" spans="1:1" ht="12.75" customHeight="1"/>
    <row r="203" spans="1:1" ht="12.75" customHeight="1"/>
    <row r="206" spans="1:1" ht="12.75" customHeight="1"/>
    <row r="209" ht="12.75" customHeight="1"/>
    <row r="212" ht="12.75" customHeight="1"/>
    <row r="215" ht="12.75" customHeight="1"/>
    <row r="218" ht="12.75" customHeight="1"/>
    <row r="221" ht="12.75" customHeight="1"/>
    <row r="224" ht="12.75" customHeight="1"/>
    <row r="227" ht="12.75" customHeight="1"/>
    <row r="230" ht="12.75" customHeight="1"/>
    <row r="233" ht="12.75" customHeight="1"/>
    <row r="236" ht="12.75" customHeight="1"/>
    <row r="239" ht="12.75" customHeight="1"/>
    <row r="242" ht="12.75" customHeight="1"/>
    <row r="245" ht="12.75" customHeight="1"/>
    <row r="248" ht="12.75" customHeight="1"/>
    <row r="251" ht="12.75" customHeight="1"/>
    <row r="254" ht="12.75" customHeight="1"/>
    <row r="257" ht="12.75" customHeight="1"/>
    <row r="260" ht="12.75" customHeight="1"/>
    <row r="263" ht="12.75" customHeight="1"/>
    <row r="266" ht="12.75" customHeight="1"/>
    <row r="269" ht="12.75" customHeight="1"/>
    <row r="272" ht="12.75" customHeight="1"/>
    <row r="275" ht="12.75" customHeight="1"/>
    <row r="278" ht="12.75" customHeight="1"/>
    <row r="281" ht="12.75" customHeight="1"/>
    <row r="284" ht="12.75" customHeight="1"/>
    <row r="287" ht="12.75" customHeight="1"/>
    <row r="290" ht="12.75" customHeight="1"/>
    <row r="293" ht="12.75" customHeight="1"/>
    <row r="296" ht="12.75" customHeight="1"/>
    <row r="299" ht="12.75" customHeight="1"/>
    <row r="302" ht="12.75" customHeight="1"/>
    <row r="305" ht="12.75" customHeight="1"/>
    <row r="308" ht="12.75" customHeight="1"/>
    <row r="314" ht="12.75" customHeight="1"/>
    <row r="320" ht="12.75" customHeight="1"/>
    <row r="326" ht="12.75" customHeight="1"/>
    <row r="332" ht="12.75" customHeight="1"/>
    <row r="338" ht="12.75" customHeight="1"/>
    <row r="344" ht="12.75" customHeight="1"/>
    <row r="350" ht="12.75" customHeight="1"/>
    <row r="356" ht="12.75" customHeight="1"/>
    <row r="362" ht="12.75" customHeight="1"/>
    <row r="368" ht="12.75" customHeight="1"/>
    <row r="374" ht="12.75" customHeight="1"/>
    <row r="380" ht="12.75" customHeight="1"/>
    <row r="386" ht="12.75" customHeight="1"/>
    <row r="392" ht="12.75" customHeight="1"/>
    <row r="398" ht="12.75" customHeight="1"/>
    <row r="404" ht="12.75" customHeight="1"/>
    <row r="410" ht="12.75" customHeight="1"/>
    <row r="416" ht="12.75" customHeight="1"/>
    <row r="422" ht="12.75" customHeight="1"/>
    <row r="428" ht="12.75" customHeight="1"/>
    <row r="434" ht="12.75" customHeight="1"/>
    <row r="440" ht="12.75" customHeight="1"/>
    <row r="446" ht="12.75" customHeight="1"/>
    <row r="452" ht="12.75" customHeight="1"/>
  </sheetData>
  <mergeCells count="54">
    <mergeCell ref="O160:O161"/>
    <mergeCell ref="A158:O158"/>
    <mergeCell ref="A156:O156"/>
    <mergeCell ref="A1:O1"/>
    <mergeCell ref="A3:O3"/>
    <mergeCell ref="A78:O78"/>
    <mergeCell ref="A80:O80"/>
    <mergeCell ref="O5:O6"/>
    <mergeCell ref="A2:O2"/>
    <mergeCell ref="O82:O83"/>
    <mergeCell ref="A79:O79"/>
    <mergeCell ref="A157:O157"/>
    <mergeCell ref="M5:M6"/>
    <mergeCell ref="D5:D6"/>
    <mergeCell ref="F5:F6"/>
    <mergeCell ref="K5:K6"/>
    <mergeCell ref="G5:G6"/>
    <mergeCell ref="E5:E6"/>
    <mergeCell ref="I5:I6"/>
    <mergeCell ref="J5:J6"/>
    <mergeCell ref="H5:H6"/>
    <mergeCell ref="A5:A6"/>
    <mergeCell ref="L5:L6"/>
    <mergeCell ref="C5:C6"/>
    <mergeCell ref="M160:M161"/>
    <mergeCell ref="N5:N6"/>
    <mergeCell ref="N82:N83"/>
    <mergeCell ref="N160:N161"/>
    <mergeCell ref="A160:A161"/>
    <mergeCell ref="B160:B161"/>
    <mergeCell ref="C160:C161"/>
    <mergeCell ref="D160:D161"/>
    <mergeCell ref="E160:E161"/>
    <mergeCell ref="F160:F161"/>
    <mergeCell ref="G160:G161"/>
    <mergeCell ref="B5:B6"/>
    <mergeCell ref="E82:E83"/>
    <mergeCell ref="K82:K83"/>
    <mergeCell ref="C82:C83"/>
    <mergeCell ref="H82:H83"/>
    <mergeCell ref="M82:M83"/>
    <mergeCell ref="A82:A83"/>
    <mergeCell ref="G82:G83"/>
    <mergeCell ref="D82:D83"/>
    <mergeCell ref="J82:J83"/>
    <mergeCell ref="I82:I83"/>
    <mergeCell ref="F82:F83"/>
    <mergeCell ref="L82:L83"/>
    <mergeCell ref="B82:B83"/>
    <mergeCell ref="H160:H161"/>
    <mergeCell ref="I160:I161"/>
    <mergeCell ref="J160:J161"/>
    <mergeCell ref="K160:K161"/>
    <mergeCell ref="L160:L161"/>
  </mergeCells>
  <phoneticPr fontId="7" type="noConversion"/>
  <printOptions horizontalCentered="1"/>
  <pageMargins left="0.39370078740157483" right="0.19685039370078741" top="0.19685039370078741" bottom="0.39370078740157483" header="3.937007874015748E-2" footer="0"/>
  <pageSetup paperSize="9" scale="64" orientation="portrait" r:id="rId1"/>
  <headerFooter alignWithMargins="0"/>
  <rowBreaks count="2" manualBreakCount="2">
    <brk id="77" max="14" man="1"/>
    <brk id="155" max="14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>
    <tabColor rgb="FF00B050"/>
  </sheetPr>
  <dimension ref="A1:R52"/>
  <sheetViews>
    <sheetView showGridLines="0" view="pageBreakPreview" zoomScaleNormal="100" zoomScaleSheetLayoutView="100" workbookViewId="0">
      <selection sqref="A1:Q1"/>
    </sheetView>
  </sheetViews>
  <sheetFormatPr baseColWidth="10" defaultRowHeight="12.75"/>
  <cols>
    <col min="1" max="1" width="14.7109375" style="10" customWidth="1"/>
    <col min="2" max="4" width="7.85546875" style="141" hidden="1" customWidth="1"/>
    <col min="5" max="6" width="6.28515625" style="412" customWidth="1"/>
    <col min="7" max="7" width="6" style="412" customWidth="1"/>
    <col min="8" max="8" width="6.140625" style="412" customWidth="1"/>
    <col min="9" max="9" width="6" style="412" customWidth="1"/>
    <col min="10" max="10" width="6.140625" style="412" customWidth="1"/>
    <col min="11" max="11" width="5.85546875" style="412" customWidth="1"/>
    <col min="12" max="12" width="6.140625" style="412" customWidth="1"/>
    <col min="13" max="13" width="5.85546875" style="412" customWidth="1"/>
    <col min="14" max="15" width="6.28515625" style="412" customWidth="1"/>
    <col min="16" max="16" width="10.5703125" style="27" customWidth="1"/>
    <col min="17" max="17" width="8.42578125" style="27" customWidth="1"/>
    <col min="18" max="18" width="4.140625" style="10" customWidth="1"/>
    <col min="19" max="16384" width="11.42578125" style="10"/>
  </cols>
  <sheetData>
    <row r="1" spans="1:18" ht="15" customHeight="1">
      <c r="A1" s="489" t="s">
        <v>114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18" ht="17.25" customHeight="1">
      <c r="A2" s="490" t="s">
        <v>255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</row>
    <row r="3" spans="1:18" ht="11.25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</row>
    <row r="4" spans="1:18" ht="6" customHeight="1">
      <c r="A4" s="42"/>
      <c r="B4" s="142"/>
      <c r="C4" s="142"/>
      <c r="D4" s="142"/>
      <c r="E4" s="408"/>
      <c r="F4" s="408"/>
      <c r="G4" s="408"/>
      <c r="H4" s="408"/>
      <c r="I4" s="408"/>
      <c r="J4" s="408"/>
      <c r="K4" s="408"/>
      <c r="L4" s="408"/>
      <c r="M4" s="408"/>
      <c r="N4" s="408"/>
      <c r="O4" s="408"/>
    </row>
    <row r="5" spans="1:18" ht="24.75" customHeight="1">
      <c r="A5" s="509" t="s">
        <v>217</v>
      </c>
      <c r="B5" s="487">
        <v>2004</v>
      </c>
      <c r="C5" s="487">
        <v>2005</v>
      </c>
      <c r="D5" s="487">
        <v>2006</v>
      </c>
      <c r="E5" s="506">
        <v>2007</v>
      </c>
      <c r="F5" s="506">
        <v>2008</v>
      </c>
      <c r="G5" s="506">
        <v>2009</v>
      </c>
      <c r="H5" s="506">
        <v>2010</v>
      </c>
      <c r="I5" s="506">
        <v>2011</v>
      </c>
      <c r="J5" s="506">
        <v>2012</v>
      </c>
      <c r="K5" s="506">
        <v>2013</v>
      </c>
      <c r="L5" s="506">
        <v>2014</v>
      </c>
      <c r="M5" s="506">
        <v>2015</v>
      </c>
      <c r="N5" s="506">
        <v>2016</v>
      </c>
      <c r="O5" s="506">
        <v>2017</v>
      </c>
      <c r="P5" s="503" t="s">
        <v>242</v>
      </c>
      <c r="Q5" s="503" t="s">
        <v>256</v>
      </c>
    </row>
    <row r="6" spans="1:18" ht="47.25" customHeight="1">
      <c r="A6" s="510"/>
      <c r="B6" s="488">
        <v>2004</v>
      </c>
      <c r="C6" s="488">
        <v>2005</v>
      </c>
      <c r="D6" s="488">
        <v>2006</v>
      </c>
      <c r="E6" s="507">
        <v>2007</v>
      </c>
      <c r="F6" s="507"/>
      <c r="G6" s="507"/>
      <c r="H6" s="507"/>
      <c r="I6" s="507"/>
      <c r="J6" s="507"/>
      <c r="K6" s="507"/>
      <c r="L6" s="507"/>
      <c r="M6" s="507"/>
      <c r="N6" s="507"/>
      <c r="O6" s="507"/>
      <c r="P6" s="503"/>
      <c r="Q6" s="503"/>
    </row>
    <row r="7" spans="1:18" ht="6" customHeight="1">
      <c r="A7" s="207"/>
      <c r="B7" s="143"/>
      <c r="C7" s="143"/>
      <c r="D7" s="143"/>
      <c r="E7" s="409"/>
      <c r="F7" s="409"/>
      <c r="G7" s="409"/>
      <c r="H7" s="409"/>
      <c r="I7" s="409"/>
      <c r="J7" s="409"/>
      <c r="K7" s="409"/>
      <c r="L7" s="409"/>
      <c r="M7" s="409"/>
      <c r="N7" s="409"/>
      <c r="O7" s="409"/>
    </row>
    <row r="8" spans="1:18" ht="12" customHeight="1">
      <c r="A8" s="208" t="s">
        <v>1</v>
      </c>
      <c r="B8" s="203">
        <v>19144.175269999858</v>
      </c>
      <c r="C8" s="203">
        <v>19501.523310000204</v>
      </c>
      <c r="D8" s="203">
        <v>19850.978750000104</v>
      </c>
      <c r="E8" s="325">
        <v>20193.335990000269</v>
      </c>
      <c r="F8" s="325">
        <v>20533.160470000159</v>
      </c>
      <c r="G8" s="325">
        <v>20875.036899999468</v>
      </c>
      <c r="H8" s="325">
        <v>21223.492639999331</v>
      </c>
      <c r="I8" s="325">
        <v>21579.449000000022</v>
      </c>
      <c r="J8" s="325">
        <v>21939.862379998987</v>
      </c>
      <c r="K8" s="325">
        <v>22303.370379999942</v>
      </c>
      <c r="L8" s="325">
        <v>22668.625789999052</v>
      </c>
      <c r="M8" s="325">
        <v>23034.248709997857</v>
      </c>
      <c r="N8" s="325">
        <v>23401.62500000107</v>
      </c>
      <c r="O8" s="325">
        <v>23771.678999999902</v>
      </c>
      <c r="P8" s="402">
        <f>+(((O8/E8)^(1/10))-1)*100</f>
        <v>1.6448030202123487</v>
      </c>
      <c r="Q8" s="410">
        <f>ROUND(((O8/N8-1)*100),2)</f>
        <v>1.58</v>
      </c>
    </row>
    <row r="9" spans="1:18" ht="11.25" customHeight="1">
      <c r="A9" s="209" t="s">
        <v>186</v>
      </c>
      <c r="B9" s="205">
        <v>3147.3211099999662</v>
      </c>
      <c r="C9" s="205">
        <v>3228.6799700000765</v>
      </c>
      <c r="D9" s="205">
        <v>3292.1423699999941</v>
      </c>
      <c r="E9" s="125">
        <v>3327.5546900000636</v>
      </c>
      <c r="F9" s="125">
        <v>3382.1036300000187</v>
      </c>
      <c r="G9" s="125">
        <v>3461.3638499999784</v>
      </c>
      <c r="H9" s="125">
        <v>3528.1839300000247</v>
      </c>
      <c r="I9" s="125">
        <v>3604.3728896403441</v>
      </c>
      <c r="J9" s="125">
        <v>3716.4437300000168</v>
      </c>
      <c r="K9" s="125">
        <v>3784.4793900000063</v>
      </c>
      <c r="L9" s="125">
        <v>3873.4477800000664</v>
      </c>
      <c r="M9" s="125">
        <v>3919.1221200000259</v>
      </c>
      <c r="N9" s="125">
        <v>4031.4298396461531</v>
      </c>
      <c r="O9" s="125">
        <v>4074.3185442583704</v>
      </c>
      <c r="P9" s="215">
        <f t="shared" ref="P9:P50" si="0">+(((O9/E9)^(1/10))-1)*100</f>
        <v>2.0452932024486614</v>
      </c>
      <c r="Q9" s="411">
        <f t="shared" ref="Q9:Q50" si="1">ROUND(((O9/N9-1)*100),2)</f>
        <v>1.06</v>
      </c>
    </row>
    <row r="10" spans="1:18" ht="11.25" customHeight="1">
      <c r="A10" s="209" t="s">
        <v>187</v>
      </c>
      <c r="B10" s="205">
        <v>3539.8092000000129</v>
      </c>
      <c r="C10" s="205">
        <v>3619.8548300000302</v>
      </c>
      <c r="D10" s="205">
        <v>3679.101019999971</v>
      </c>
      <c r="E10" s="125">
        <v>3769.4154400000566</v>
      </c>
      <c r="F10" s="125">
        <v>3843.4670200000151</v>
      </c>
      <c r="G10" s="125">
        <v>3910.2721199999919</v>
      </c>
      <c r="H10" s="125">
        <v>3986.7512200000615</v>
      </c>
      <c r="I10" s="125">
        <v>4038.3097345044966</v>
      </c>
      <c r="J10" s="125">
        <v>4140.2727899999691</v>
      </c>
      <c r="K10" s="125">
        <v>4208.4150800000016</v>
      </c>
      <c r="L10" s="125">
        <v>4228.950510000006</v>
      </c>
      <c r="M10" s="125">
        <v>4345.0053599999792</v>
      </c>
      <c r="N10" s="125">
        <v>4391.9070983914216</v>
      </c>
      <c r="O10" s="125">
        <v>4472.4341646873918</v>
      </c>
      <c r="P10" s="215">
        <f t="shared" si="0"/>
        <v>1.7248352416029622</v>
      </c>
      <c r="Q10" s="411">
        <f t="shared" si="1"/>
        <v>1.83</v>
      </c>
    </row>
    <row r="11" spans="1:18" ht="11.25" customHeight="1">
      <c r="A11" s="209" t="s">
        <v>188</v>
      </c>
      <c r="B11" s="205">
        <v>3836.5891599999954</v>
      </c>
      <c r="C11" s="205">
        <v>3899.4811900000113</v>
      </c>
      <c r="D11" s="205">
        <v>3944.8653800000016</v>
      </c>
      <c r="E11" s="125">
        <v>4011.2847200000188</v>
      </c>
      <c r="F11" s="125">
        <v>4123.3802800000094</v>
      </c>
      <c r="G11" s="125">
        <v>4200.6615500000353</v>
      </c>
      <c r="H11" s="125">
        <v>4292.6334900000293</v>
      </c>
      <c r="I11" s="125">
        <v>4358.3977603551311</v>
      </c>
      <c r="J11" s="125">
        <v>4427.434759999991</v>
      </c>
      <c r="K11" s="125">
        <v>4503.2817100000284</v>
      </c>
      <c r="L11" s="125">
        <v>4545.7967700000363</v>
      </c>
      <c r="M11" s="125">
        <v>4600.8367600000101</v>
      </c>
      <c r="N11" s="125">
        <v>4696.3220785608264</v>
      </c>
      <c r="O11" s="125">
        <v>4789.3811484750595</v>
      </c>
      <c r="P11" s="215">
        <f t="shared" si="0"/>
        <v>1.7887054704307959</v>
      </c>
      <c r="Q11" s="411">
        <f t="shared" si="1"/>
        <v>1.98</v>
      </c>
    </row>
    <row r="12" spans="1:18" ht="11.25" customHeight="1">
      <c r="A12" s="209" t="s">
        <v>185</v>
      </c>
      <c r="B12" s="205">
        <v>4116.7038700000139</v>
      </c>
      <c r="C12" s="205">
        <v>4195.1643599999743</v>
      </c>
      <c r="D12" s="205">
        <v>4256.0967700000192</v>
      </c>
      <c r="E12" s="125">
        <v>4331.1301600000379</v>
      </c>
      <c r="F12" s="125">
        <v>4427.3944800000127</v>
      </c>
      <c r="G12" s="125">
        <v>4457.8018400000592</v>
      </c>
      <c r="H12" s="125">
        <v>4519.6901900000512</v>
      </c>
      <c r="I12" s="125">
        <v>4620.3081783683747</v>
      </c>
      <c r="J12" s="125">
        <v>4651.2984200000064</v>
      </c>
      <c r="K12" s="125">
        <v>4759.4784799999543</v>
      </c>
      <c r="L12" s="125">
        <v>4886.2238200000411</v>
      </c>
      <c r="M12" s="125">
        <v>4912.071080000047</v>
      </c>
      <c r="N12" s="125">
        <v>4954.2551003160997</v>
      </c>
      <c r="O12" s="125">
        <v>5062.417250870566</v>
      </c>
      <c r="P12" s="215">
        <f>+(((O12/E12)^(1/10))-1)*100</f>
        <v>1.5723896885820654</v>
      </c>
      <c r="Q12" s="411">
        <f t="shared" si="1"/>
        <v>2.1800000000000002</v>
      </c>
    </row>
    <row r="13" spans="1:18" ht="12" customHeight="1">
      <c r="A13" s="209" t="s">
        <v>189</v>
      </c>
      <c r="B13" s="205">
        <v>4503.7519299999731</v>
      </c>
      <c r="C13" s="205">
        <v>4558.3429599999554</v>
      </c>
      <c r="D13" s="205">
        <v>4678.7732100000294</v>
      </c>
      <c r="E13" s="125">
        <v>4753.950980000026</v>
      </c>
      <c r="F13" s="125">
        <v>4756.8150599999708</v>
      </c>
      <c r="G13" s="125">
        <v>4844.9375400000181</v>
      </c>
      <c r="H13" s="125">
        <v>4896.2338100000261</v>
      </c>
      <c r="I13" s="125">
        <v>4958.0604371316949</v>
      </c>
      <c r="J13" s="125">
        <v>5004.4126799999976</v>
      </c>
      <c r="K13" s="125">
        <v>5047.7157199999538</v>
      </c>
      <c r="L13" s="125">
        <v>5134.2069100000563</v>
      </c>
      <c r="M13" s="125">
        <v>5257.213390000099</v>
      </c>
      <c r="N13" s="125">
        <v>5327.7108830855868</v>
      </c>
      <c r="O13" s="125">
        <v>5373.1278917087066</v>
      </c>
      <c r="P13" s="215">
        <f t="shared" si="0"/>
        <v>1.2318673091704202</v>
      </c>
      <c r="Q13" s="411">
        <f t="shared" si="1"/>
        <v>0.85</v>
      </c>
    </row>
    <row r="14" spans="1:18" ht="7.5" customHeight="1">
      <c r="A14" s="209"/>
      <c r="B14" s="198"/>
      <c r="C14" s="198"/>
      <c r="D14" s="198"/>
      <c r="E14" s="198"/>
      <c r="F14" s="198"/>
      <c r="G14" s="198"/>
      <c r="H14" s="198"/>
      <c r="I14" s="198"/>
      <c r="J14" s="198"/>
      <c r="K14" s="198"/>
      <c r="L14" s="198"/>
      <c r="M14" s="198"/>
      <c r="N14" s="198"/>
      <c r="O14" s="198"/>
      <c r="P14" s="215"/>
      <c r="Q14" s="411"/>
    </row>
    <row r="15" spans="1:18" ht="14.25" customHeight="1">
      <c r="A15" s="208" t="s">
        <v>11</v>
      </c>
      <c r="B15" s="199"/>
      <c r="C15" s="199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215"/>
      <c r="Q15" s="411"/>
    </row>
    <row r="16" spans="1:18" ht="12" customHeight="1">
      <c r="A16" s="208" t="s">
        <v>2</v>
      </c>
      <c r="B16" s="203">
        <v>13944.868079999975</v>
      </c>
      <c r="C16" s="203">
        <v>14312.48793000017</v>
      </c>
      <c r="D16" s="203">
        <v>14681.317890000131</v>
      </c>
      <c r="E16" s="325">
        <v>15056.721110000568</v>
      </c>
      <c r="F16" s="325">
        <v>15428.842490000023</v>
      </c>
      <c r="G16" s="325">
        <v>15801.720339999443</v>
      </c>
      <c r="H16" s="325">
        <v>16180.590289999973</v>
      </c>
      <c r="I16" s="325">
        <v>16559.666000001096</v>
      </c>
      <c r="J16" s="325">
        <v>16952.592589999651</v>
      </c>
      <c r="K16" s="325">
        <v>17349.077510000312</v>
      </c>
      <c r="L16" s="325">
        <v>17735.749789999772</v>
      </c>
      <c r="M16" s="325">
        <v>18132.87019000014</v>
      </c>
      <c r="N16" s="325">
        <v>18532.860000000437</v>
      </c>
      <c r="O16" s="325">
        <v>18936.276999999784</v>
      </c>
      <c r="P16" s="402">
        <f t="shared" si="0"/>
        <v>2.3190311427863097</v>
      </c>
      <c r="Q16" s="410">
        <f t="shared" si="1"/>
        <v>2.1800000000000002</v>
      </c>
      <c r="R16" s="144"/>
    </row>
    <row r="17" spans="1:18" ht="11.25" customHeight="1">
      <c r="A17" s="209" t="s">
        <v>186</v>
      </c>
      <c r="B17" s="205">
        <v>2338.4091199999912</v>
      </c>
      <c r="C17" s="205">
        <v>2427.4826000000039</v>
      </c>
      <c r="D17" s="205">
        <v>2497.9190999999978</v>
      </c>
      <c r="E17" s="125">
        <v>2551.8375299999766</v>
      </c>
      <c r="F17" s="125">
        <v>2626.5328999999947</v>
      </c>
      <c r="G17" s="125">
        <v>2692.7805000000112</v>
      </c>
      <c r="H17" s="125">
        <v>2782.9362900000378</v>
      </c>
      <c r="I17" s="125">
        <v>2844.4278076487467</v>
      </c>
      <c r="J17" s="125">
        <v>2981.5165099999995</v>
      </c>
      <c r="K17" s="125">
        <v>3042.7472899999934</v>
      </c>
      <c r="L17" s="125">
        <v>3080.7485800000104</v>
      </c>
      <c r="M17" s="125">
        <v>3189.48827999998</v>
      </c>
      <c r="N17" s="125">
        <v>3261.7259960317861</v>
      </c>
      <c r="O17" s="125">
        <v>3315.8009494757885</v>
      </c>
      <c r="P17" s="215">
        <f>+(((O17/E17)^(1/10))-1)*100</f>
        <v>2.6534484177709983</v>
      </c>
      <c r="Q17" s="411">
        <f t="shared" si="1"/>
        <v>1.66</v>
      </c>
    </row>
    <row r="18" spans="1:18" ht="11.25" customHeight="1">
      <c r="A18" s="209" t="s">
        <v>187</v>
      </c>
      <c r="B18" s="205">
        <v>2624.2481599999924</v>
      </c>
      <c r="C18" s="205">
        <v>2684.6779399999987</v>
      </c>
      <c r="D18" s="205">
        <v>2708.3249600000049</v>
      </c>
      <c r="E18" s="125">
        <v>2818.0443800000021</v>
      </c>
      <c r="F18" s="125">
        <v>2907.6876900000007</v>
      </c>
      <c r="G18" s="125">
        <v>3023.0746999999997</v>
      </c>
      <c r="H18" s="125">
        <v>3080.5445600000439</v>
      </c>
      <c r="I18" s="125">
        <v>3162.1508221086892</v>
      </c>
      <c r="J18" s="125">
        <v>3241.1259299999806</v>
      </c>
      <c r="K18" s="125">
        <v>3310.1483700000031</v>
      </c>
      <c r="L18" s="125">
        <v>3353.1502500000288</v>
      </c>
      <c r="M18" s="125">
        <v>3451.3075700000113</v>
      </c>
      <c r="N18" s="125">
        <v>3529.4144094614608</v>
      </c>
      <c r="O18" s="125">
        <v>3628.6454611258482</v>
      </c>
      <c r="P18" s="215">
        <f t="shared" si="0"/>
        <v>2.5603917130827769</v>
      </c>
      <c r="Q18" s="411">
        <f t="shared" si="1"/>
        <v>2.81</v>
      </c>
    </row>
    <row r="19" spans="1:18" ht="11.25" customHeight="1">
      <c r="A19" s="209" t="s">
        <v>188</v>
      </c>
      <c r="B19" s="205">
        <v>2801.9394800000223</v>
      </c>
      <c r="C19" s="205">
        <v>2883.7306600000175</v>
      </c>
      <c r="D19" s="205">
        <v>2950.7809800000291</v>
      </c>
      <c r="E19" s="125">
        <v>3014.4557200000208</v>
      </c>
      <c r="F19" s="125">
        <v>3130.3544600000077</v>
      </c>
      <c r="G19" s="125">
        <v>3143.6142700000009</v>
      </c>
      <c r="H19" s="125">
        <v>3282.9742100000417</v>
      </c>
      <c r="I19" s="125">
        <v>3355.3960444671366</v>
      </c>
      <c r="J19" s="125">
        <v>3416.5937799999888</v>
      </c>
      <c r="K19" s="125">
        <v>3520.3036900000129</v>
      </c>
      <c r="L19" s="125">
        <v>3577.9442400000162</v>
      </c>
      <c r="M19" s="125">
        <v>3606.0448500000134</v>
      </c>
      <c r="N19" s="125">
        <v>3711.9118805895127</v>
      </c>
      <c r="O19" s="125">
        <v>3777.7443418868047</v>
      </c>
      <c r="P19" s="215">
        <f t="shared" si="0"/>
        <v>2.2827428015830709</v>
      </c>
      <c r="Q19" s="411">
        <f>ROUND(((O19/N19-1)*100),2)</f>
        <v>1.77</v>
      </c>
    </row>
    <row r="20" spans="1:18" ht="11.25" customHeight="1">
      <c r="A20" s="209" t="s">
        <v>185</v>
      </c>
      <c r="B20" s="205">
        <v>2973.168370000004</v>
      </c>
      <c r="C20" s="205">
        <v>3043.0075499999934</v>
      </c>
      <c r="D20" s="205">
        <v>3114.455400000033</v>
      </c>
      <c r="E20" s="125">
        <v>3218.1034900000345</v>
      </c>
      <c r="F20" s="125">
        <v>3265.7917400000015</v>
      </c>
      <c r="G20" s="125">
        <v>3349.2827300000076</v>
      </c>
      <c r="H20" s="125">
        <v>3357.4476500000342</v>
      </c>
      <c r="I20" s="125">
        <v>3463.0853601332528</v>
      </c>
      <c r="J20" s="125">
        <v>3516.5207999999957</v>
      </c>
      <c r="K20" s="125">
        <v>3629.7743899999987</v>
      </c>
      <c r="L20" s="125">
        <v>3779.245140000035</v>
      </c>
      <c r="M20" s="125">
        <v>3843.7810900000286</v>
      </c>
      <c r="N20" s="125">
        <v>3893.5878905112859</v>
      </c>
      <c r="O20" s="125">
        <v>4004.926146102694</v>
      </c>
      <c r="P20" s="215">
        <f t="shared" si="0"/>
        <v>2.2114267452217673</v>
      </c>
      <c r="Q20" s="411">
        <f t="shared" si="1"/>
        <v>2.86</v>
      </c>
    </row>
    <row r="21" spans="1:18" ht="11.25" customHeight="1">
      <c r="A21" s="209" t="s">
        <v>189</v>
      </c>
      <c r="B21" s="205">
        <v>3207.1029500000091</v>
      </c>
      <c r="C21" s="205">
        <v>3273.5891800000172</v>
      </c>
      <c r="D21" s="205">
        <v>3409.8374500000268</v>
      </c>
      <c r="E21" s="125">
        <v>3454.2799900000159</v>
      </c>
      <c r="F21" s="125">
        <v>3498.4757000000022</v>
      </c>
      <c r="G21" s="125">
        <v>3592.9681400000036</v>
      </c>
      <c r="H21" s="125">
        <v>3676.6875800000034</v>
      </c>
      <c r="I21" s="125">
        <v>3734.6059656421075</v>
      </c>
      <c r="J21" s="125">
        <v>3796.8355700000184</v>
      </c>
      <c r="K21" s="125">
        <v>3846.1037699999824</v>
      </c>
      <c r="L21" s="125">
        <v>3944.6615800000136</v>
      </c>
      <c r="M21" s="125">
        <v>4042.2484000000313</v>
      </c>
      <c r="N21" s="125">
        <v>4136.219823405977</v>
      </c>
      <c r="O21" s="125">
        <v>4209.1601014088401</v>
      </c>
      <c r="P21" s="215">
        <f t="shared" si="0"/>
        <v>1.9961527855687944</v>
      </c>
      <c r="Q21" s="411">
        <f t="shared" si="1"/>
        <v>1.76</v>
      </c>
    </row>
    <row r="22" spans="1:18" ht="14.25" customHeight="1">
      <c r="A22" s="209"/>
      <c r="B22" s="198"/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  <c r="O22" s="198"/>
      <c r="P22" s="215"/>
      <c r="Q22" s="411"/>
    </row>
    <row r="23" spans="1:18" ht="12" customHeight="1">
      <c r="A23" s="208" t="s">
        <v>3</v>
      </c>
      <c r="B23" s="203">
        <v>5199.3071900001341</v>
      </c>
      <c r="C23" s="203">
        <v>5189.0353800000303</v>
      </c>
      <c r="D23" s="203">
        <v>5169.6608600000536</v>
      </c>
      <c r="E23" s="325">
        <v>5136.6148799999</v>
      </c>
      <c r="F23" s="325">
        <v>5104.3179799999525</v>
      </c>
      <c r="G23" s="325">
        <v>5073.3165599999002</v>
      </c>
      <c r="H23" s="325">
        <v>5042.9023499999921</v>
      </c>
      <c r="I23" s="325">
        <v>5019.7830000001277</v>
      </c>
      <c r="J23" s="325">
        <v>4987.2697899999748</v>
      </c>
      <c r="K23" s="325">
        <v>4954.2928700000393</v>
      </c>
      <c r="L23" s="325">
        <v>4932.876000000022</v>
      </c>
      <c r="M23" s="325">
        <v>4901.3785200001394</v>
      </c>
      <c r="N23" s="325">
        <v>4868.7649999998748</v>
      </c>
      <c r="O23" s="325">
        <v>4835.4020000001401</v>
      </c>
      <c r="P23" s="402">
        <f t="shared" si="0"/>
        <v>-0.6024778759286642</v>
      </c>
      <c r="Q23" s="410">
        <f t="shared" si="1"/>
        <v>-0.69</v>
      </c>
    </row>
    <row r="24" spans="1:18" ht="11.25" customHeight="1">
      <c r="A24" s="209" t="s">
        <v>186</v>
      </c>
      <c r="B24" s="205">
        <v>890.73127000000022</v>
      </c>
      <c r="C24" s="205">
        <v>901.65636999999697</v>
      </c>
      <c r="D24" s="205">
        <v>880.09718999999984</v>
      </c>
      <c r="E24" s="125">
        <v>875.35009000000139</v>
      </c>
      <c r="F24" s="125">
        <v>866.26956999999913</v>
      </c>
      <c r="G24" s="125">
        <v>869.48330999999996</v>
      </c>
      <c r="H24" s="125">
        <v>864.79761999999585</v>
      </c>
      <c r="I24" s="125">
        <v>865.34006728000804</v>
      </c>
      <c r="J24" s="125">
        <v>871.4807199999965</v>
      </c>
      <c r="K24" s="125">
        <v>886.40251999999839</v>
      </c>
      <c r="L24" s="125">
        <v>878.55906999999763</v>
      </c>
      <c r="M24" s="125">
        <v>878.15886999999339</v>
      </c>
      <c r="N24" s="125">
        <v>877.78947214934999</v>
      </c>
      <c r="O24" s="125">
        <v>857.70562097919469</v>
      </c>
      <c r="P24" s="215">
        <f t="shared" si="0"/>
        <v>-0.20342249213542996</v>
      </c>
      <c r="Q24" s="411">
        <f t="shared" si="1"/>
        <v>-2.29</v>
      </c>
    </row>
    <row r="25" spans="1:18" ht="11.25" customHeight="1">
      <c r="A25" s="209" t="s">
        <v>187</v>
      </c>
      <c r="B25" s="205">
        <v>961.81595999999968</v>
      </c>
      <c r="C25" s="205">
        <v>944.22630999999728</v>
      </c>
      <c r="D25" s="205">
        <v>956.91558999999586</v>
      </c>
      <c r="E25" s="125">
        <v>947.79108000000076</v>
      </c>
      <c r="F25" s="125">
        <v>939.20692999999994</v>
      </c>
      <c r="G25" s="125">
        <v>938.43069999999989</v>
      </c>
      <c r="H25" s="125">
        <v>926.64838999999915</v>
      </c>
      <c r="I25" s="125">
        <v>933.78958391990034</v>
      </c>
      <c r="J25" s="125">
        <v>927.15097999999807</v>
      </c>
      <c r="K25" s="125">
        <v>924.71892999999636</v>
      </c>
      <c r="L25" s="125">
        <v>928.32569000000012</v>
      </c>
      <c r="M25" s="125">
        <v>920.21917999999584</v>
      </c>
      <c r="N25" s="125">
        <v>917.79934351296561</v>
      </c>
      <c r="O25" s="125">
        <v>914.45997446829915</v>
      </c>
      <c r="P25" s="215">
        <f t="shared" si="0"/>
        <v>-0.35736391992030603</v>
      </c>
      <c r="Q25" s="411">
        <f t="shared" si="1"/>
        <v>-0.36</v>
      </c>
    </row>
    <row r="26" spans="1:18" ht="11.25" customHeight="1">
      <c r="A26" s="209" t="s">
        <v>188</v>
      </c>
      <c r="B26" s="205">
        <v>1017.1676000000011</v>
      </c>
      <c r="C26" s="205">
        <v>1002.0319599999949</v>
      </c>
      <c r="D26" s="205">
        <v>1008.7539699999951</v>
      </c>
      <c r="E26" s="125">
        <v>994.28127999999913</v>
      </c>
      <c r="F26" s="125">
        <v>1004.274809999999</v>
      </c>
      <c r="G26" s="125">
        <v>1006.524679999997</v>
      </c>
      <c r="H26" s="125">
        <v>1005.073629999998</v>
      </c>
      <c r="I26" s="125">
        <v>993.80761114769109</v>
      </c>
      <c r="J26" s="125">
        <v>988.10405999999841</v>
      </c>
      <c r="K26" s="125">
        <v>985.46167000000207</v>
      </c>
      <c r="L26" s="125">
        <v>992.57001999999238</v>
      </c>
      <c r="M26" s="125">
        <v>964.96538000000021</v>
      </c>
      <c r="N26" s="125">
        <v>966.37185649088076</v>
      </c>
      <c r="O26" s="125">
        <v>956.70895364421733</v>
      </c>
      <c r="P26" s="215">
        <f t="shared" si="0"/>
        <v>-0.3844682506807362</v>
      </c>
      <c r="Q26" s="411">
        <f t="shared" si="1"/>
        <v>-1</v>
      </c>
    </row>
    <row r="27" spans="1:18" ht="11.25" customHeight="1">
      <c r="A27" s="209" t="s">
        <v>185</v>
      </c>
      <c r="B27" s="205">
        <v>1089.9930499999964</v>
      </c>
      <c r="C27" s="205">
        <v>1104.3785899999934</v>
      </c>
      <c r="D27" s="205">
        <v>1085.8841499999976</v>
      </c>
      <c r="E27" s="125">
        <v>1087.4900099999986</v>
      </c>
      <c r="F27" s="125">
        <v>1095.9191300000048</v>
      </c>
      <c r="G27" s="125">
        <v>1072.884429999998</v>
      </c>
      <c r="H27" s="125">
        <v>1061.3089299999924</v>
      </c>
      <c r="I27" s="125">
        <v>1063.6280758926864</v>
      </c>
      <c r="J27" s="125">
        <v>1055.1211999999996</v>
      </c>
      <c r="K27" s="125">
        <v>1032.0681000000002</v>
      </c>
      <c r="L27" s="125">
        <v>1029.0995599999956</v>
      </c>
      <c r="M27" s="125">
        <v>1024.4238599999935</v>
      </c>
      <c r="N27" s="125">
        <v>1008.6165772519851</v>
      </c>
      <c r="O27" s="125">
        <v>1014.4611132570077</v>
      </c>
      <c r="P27" s="215">
        <f t="shared" si="0"/>
        <v>-0.69273692998150782</v>
      </c>
      <c r="Q27" s="411">
        <f t="shared" si="1"/>
        <v>0.57999999999999996</v>
      </c>
    </row>
    <row r="28" spans="1:18" ht="11.25" customHeight="1">
      <c r="A28" s="209" t="s">
        <v>189</v>
      </c>
      <c r="B28" s="205">
        <v>1239.5993099999887</v>
      </c>
      <c r="C28" s="205">
        <v>1236.7421499999978</v>
      </c>
      <c r="D28" s="205">
        <v>1238.0099599999935</v>
      </c>
      <c r="E28" s="125">
        <v>1231.7024200000037</v>
      </c>
      <c r="F28" s="125">
        <v>1198.6475400000045</v>
      </c>
      <c r="G28" s="125">
        <v>1185.993440000002</v>
      </c>
      <c r="H28" s="125">
        <v>1185.0737800000068</v>
      </c>
      <c r="I28" s="125">
        <v>1163.2176617597072</v>
      </c>
      <c r="J28" s="125">
        <v>1145.4128299999934</v>
      </c>
      <c r="K28" s="125">
        <v>1125.6416499999957</v>
      </c>
      <c r="L28" s="125">
        <v>1104.3216600000057</v>
      </c>
      <c r="M28" s="125">
        <v>1113.6112299999929</v>
      </c>
      <c r="N28" s="125">
        <v>1098.187750594825</v>
      </c>
      <c r="O28" s="125">
        <v>1092.0663376512671</v>
      </c>
      <c r="P28" s="215">
        <f t="shared" si="0"/>
        <v>-1.1960465094689066</v>
      </c>
      <c r="Q28" s="411">
        <f t="shared" si="1"/>
        <v>-0.56000000000000005</v>
      </c>
    </row>
    <row r="29" spans="1:18" ht="6" customHeight="1">
      <c r="A29" s="209"/>
      <c r="B29" s="198"/>
      <c r="C29" s="198"/>
      <c r="D29" s="198"/>
      <c r="E29" s="198"/>
      <c r="F29" s="198"/>
      <c r="G29" s="198"/>
      <c r="H29" s="198"/>
      <c r="I29" s="198"/>
      <c r="J29" s="198"/>
      <c r="K29" s="198"/>
      <c r="L29" s="198"/>
      <c r="M29" s="198"/>
      <c r="N29" s="198"/>
      <c r="O29" s="198"/>
      <c r="P29" s="215"/>
      <c r="Q29" s="411"/>
    </row>
    <row r="30" spans="1:18" ht="11.25" customHeight="1">
      <c r="A30" s="208" t="s">
        <v>4</v>
      </c>
      <c r="B30" s="198"/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8"/>
      <c r="P30" s="215"/>
      <c r="Q30" s="411"/>
    </row>
    <row r="31" spans="1:18" ht="12" customHeight="1">
      <c r="A31" s="208" t="s">
        <v>5</v>
      </c>
      <c r="B31" s="203">
        <v>10649.559050000093</v>
      </c>
      <c r="C31" s="203">
        <v>10869.702140000229</v>
      </c>
      <c r="D31" s="203">
        <v>11094.107060000153</v>
      </c>
      <c r="E31" s="325">
        <v>11343.992820000047</v>
      </c>
      <c r="F31" s="325">
        <v>11557.93736999994</v>
      </c>
      <c r="G31" s="325">
        <v>11790.685679999908</v>
      </c>
      <c r="H31" s="325">
        <v>12016.076859999954</v>
      </c>
      <c r="I31" s="325">
        <v>12243.926447459809</v>
      </c>
      <c r="J31" s="325">
        <v>12461.793279999723</v>
      </c>
      <c r="K31" s="325">
        <v>12707.10518000019</v>
      </c>
      <c r="L31" s="325">
        <v>12943.657339999916</v>
      </c>
      <c r="M31" s="325">
        <v>13176.615809999712</v>
      </c>
      <c r="N31" s="325">
        <v>13430.51206007715</v>
      </c>
      <c r="O31" s="325">
        <v>13668.004419352348</v>
      </c>
      <c r="P31" s="215">
        <f t="shared" si="0"/>
        <v>1.8811683614573527</v>
      </c>
      <c r="Q31" s="411">
        <f t="shared" si="1"/>
        <v>1.77</v>
      </c>
      <c r="R31" s="144"/>
    </row>
    <row r="32" spans="1:18" ht="11.25" customHeight="1">
      <c r="A32" s="209" t="s">
        <v>186</v>
      </c>
      <c r="B32" s="205">
        <v>1813.7106999999951</v>
      </c>
      <c r="C32" s="205">
        <v>1880.1240399999945</v>
      </c>
      <c r="D32" s="205">
        <v>1902.1975700000114</v>
      </c>
      <c r="E32" s="125">
        <v>1960.9865399999835</v>
      </c>
      <c r="F32" s="125">
        <v>1998.440570000007</v>
      </c>
      <c r="G32" s="125">
        <v>2037.2902700000163</v>
      </c>
      <c r="H32" s="125">
        <v>2102.7207299999845</v>
      </c>
      <c r="I32" s="125">
        <v>2115.9926211703018</v>
      </c>
      <c r="J32" s="125">
        <v>2210.7633699999915</v>
      </c>
      <c r="K32" s="125">
        <v>2238.710689999989</v>
      </c>
      <c r="L32" s="125">
        <v>2259.3241799999923</v>
      </c>
      <c r="M32" s="125">
        <v>2321.7476699999884</v>
      </c>
      <c r="N32" s="125">
        <v>2380.3167782045475</v>
      </c>
      <c r="O32" s="125">
        <v>2393.5677242650941</v>
      </c>
      <c r="P32" s="215">
        <f t="shared" si="0"/>
        <v>2.0133737725105627</v>
      </c>
      <c r="Q32" s="411">
        <f t="shared" si="1"/>
        <v>0.56000000000000005</v>
      </c>
    </row>
    <row r="33" spans="1:17" ht="11.25" customHeight="1">
      <c r="A33" s="209" t="s">
        <v>187</v>
      </c>
      <c r="B33" s="205">
        <v>2009.3498000000052</v>
      </c>
      <c r="C33" s="205">
        <v>2050.0496200000011</v>
      </c>
      <c r="D33" s="205">
        <v>2064.1064899999906</v>
      </c>
      <c r="E33" s="125">
        <v>2121.9963499999876</v>
      </c>
      <c r="F33" s="125">
        <v>2184.0746899999863</v>
      </c>
      <c r="G33" s="125">
        <v>2245.8391799999854</v>
      </c>
      <c r="H33" s="125">
        <v>2283.6394600000031</v>
      </c>
      <c r="I33" s="125">
        <v>2342.5240841149516</v>
      </c>
      <c r="J33" s="125">
        <v>2390.2184400000033</v>
      </c>
      <c r="K33" s="125">
        <v>2438.4526999999925</v>
      </c>
      <c r="L33" s="125">
        <v>2468.7112100000045</v>
      </c>
      <c r="M33" s="125">
        <v>2492.4005599999973</v>
      </c>
      <c r="N33" s="125">
        <v>2545.1759842167107</v>
      </c>
      <c r="O33" s="125">
        <v>2622.7149372491808</v>
      </c>
      <c r="P33" s="215">
        <f t="shared" si="0"/>
        <v>2.1411270640611546</v>
      </c>
      <c r="Q33" s="411">
        <f t="shared" si="1"/>
        <v>3.05</v>
      </c>
    </row>
    <row r="34" spans="1:17" ht="11.25" customHeight="1">
      <c r="A34" s="209" t="s">
        <v>188</v>
      </c>
      <c r="B34" s="205">
        <v>2141.368740000004</v>
      </c>
      <c r="C34" s="205">
        <v>2177.8364900000029</v>
      </c>
      <c r="D34" s="205">
        <v>2209.4110499999915</v>
      </c>
      <c r="E34" s="125">
        <v>2268.214709999992</v>
      </c>
      <c r="F34" s="125">
        <v>2344.4551699999961</v>
      </c>
      <c r="G34" s="125">
        <v>2338.6173299999937</v>
      </c>
      <c r="H34" s="125">
        <v>2415.7191500000199</v>
      </c>
      <c r="I34" s="125">
        <v>2500.6683308139668</v>
      </c>
      <c r="J34" s="125">
        <v>2512.5632800000058</v>
      </c>
      <c r="K34" s="125">
        <v>2562.0837200000055</v>
      </c>
      <c r="L34" s="125">
        <v>2603.3599400000012</v>
      </c>
      <c r="M34" s="125">
        <v>2648.6677300000024</v>
      </c>
      <c r="N34" s="125">
        <v>2686.640140894991</v>
      </c>
      <c r="O34" s="125">
        <v>2734.8868900628663</v>
      </c>
      <c r="P34" s="215">
        <f t="shared" si="0"/>
        <v>1.8885825964065184</v>
      </c>
      <c r="Q34" s="411">
        <f t="shared" si="1"/>
        <v>1.8</v>
      </c>
    </row>
    <row r="35" spans="1:17" ht="11.25" customHeight="1">
      <c r="A35" s="209" t="s">
        <v>185</v>
      </c>
      <c r="B35" s="205">
        <v>2261.9964200000004</v>
      </c>
      <c r="C35" s="205">
        <v>2292.5417600000064</v>
      </c>
      <c r="D35" s="205">
        <v>2358.6951200000021</v>
      </c>
      <c r="E35" s="125">
        <v>2405.6791800000051</v>
      </c>
      <c r="F35" s="125">
        <v>2428.7587699999967</v>
      </c>
      <c r="G35" s="125">
        <v>2501.6894699999871</v>
      </c>
      <c r="H35" s="125">
        <v>2504.9083300000211</v>
      </c>
      <c r="I35" s="125">
        <v>2540.1783707614268</v>
      </c>
      <c r="J35" s="125">
        <v>2578.7497600000056</v>
      </c>
      <c r="K35" s="125">
        <v>2653.2828600000112</v>
      </c>
      <c r="L35" s="125">
        <v>2750.9847800000016</v>
      </c>
      <c r="M35" s="125">
        <v>2791.5872400000103</v>
      </c>
      <c r="N35" s="125">
        <v>2829.0641760219637</v>
      </c>
      <c r="O35" s="125">
        <v>2881.4974268278133</v>
      </c>
      <c r="P35" s="215">
        <f t="shared" si="0"/>
        <v>1.8211628625171672</v>
      </c>
      <c r="Q35" s="411">
        <f t="shared" si="1"/>
        <v>1.85</v>
      </c>
    </row>
    <row r="36" spans="1:17" ht="11.25" customHeight="1">
      <c r="A36" s="209" t="s">
        <v>189</v>
      </c>
      <c r="B36" s="205">
        <v>2423.133390000005</v>
      </c>
      <c r="C36" s="205">
        <v>2469.1502300000111</v>
      </c>
      <c r="D36" s="205">
        <v>2559.6968300000062</v>
      </c>
      <c r="E36" s="125">
        <v>2587.1160399999944</v>
      </c>
      <c r="F36" s="125">
        <v>2602.2081700000035</v>
      </c>
      <c r="G36" s="125">
        <v>2667.2494300000008</v>
      </c>
      <c r="H36" s="125">
        <v>2709.0891900000083</v>
      </c>
      <c r="I36" s="125">
        <v>2744.563040598568</v>
      </c>
      <c r="J36" s="125">
        <v>2769.4984300000115</v>
      </c>
      <c r="K36" s="125">
        <v>2814.5752100000118</v>
      </c>
      <c r="L36" s="125">
        <v>2861.2772299999947</v>
      </c>
      <c r="M36" s="125">
        <v>2922.2126100000223</v>
      </c>
      <c r="N36" s="125">
        <v>2989.3149807392269</v>
      </c>
      <c r="O36" s="125">
        <v>3035.3374409474568</v>
      </c>
      <c r="P36" s="215">
        <f t="shared" si="0"/>
        <v>1.610621338620466</v>
      </c>
      <c r="Q36" s="411">
        <f t="shared" si="1"/>
        <v>1.54</v>
      </c>
    </row>
    <row r="37" spans="1:17" ht="11.25" customHeight="1">
      <c r="A37" s="209"/>
      <c r="B37" s="198"/>
      <c r="C37" s="198"/>
      <c r="D37" s="198"/>
      <c r="E37" s="198"/>
      <c r="F37" s="198"/>
      <c r="G37" s="198"/>
      <c r="H37" s="198"/>
      <c r="I37" s="198"/>
      <c r="J37" s="198"/>
      <c r="K37" s="198"/>
      <c r="L37" s="198"/>
      <c r="M37" s="198"/>
      <c r="N37" s="198"/>
      <c r="O37" s="198"/>
      <c r="P37" s="215"/>
      <c r="Q37" s="411"/>
    </row>
    <row r="38" spans="1:17" ht="12" customHeight="1">
      <c r="A38" s="208" t="s">
        <v>6</v>
      </c>
      <c r="B38" s="203">
        <v>6155.435540000266</v>
      </c>
      <c r="C38" s="203">
        <v>6249.0208600000906</v>
      </c>
      <c r="D38" s="203">
        <v>6334.2021800000093</v>
      </c>
      <c r="E38" s="325">
        <v>6372.794539999747</v>
      </c>
      <c r="F38" s="325">
        <v>6475.0172199999051</v>
      </c>
      <c r="G38" s="325">
        <v>6539.5103199999521</v>
      </c>
      <c r="H38" s="325">
        <v>6624.3037499999155</v>
      </c>
      <c r="I38" s="325">
        <v>6707.010084641297</v>
      </c>
      <c r="J38" s="325">
        <v>6796.4924500000452</v>
      </c>
      <c r="K38" s="325">
        <v>6882.4187200001033</v>
      </c>
      <c r="L38" s="325">
        <v>6953.2216400001416</v>
      </c>
      <c r="M38" s="325">
        <v>7054.0828900001889</v>
      </c>
      <c r="N38" s="325">
        <v>7121.5263162741949</v>
      </c>
      <c r="O38" s="325">
        <v>7206.0196686996305</v>
      </c>
      <c r="P38" s="215">
        <f t="shared" si="0"/>
        <v>1.2363672524853708</v>
      </c>
      <c r="Q38" s="411">
        <f t="shared" si="1"/>
        <v>1.19</v>
      </c>
    </row>
    <row r="39" spans="1:17" ht="11.25" customHeight="1">
      <c r="A39" s="209" t="s">
        <v>186</v>
      </c>
      <c r="B39" s="205">
        <v>1041.3311500000004</v>
      </c>
      <c r="C39" s="205">
        <v>1052.6363699999897</v>
      </c>
      <c r="D39" s="205">
        <v>1052.9366499999962</v>
      </c>
      <c r="E39" s="125">
        <v>1067.1725499999961</v>
      </c>
      <c r="F39" s="125">
        <v>1084.9611899999961</v>
      </c>
      <c r="G39" s="125">
        <v>1118.8735999999951</v>
      </c>
      <c r="H39" s="125">
        <v>1122.8535500000064</v>
      </c>
      <c r="I39" s="125">
        <v>1149.3443912998478</v>
      </c>
      <c r="J39" s="125">
        <v>1159.3725899999974</v>
      </c>
      <c r="K39" s="125">
        <v>1192.164839999997</v>
      </c>
      <c r="L39" s="125">
        <v>1212.9485500000003</v>
      </c>
      <c r="M39" s="125">
        <v>1236.0104700000097</v>
      </c>
      <c r="N39" s="125">
        <v>1254.9720800279704</v>
      </c>
      <c r="O39" s="125">
        <v>1263.0788118480125</v>
      </c>
      <c r="P39" s="215">
        <f t="shared" si="0"/>
        <v>1.6996785973489859</v>
      </c>
      <c r="Q39" s="411">
        <f t="shared" si="1"/>
        <v>0.65</v>
      </c>
    </row>
    <row r="40" spans="1:17" ht="11.25" customHeight="1">
      <c r="A40" s="209" t="s">
        <v>187</v>
      </c>
      <c r="B40" s="205">
        <v>1117.1618300000055</v>
      </c>
      <c r="C40" s="205">
        <v>1134.5054599999912</v>
      </c>
      <c r="D40" s="205">
        <v>1166.533209999998</v>
      </c>
      <c r="E40" s="125">
        <v>1170.3675700000083</v>
      </c>
      <c r="F40" s="125">
        <v>1190.90786000001</v>
      </c>
      <c r="G40" s="125">
        <v>1210.932459999997</v>
      </c>
      <c r="H40" s="125">
        <v>1226.4881900000062</v>
      </c>
      <c r="I40" s="125">
        <v>1251.8247904012703</v>
      </c>
      <c r="J40" s="125">
        <v>1285.8439700000069</v>
      </c>
      <c r="K40" s="125">
        <v>1279.3195699999987</v>
      </c>
      <c r="L40" s="125">
        <v>1324.1936000000014</v>
      </c>
      <c r="M40" s="125">
        <v>1320.6034300000049</v>
      </c>
      <c r="N40" s="125">
        <v>1355.713858885724</v>
      </c>
      <c r="O40" s="125">
        <v>1346.694522794802</v>
      </c>
      <c r="P40" s="215">
        <f t="shared" si="0"/>
        <v>1.4132454773018832</v>
      </c>
      <c r="Q40" s="411">
        <f t="shared" si="1"/>
        <v>-0.67</v>
      </c>
    </row>
    <row r="41" spans="1:17" ht="11.25" customHeight="1">
      <c r="A41" s="209" t="s">
        <v>188</v>
      </c>
      <c r="B41" s="205">
        <v>1214.0624700000076</v>
      </c>
      <c r="C41" s="205">
        <v>1221.2221799999875</v>
      </c>
      <c r="D41" s="205">
        <v>1259.9674100000022</v>
      </c>
      <c r="E41" s="125">
        <v>1255.6920800000059</v>
      </c>
      <c r="F41" s="125">
        <v>1302.5573600000055</v>
      </c>
      <c r="G41" s="125">
        <v>1291.7082799999926</v>
      </c>
      <c r="H41" s="125">
        <v>1314.8465800000104</v>
      </c>
      <c r="I41" s="125">
        <v>1326.8629062778889</v>
      </c>
      <c r="J41" s="125">
        <v>1348.192780000006</v>
      </c>
      <c r="K41" s="125">
        <v>1375.7734100000048</v>
      </c>
      <c r="L41" s="125">
        <v>1361.7536699999973</v>
      </c>
      <c r="M41" s="125">
        <v>1405.7006500000089</v>
      </c>
      <c r="N41" s="125">
        <v>1399.947111786825</v>
      </c>
      <c r="O41" s="125">
        <v>1443.2110211723007</v>
      </c>
      <c r="P41" s="215">
        <f t="shared" si="0"/>
        <v>1.4015674175692272</v>
      </c>
      <c r="Q41" s="411">
        <f t="shared" si="1"/>
        <v>3.09</v>
      </c>
    </row>
    <row r="42" spans="1:17" ht="11.25" customHeight="1">
      <c r="A42" s="209" t="s">
        <v>185</v>
      </c>
      <c r="B42" s="205">
        <v>1314.4927200000202</v>
      </c>
      <c r="C42" s="205">
        <v>1346.5707200000006</v>
      </c>
      <c r="D42" s="205">
        <v>1346.4492799999957</v>
      </c>
      <c r="E42" s="125">
        <v>1365.2651100000032</v>
      </c>
      <c r="F42" s="125">
        <v>1367.6139299999988</v>
      </c>
      <c r="G42" s="125">
        <v>1403.9407199999982</v>
      </c>
      <c r="H42" s="125">
        <v>1424.2526800000126</v>
      </c>
      <c r="I42" s="125">
        <v>1434.0387367176693</v>
      </c>
      <c r="J42" s="125">
        <v>1454.3414300000036</v>
      </c>
      <c r="K42" s="125">
        <v>1468.0566700000045</v>
      </c>
      <c r="L42" s="125">
        <v>1465.1628600000056</v>
      </c>
      <c r="M42" s="125">
        <v>1487.9002100000123</v>
      </c>
      <c r="N42" s="125">
        <v>1506.3504311218787</v>
      </c>
      <c r="O42" s="125">
        <v>1519.7755090899179</v>
      </c>
      <c r="P42" s="215">
        <f t="shared" si="0"/>
        <v>1.0779080465635804</v>
      </c>
      <c r="Q42" s="411">
        <f t="shared" si="1"/>
        <v>0.89</v>
      </c>
    </row>
    <row r="43" spans="1:17" ht="11.25" customHeight="1">
      <c r="A43" s="209" t="s">
        <v>189</v>
      </c>
      <c r="B43" s="205">
        <v>1468.3873700000131</v>
      </c>
      <c r="C43" s="205">
        <v>1494.0861300000165</v>
      </c>
      <c r="D43" s="205">
        <v>1508.3156300000062</v>
      </c>
      <c r="E43" s="125">
        <v>1514.2972299999983</v>
      </c>
      <c r="F43" s="125">
        <v>1528.9768799999977</v>
      </c>
      <c r="G43" s="125">
        <v>1514.0552600000069</v>
      </c>
      <c r="H43" s="125">
        <v>1535.8627500000018</v>
      </c>
      <c r="I43" s="125">
        <v>1544.9392599444354</v>
      </c>
      <c r="J43" s="125">
        <v>1548.7416800000003</v>
      </c>
      <c r="K43" s="125">
        <v>1567.1042299999967</v>
      </c>
      <c r="L43" s="125">
        <v>1589.1629599999985</v>
      </c>
      <c r="M43" s="125">
        <v>1603.8681300000133</v>
      </c>
      <c r="N43" s="125">
        <v>1604.5428344518198</v>
      </c>
      <c r="O43" s="125">
        <v>1633.2598037947055</v>
      </c>
      <c r="P43" s="215">
        <f t="shared" si="0"/>
        <v>0.7591313078160411</v>
      </c>
      <c r="Q43" s="411">
        <f t="shared" si="1"/>
        <v>1.79</v>
      </c>
    </row>
    <row r="44" spans="1:17" ht="6" customHeight="1">
      <c r="A44" s="209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215"/>
      <c r="Q44" s="411"/>
    </row>
    <row r="45" spans="1:17" ht="12" customHeight="1">
      <c r="A45" s="208" t="s">
        <v>7</v>
      </c>
      <c r="B45" s="203">
        <v>2339.1806799999822</v>
      </c>
      <c r="C45" s="203">
        <v>2382.800310000041</v>
      </c>
      <c r="D45" s="203">
        <v>2422.6695099999706</v>
      </c>
      <c r="E45" s="325">
        <v>2476.5486299999625</v>
      </c>
      <c r="F45" s="325">
        <v>2500.2058799999181</v>
      </c>
      <c r="G45" s="325">
        <v>2544.840899999976</v>
      </c>
      <c r="H45" s="325">
        <v>2583.1120300000753</v>
      </c>
      <c r="I45" s="325">
        <v>2628.5124678996558</v>
      </c>
      <c r="J45" s="325">
        <v>2681.5766499999731</v>
      </c>
      <c r="K45" s="325">
        <v>2713.8464799999538</v>
      </c>
      <c r="L45" s="325">
        <v>2771.7468100000556</v>
      </c>
      <c r="M45" s="325">
        <v>2803.5500099999736</v>
      </c>
      <c r="N45" s="325">
        <v>2849.5866236483021</v>
      </c>
      <c r="O45" s="325">
        <v>2897.6549119479523</v>
      </c>
      <c r="P45" s="215">
        <f t="shared" si="0"/>
        <v>1.5827534192687231</v>
      </c>
      <c r="Q45" s="411">
        <f t="shared" si="1"/>
        <v>1.69</v>
      </c>
    </row>
    <row r="46" spans="1:17" ht="11.25" customHeight="1">
      <c r="A46" s="209" t="s">
        <v>186</v>
      </c>
      <c r="B46" s="205">
        <v>384.34811999999908</v>
      </c>
      <c r="C46" s="205">
        <v>389.47399999999828</v>
      </c>
      <c r="D46" s="205">
        <v>393.52143999999964</v>
      </c>
      <c r="E46" s="125">
        <v>404.11223000000285</v>
      </c>
      <c r="F46" s="125">
        <v>400.00793000000135</v>
      </c>
      <c r="G46" s="125">
        <v>415.08342999999832</v>
      </c>
      <c r="H46" s="125">
        <v>411.89972000000103</v>
      </c>
      <c r="I46" s="125">
        <v>423.71298826267576</v>
      </c>
      <c r="J46" s="125">
        <v>447.19205999999991</v>
      </c>
      <c r="K46" s="125">
        <v>458.62492000000174</v>
      </c>
      <c r="L46" s="125">
        <v>465.59130000000073</v>
      </c>
      <c r="M46" s="125">
        <v>469.82530000000162</v>
      </c>
      <c r="N46" s="125">
        <v>475.78978049680586</v>
      </c>
      <c r="O46" s="125">
        <v>476.65744299055046</v>
      </c>
      <c r="P46" s="215">
        <f t="shared" si="0"/>
        <v>1.6647597036151263</v>
      </c>
      <c r="Q46" s="411">
        <f t="shared" si="1"/>
        <v>0.18</v>
      </c>
    </row>
    <row r="47" spans="1:17" ht="11.25" customHeight="1">
      <c r="A47" s="209" t="s">
        <v>187</v>
      </c>
      <c r="B47" s="205">
        <v>432.01374999999979</v>
      </c>
      <c r="C47" s="205">
        <v>433.26307999999938</v>
      </c>
      <c r="D47" s="205">
        <v>455.76775000000117</v>
      </c>
      <c r="E47" s="125">
        <v>447.29834000000056</v>
      </c>
      <c r="F47" s="125">
        <v>458.50255000000141</v>
      </c>
      <c r="G47" s="125">
        <v>472.2490500000003</v>
      </c>
      <c r="H47" s="125">
        <v>478.76058000000143</v>
      </c>
      <c r="I47" s="125">
        <v>492.91997757931728</v>
      </c>
      <c r="J47" s="125">
        <v>505.15752000000049</v>
      </c>
      <c r="K47" s="125">
        <v>512.03081000000225</v>
      </c>
      <c r="L47" s="125">
        <v>508.21705999999944</v>
      </c>
      <c r="M47" s="125">
        <v>519.30940000000089</v>
      </c>
      <c r="N47" s="125">
        <v>519.51548168549596</v>
      </c>
      <c r="O47" s="125">
        <v>537.3040390337361</v>
      </c>
      <c r="P47" s="215">
        <f t="shared" si="0"/>
        <v>1.8502928075772029</v>
      </c>
      <c r="Q47" s="411">
        <f t="shared" si="1"/>
        <v>3.42</v>
      </c>
    </row>
    <row r="48" spans="1:17" ht="11.25" customHeight="1">
      <c r="A48" s="209" t="s">
        <v>188</v>
      </c>
      <c r="B48" s="205">
        <v>458.92983000000117</v>
      </c>
      <c r="C48" s="205">
        <v>475.46732999999824</v>
      </c>
      <c r="D48" s="205">
        <v>476.17210999999884</v>
      </c>
      <c r="E48" s="125">
        <v>491.37476000000055</v>
      </c>
      <c r="F48" s="125">
        <v>501.55704000000094</v>
      </c>
      <c r="G48" s="125">
        <v>513.42846000000077</v>
      </c>
      <c r="H48" s="125">
        <v>524.05334000000221</v>
      </c>
      <c r="I48" s="125">
        <v>529.27935311275996</v>
      </c>
      <c r="J48" s="125">
        <v>538.22278000000301</v>
      </c>
      <c r="K48" s="125">
        <v>530.38043000000062</v>
      </c>
      <c r="L48" s="125">
        <v>556.90906999999754</v>
      </c>
      <c r="M48" s="125">
        <v>567.8379799999974</v>
      </c>
      <c r="N48" s="125">
        <v>565.94826529827992</v>
      </c>
      <c r="O48" s="125">
        <v>588.82301933555561</v>
      </c>
      <c r="P48" s="215">
        <f t="shared" si="0"/>
        <v>1.8256505743135865</v>
      </c>
      <c r="Q48" s="411">
        <f t="shared" si="1"/>
        <v>4.04</v>
      </c>
    </row>
    <row r="49" spans="1:17" ht="11.25" customHeight="1">
      <c r="A49" s="209" t="s">
        <v>185</v>
      </c>
      <c r="B49" s="205">
        <v>501.66050000000297</v>
      </c>
      <c r="C49" s="205">
        <v>512.96928999999886</v>
      </c>
      <c r="D49" s="205">
        <v>523.3789800000003</v>
      </c>
      <c r="E49" s="125">
        <v>537.02962000000309</v>
      </c>
      <c r="F49" s="125">
        <v>548.04565000000218</v>
      </c>
      <c r="G49" s="125">
        <v>549.20312999999931</v>
      </c>
      <c r="H49" s="125">
        <v>561.54346000000032</v>
      </c>
      <c r="I49" s="125">
        <v>565.36048402268648</v>
      </c>
      <c r="J49" s="125">
        <v>566.20667000000208</v>
      </c>
      <c r="K49" s="125">
        <v>578.760609999998</v>
      </c>
      <c r="L49" s="125">
        <v>592.41087999999536</v>
      </c>
      <c r="M49" s="125">
        <v>586.12295000000051</v>
      </c>
      <c r="N49" s="125">
        <v>618.15457409517933</v>
      </c>
      <c r="O49" s="125">
        <v>618.40376942788089</v>
      </c>
      <c r="P49" s="215">
        <f t="shared" si="0"/>
        <v>1.4208833481616612</v>
      </c>
      <c r="Q49" s="411">
        <f t="shared" si="1"/>
        <v>0.04</v>
      </c>
    </row>
    <row r="50" spans="1:17" ht="11.25" customHeight="1">
      <c r="A50" s="209" t="s">
        <v>189</v>
      </c>
      <c r="B50" s="205">
        <v>562.22848000000045</v>
      </c>
      <c r="C50" s="205">
        <v>571.62661000000037</v>
      </c>
      <c r="D50" s="205">
        <v>573.82923000000255</v>
      </c>
      <c r="E50" s="125">
        <v>596.73367999999925</v>
      </c>
      <c r="F50" s="125">
        <v>592.09270999999796</v>
      </c>
      <c r="G50" s="125">
        <v>594.87682999999936</v>
      </c>
      <c r="H50" s="125">
        <v>606.85492999999883</v>
      </c>
      <c r="I50" s="125">
        <v>617.23966492222723</v>
      </c>
      <c r="J50" s="125">
        <v>624.79762000000017</v>
      </c>
      <c r="K50" s="125">
        <v>634.04971000000057</v>
      </c>
      <c r="L50" s="125">
        <v>648.61849999999993</v>
      </c>
      <c r="M50" s="125">
        <v>660.45437999999592</v>
      </c>
      <c r="N50" s="125">
        <v>670.1785220725709</v>
      </c>
      <c r="O50" s="125">
        <v>676.46664116019929</v>
      </c>
      <c r="P50" s="215">
        <f t="shared" si="0"/>
        <v>1.2620192784547513</v>
      </c>
      <c r="Q50" s="411">
        <f t="shared" si="1"/>
        <v>0.94</v>
      </c>
    </row>
    <row r="51" spans="1:17" ht="4.5" customHeight="1">
      <c r="A51" s="221"/>
      <c r="B51" s="216"/>
      <c r="C51" s="216"/>
      <c r="D51" s="216"/>
      <c r="E51" s="216"/>
      <c r="F51" s="216"/>
      <c r="G51" s="216"/>
      <c r="H51" s="216"/>
      <c r="I51" s="216"/>
      <c r="J51" s="216"/>
      <c r="K51" s="216"/>
      <c r="L51" s="216"/>
      <c r="M51" s="216"/>
      <c r="N51" s="216"/>
      <c r="O51" s="216"/>
      <c r="P51" s="393"/>
      <c r="Q51" s="403"/>
    </row>
    <row r="52" spans="1:17">
      <c r="A52" s="48" t="s">
        <v>156</v>
      </c>
    </row>
  </sheetData>
  <mergeCells count="20">
    <mergeCell ref="A1:Q1"/>
    <mergeCell ref="A2:Q2"/>
    <mergeCell ref="A3:Q3"/>
    <mergeCell ref="A5:A6"/>
    <mergeCell ref="P5:P6"/>
    <mergeCell ref="Q5:Q6"/>
    <mergeCell ref="M5:M6"/>
    <mergeCell ref="N5:N6"/>
    <mergeCell ref="O5:O6"/>
    <mergeCell ref="J5:J6"/>
    <mergeCell ref="K5:K6"/>
    <mergeCell ref="L5:L6"/>
    <mergeCell ref="B5:B6"/>
    <mergeCell ref="I5:I6"/>
    <mergeCell ref="C5:C6"/>
    <mergeCell ref="D5:D6"/>
    <mergeCell ref="E5:E6"/>
    <mergeCell ref="F5:F6"/>
    <mergeCell ref="G5:G6"/>
    <mergeCell ref="H5:H6"/>
  </mergeCells>
  <phoneticPr fontId="7" type="noConversion"/>
  <printOptions horizontalCentered="1"/>
  <pageMargins left="0.39370078740157483" right="0.19685039370078741" top="0.59055118110236227" bottom="0.98425196850393704" header="3.937007874015748E-2" footer="0"/>
  <pageSetup paperSize="9" scale="7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5"/>
  <dimension ref="A1:Q61"/>
  <sheetViews>
    <sheetView showGridLines="0" view="pageBreakPreview" zoomScaleNormal="100" zoomScaleSheetLayoutView="100" workbookViewId="0">
      <selection sqref="A1:Q1"/>
    </sheetView>
  </sheetViews>
  <sheetFormatPr baseColWidth="10" defaultRowHeight="12.75"/>
  <cols>
    <col min="1" max="1" width="15.85546875" style="10" customWidth="1"/>
    <col min="2" max="4" width="7" style="141" hidden="1" customWidth="1"/>
    <col min="5" max="5" width="6.5703125" style="141" customWidth="1"/>
    <col min="6" max="6" width="6" style="141" customWidth="1"/>
    <col min="7" max="7" width="6.140625" style="141" customWidth="1"/>
    <col min="8" max="8" width="6" style="141" customWidth="1"/>
    <col min="9" max="9" width="6.140625" style="141" customWidth="1"/>
    <col min="10" max="10" width="6" style="245" customWidth="1"/>
    <col min="11" max="11" width="6.140625" style="141" customWidth="1"/>
    <col min="12" max="13" width="5.85546875" style="141" customWidth="1"/>
    <col min="14" max="15" width="6.28515625" style="141" customWidth="1"/>
    <col min="16" max="16" width="10.28515625" style="10" customWidth="1"/>
    <col min="17" max="17" width="7.85546875" style="10" customWidth="1"/>
    <col min="18" max="16384" width="11.42578125" style="10"/>
  </cols>
  <sheetData>
    <row r="1" spans="1:17" ht="15" customHeight="1">
      <c r="A1" s="489" t="s">
        <v>115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  <c r="O1" s="489"/>
      <c r="P1" s="489"/>
      <c r="Q1" s="489"/>
    </row>
    <row r="2" spans="1:17" ht="24.75" customHeight="1">
      <c r="A2" s="490" t="s">
        <v>257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  <c r="N2" s="490"/>
      <c r="O2" s="490"/>
      <c r="P2" s="490"/>
      <c r="Q2" s="490"/>
    </row>
    <row r="3" spans="1:17" ht="11.25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  <c r="O3" s="491"/>
      <c r="P3" s="491"/>
      <c r="Q3" s="491"/>
    </row>
    <row r="4" spans="1:17" ht="6" customHeight="1">
      <c r="A4" s="42"/>
      <c r="B4" s="142"/>
      <c r="C4" s="142"/>
      <c r="D4" s="142"/>
      <c r="E4" s="142"/>
      <c r="F4" s="142"/>
      <c r="G4" s="142"/>
      <c r="H4" s="142"/>
      <c r="I4" s="142"/>
      <c r="J4" s="243"/>
      <c r="K4" s="142"/>
      <c r="L4" s="142"/>
      <c r="M4" s="142"/>
      <c r="N4" s="142"/>
      <c r="O4" s="142"/>
    </row>
    <row r="5" spans="1:17" ht="23.25" customHeight="1">
      <c r="A5" s="509" t="s">
        <v>216</v>
      </c>
      <c r="B5" s="487">
        <v>2004</v>
      </c>
      <c r="C5" s="487">
        <v>2005</v>
      </c>
      <c r="D5" s="487">
        <v>2006</v>
      </c>
      <c r="E5" s="506">
        <v>2007</v>
      </c>
      <c r="F5" s="506">
        <v>2008</v>
      </c>
      <c r="G5" s="506">
        <v>2009</v>
      </c>
      <c r="H5" s="506">
        <v>2010</v>
      </c>
      <c r="I5" s="506">
        <v>2011</v>
      </c>
      <c r="J5" s="518">
        <v>2012</v>
      </c>
      <c r="K5" s="506">
        <v>2013</v>
      </c>
      <c r="L5" s="506">
        <v>2014</v>
      </c>
      <c r="M5" s="518">
        <v>2015</v>
      </c>
      <c r="N5" s="506">
        <v>2016</v>
      </c>
      <c r="O5" s="506">
        <v>2017</v>
      </c>
      <c r="P5" s="503" t="s">
        <v>242</v>
      </c>
      <c r="Q5" s="503" t="s">
        <v>256</v>
      </c>
    </row>
    <row r="6" spans="1:17" ht="48.75" customHeight="1">
      <c r="A6" s="510"/>
      <c r="B6" s="488">
        <v>2004</v>
      </c>
      <c r="C6" s="488">
        <v>2005</v>
      </c>
      <c r="D6" s="488">
        <v>2006</v>
      </c>
      <c r="E6" s="507">
        <v>2007</v>
      </c>
      <c r="F6" s="507"/>
      <c r="G6" s="507"/>
      <c r="H6" s="507"/>
      <c r="I6" s="507"/>
      <c r="J6" s="519"/>
      <c r="K6" s="507"/>
      <c r="L6" s="507"/>
      <c r="M6" s="519"/>
      <c r="N6" s="507"/>
      <c r="O6" s="507"/>
      <c r="P6" s="503"/>
      <c r="Q6" s="503"/>
    </row>
    <row r="7" spans="1:17" ht="6" customHeight="1">
      <c r="A7" s="207"/>
      <c r="B7" s="143"/>
      <c r="C7" s="143"/>
      <c r="D7" s="143"/>
      <c r="E7" s="409"/>
      <c r="F7" s="409"/>
      <c r="G7" s="409"/>
      <c r="H7" s="409"/>
      <c r="I7" s="409"/>
      <c r="J7" s="413"/>
      <c r="K7" s="409"/>
      <c r="L7" s="409"/>
      <c r="M7" s="409"/>
      <c r="N7" s="409"/>
      <c r="O7" s="409"/>
      <c r="P7" s="27"/>
      <c r="Q7" s="27"/>
    </row>
    <row r="8" spans="1:17" ht="13.5" customHeight="1">
      <c r="A8" s="208" t="s">
        <v>1</v>
      </c>
      <c r="B8" s="203">
        <v>19144.175269999858</v>
      </c>
      <c r="C8" s="203">
        <v>19501.523310000204</v>
      </c>
      <c r="D8" s="203">
        <v>19850.978750000104</v>
      </c>
      <c r="E8" s="325">
        <v>20191.960481307196</v>
      </c>
      <c r="F8" s="325">
        <v>20533.160000000393</v>
      </c>
      <c r="G8" s="325">
        <v>20875.041000002435</v>
      </c>
      <c r="H8" s="325">
        <v>21223.492000000231</v>
      </c>
      <c r="I8" s="325">
        <v>21576.429962577426</v>
      </c>
      <c r="J8" s="325">
        <v>21939.856999999287</v>
      </c>
      <c r="K8" s="325">
        <v>22303.377000000692</v>
      </c>
      <c r="L8" s="325">
        <v>22668.624999999687</v>
      </c>
      <c r="M8" s="325">
        <v>23034.24800000016</v>
      </c>
      <c r="N8" s="325">
        <v>23401.625000000084</v>
      </c>
      <c r="O8" s="325">
        <v>23771.679000000524</v>
      </c>
      <c r="P8" s="402">
        <f>+(((O8/E8)^(1/10))-1)*100</f>
        <v>1.6454954196680083</v>
      </c>
      <c r="Q8" s="394">
        <f>ROUND(((O8/N8-1)*100),2)</f>
        <v>1.58</v>
      </c>
    </row>
    <row r="9" spans="1:17" ht="5.25" customHeight="1">
      <c r="A9" s="208"/>
      <c r="B9" s="203"/>
      <c r="C9" s="203"/>
      <c r="D9" s="203"/>
      <c r="E9" s="325"/>
      <c r="F9" s="325"/>
      <c r="G9" s="325"/>
      <c r="H9" s="325"/>
      <c r="I9" s="325"/>
      <c r="J9" s="325"/>
      <c r="K9" s="325"/>
      <c r="L9" s="325"/>
      <c r="M9" s="325"/>
      <c r="N9" s="412"/>
      <c r="O9" s="412"/>
      <c r="P9" s="402"/>
      <c r="Q9" s="394"/>
    </row>
    <row r="10" spans="1:17" ht="13.5" customHeight="1">
      <c r="A10" s="209" t="s">
        <v>158</v>
      </c>
      <c r="B10" s="205">
        <v>3780.511659999986</v>
      </c>
      <c r="C10" s="205">
        <v>4053.7026699999965</v>
      </c>
      <c r="D10" s="205">
        <v>4196.0211399999616</v>
      </c>
      <c r="E10" s="125">
        <v>4462.0072759886798</v>
      </c>
      <c r="F10" s="125">
        <v>4577.9045222956365</v>
      </c>
      <c r="G10" s="125">
        <v>4714.4646930176941</v>
      </c>
      <c r="H10" s="125">
        <v>4836.7444979497959</v>
      </c>
      <c r="I10" s="125">
        <v>4866.5871742421996</v>
      </c>
      <c r="J10" s="125">
        <v>4911.2409241336818</v>
      </c>
      <c r="K10" s="125">
        <v>5141.8538011175633</v>
      </c>
      <c r="L10" s="125">
        <v>5335.5879835799842</v>
      </c>
      <c r="M10" s="125">
        <v>5749.9894469421906</v>
      </c>
      <c r="N10" s="125">
        <v>5953.022585399849</v>
      </c>
      <c r="O10" s="125">
        <v>6099.0623670429395</v>
      </c>
      <c r="P10" s="215">
        <f t="shared" ref="P10:P59" si="0">+(((O10/E10)^(1/10))-1)*100</f>
        <v>3.174715504335679</v>
      </c>
      <c r="Q10" s="392">
        <f t="shared" ref="Q10:Q59" si="1">ROUND(((O10/N10-1)*100),2)</f>
        <v>2.4500000000000002</v>
      </c>
    </row>
    <row r="11" spans="1:17" ht="13.5" customHeight="1">
      <c r="A11" s="209" t="s">
        <v>192</v>
      </c>
      <c r="B11" s="205">
        <v>6032.0634600000512</v>
      </c>
      <c r="C11" s="205">
        <v>6030.0400800000152</v>
      </c>
      <c r="D11" s="205">
        <v>5971.2701399999814</v>
      </c>
      <c r="E11" s="125">
        <v>6073.8269813338684</v>
      </c>
      <c r="F11" s="125">
        <v>6017.2843465383603</v>
      </c>
      <c r="G11" s="125">
        <v>6074.4445245793031</v>
      </c>
      <c r="H11" s="125">
        <v>6046.067088548918</v>
      </c>
      <c r="I11" s="125">
        <v>6069.5730604341225</v>
      </c>
      <c r="J11" s="125">
        <v>6124.778993707142</v>
      </c>
      <c r="K11" s="125">
        <v>6028.0441442720503</v>
      </c>
      <c r="L11" s="125">
        <v>6030.2291684662432</v>
      </c>
      <c r="M11" s="125">
        <v>6090.129463036872</v>
      </c>
      <c r="N11" s="125">
        <v>6119.7670317227485</v>
      </c>
      <c r="O11" s="125">
        <v>6080.2527943168616</v>
      </c>
      <c r="P11" s="215">
        <f>+(((O11/E11)^(1/10))-1)*100</f>
        <v>1.0574479421743277E-2</v>
      </c>
      <c r="Q11" s="392">
        <f t="shared" si="1"/>
        <v>-0.65</v>
      </c>
    </row>
    <row r="12" spans="1:17" ht="13.5" customHeight="1">
      <c r="A12" s="209" t="s">
        <v>193</v>
      </c>
      <c r="B12" s="205">
        <v>824.17329999999617</v>
      </c>
      <c r="C12" s="205">
        <v>839.788870000001</v>
      </c>
      <c r="D12" s="205">
        <v>817.97606999999834</v>
      </c>
      <c r="E12" s="125">
        <v>838.5304591374985</v>
      </c>
      <c r="F12" s="125">
        <v>860.23525308930107</v>
      </c>
      <c r="G12" s="125">
        <v>827.63243087918852</v>
      </c>
      <c r="H12" s="125">
        <v>860.59731646496118</v>
      </c>
      <c r="I12" s="125">
        <v>881.92295496582256</v>
      </c>
      <c r="J12" s="125">
        <v>889.86372025335936</v>
      </c>
      <c r="K12" s="125">
        <v>915.86035283456999</v>
      </c>
      <c r="L12" s="125">
        <v>942.2301698756944</v>
      </c>
      <c r="M12" s="125">
        <v>915.00241371249115</v>
      </c>
      <c r="N12" s="125">
        <v>956.86455345096613</v>
      </c>
      <c r="O12" s="125">
        <v>990.66965722792804</v>
      </c>
      <c r="P12" s="215">
        <f t="shared" si="0"/>
        <v>1.681279352124454</v>
      </c>
      <c r="Q12" s="392">
        <f t="shared" si="1"/>
        <v>3.53</v>
      </c>
    </row>
    <row r="13" spans="1:17" ht="13.5" customHeight="1">
      <c r="A13" s="209" t="s">
        <v>201</v>
      </c>
      <c r="B13" s="205">
        <v>1112.451249999998</v>
      </c>
      <c r="C13" s="205">
        <v>1187.6294999999998</v>
      </c>
      <c r="D13" s="205">
        <v>1228.7215300000014</v>
      </c>
      <c r="E13" s="125">
        <v>1287.8944664053279</v>
      </c>
      <c r="F13" s="125">
        <v>1409.1296381976442</v>
      </c>
      <c r="G13" s="125">
        <v>1501.5266454470914</v>
      </c>
      <c r="H13" s="125">
        <v>1614.3408667210426</v>
      </c>
      <c r="I13" s="125">
        <v>1686.0204085502237</v>
      </c>
      <c r="J13" s="125">
        <v>1689.4506484854719</v>
      </c>
      <c r="K13" s="125">
        <v>1806.525390002374</v>
      </c>
      <c r="L13" s="125">
        <v>1881.8392157965382</v>
      </c>
      <c r="M13" s="125">
        <v>1974.3475109198571</v>
      </c>
      <c r="N13" s="125">
        <v>2055.5184894523773</v>
      </c>
      <c r="O13" s="125">
        <v>2157.8032062548004</v>
      </c>
      <c r="P13" s="215">
        <f t="shared" si="0"/>
        <v>5.2963108812486892</v>
      </c>
      <c r="Q13" s="392">
        <f t="shared" si="1"/>
        <v>4.9800000000000004</v>
      </c>
    </row>
    <row r="14" spans="1:17" ht="13.5" customHeight="1">
      <c r="A14" s="209" t="s">
        <v>191</v>
      </c>
      <c r="B14" s="205">
        <v>7388.5818999999792</v>
      </c>
      <c r="C14" s="205">
        <v>7390.3621900001162</v>
      </c>
      <c r="D14" s="205">
        <v>7636.9898700000767</v>
      </c>
      <c r="E14" s="125">
        <v>7529.701298441084</v>
      </c>
      <c r="F14" s="125">
        <v>7668.6062398793174</v>
      </c>
      <c r="G14" s="125">
        <v>7756.9727060766099</v>
      </c>
      <c r="H14" s="125">
        <v>7865.7422303152225</v>
      </c>
      <c r="I14" s="125">
        <v>8072.3263643851733</v>
      </c>
      <c r="J14" s="125">
        <v>8324.5227134206852</v>
      </c>
      <c r="K14" s="125">
        <v>8411.0933117735858</v>
      </c>
      <c r="L14" s="125">
        <v>8478.7384622815662</v>
      </c>
      <c r="M14" s="125">
        <v>8304.7791653887853</v>
      </c>
      <c r="N14" s="125">
        <v>8316.4523399738282</v>
      </c>
      <c r="O14" s="125">
        <v>8443.8909751574083</v>
      </c>
      <c r="P14" s="215">
        <f t="shared" si="0"/>
        <v>1.1524687911642406</v>
      </c>
      <c r="Q14" s="392">
        <f>ROUND(((O14/N14-1)*100),2)</f>
        <v>1.53</v>
      </c>
    </row>
    <row r="15" spans="1:17" ht="13.5" customHeight="1">
      <c r="A15" s="209" t="s">
        <v>196</v>
      </c>
      <c r="B15" s="205">
        <v>6.3936999999932596</v>
      </c>
      <c r="C15" s="125" t="s">
        <v>14</v>
      </c>
      <c r="D15" s="125" t="s">
        <v>14</v>
      </c>
      <c r="E15" s="325" t="s">
        <v>14</v>
      </c>
      <c r="F15" s="325" t="s">
        <v>14</v>
      </c>
      <c r="G15" s="325" t="s">
        <v>14</v>
      </c>
      <c r="H15" s="325" t="s">
        <v>14</v>
      </c>
      <c r="I15" s="325" t="s">
        <v>14</v>
      </c>
      <c r="J15" s="325" t="s">
        <v>14</v>
      </c>
      <c r="K15" s="325" t="s">
        <v>14</v>
      </c>
      <c r="L15" s="325" t="s">
        <v>14</v>
      </c>
      <c r="M15" s="325" t="s">
        <v>14</v>
      </c>
      <c r="N15" s="325" t="s">
        <v>14</v>
      </c>
      <c r="O15" s="325" t="s">
        <v>14</v>
      </c>
      <c r="P15" s="325" t="s">
        <v>14</v>
      </c>
      <c r="Q15" s="325" t="s">
        <v>14</v>
      </c>
    </row>
    <row r="16" spans="1:17" ht="3" customHeight="1">
      <c r="A16" s="209"/>
      <c r="B16" s="198"/>
      <c r="C16" s="198"/>
      <c r="D16" s="198"/>
      <c r="E16" s="198"/>
      <c r="F16" s="198"/>
      <c r="G16" s="198"/>
      <c r="H16" s="198"/>
      <c r="I16" s="198"/>
      <c r="J16" s="198"/>
      <c r="K16" s="198"/>
      <c r="L16" s="198"/>
      <c r="M16" s="198"/>
      <c r="N16" s="198"/>
      <c r="O16" s="198"/>
      <c r="P16" s="402"/>
      <c r="Q16" s="394"/>
    </row>
    <row r="17" spans="1:17" ht="13.5" customHeight="1">
      <c r="A17" s="208" t="s">
        <v>11</v>
      </c>
      <c r="B17" s="199"/>
      <c r="C17" s="199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402"/>
      <c r="Q17" s="394"/>
    </row>
    <row r="18" spans="1:17" ht="13.5" customHeight="1">
      <c r="A18" s="208" t="s">
        <v>2</v>
      </c>
      <c r="B18" s="203"/>
      <c r="C18" s="203"/>
      <c r="D18" s="203"/>
      <c r="E18" s="325">
        <v>15049.266481307191</v>
      </c>
      <c r="F18" s="325">
        <v>15421.746000000612</v>
      </c>
      <c r="G18" s="325">
        <v>15796.060000000705</v>
      </c>
      <c r="H18" s="325">
        <v>16175.187000000198</v>
      </c>
      <c r="I18" s="325">
        <v>16556.646962577568</v>
      </c>
      <c r="J18" s="325">
        <v>16948.379999999841</v>
      </c>
      <c r="K18" s="325">
        <v>17340.653000000344</v>
      </c>
      <c r="L18" s="325">
        <v>17735.751000000109</v>
      </c>
      <c r="M18" s="325">
        <v>18132.870999999686</v>
      </c>
      <c r="N18" s="325">
        <v>18532.860000000743</v>
      </c>
      <c r="O18" s="325">
        <v>18936.277000000093</v>
      </c>
      <c r="P18" s="402">
        <f t="shared" si="0"/>
        <v>2.3240983692689232</v>
      </c>
      <c r="Q18" s="394">
        <f t="shared" si="1"/>
        <v>2.1800000000000002</v>
      </c>
    </row>
    <row r="19" spans="1:17" ht="13.5" customHeight="1">
      <c r="A19" s="208"/>
      <c r="B19" s="203"/>
      <c r="C19" s="203"/>
      <c r="D19" s="203"/>
      <c r="E19" s="412"/>
      <c r="F19" s="412"/>
      <c r="G19" s="412"/>
      <c r="H19" s="412"/>
      <c r="I19" s="412"/>
      <c r="J19" s="414"/>
      <c r="K19" s="412"/>
      <c r="L19" s="412"/>
      <c r="M19" s="412"/>
      <c r="N19" s="412"/>
      <c r="O19" s="412"/>
      <c r="P19" s="215"/>
      <c r="Q19" s="392"/>
    </row>
    <row r="20" spans="1:17" ht="13.5" customHeight="1">
      <c r="A20" s="209" t="s">
        <v>158</v>
      </c>
      <c r="B20" s="205">
        <v>2510.3912299999893</v>
      </c>
      <c r="C20" s="205">
        <v>2776.0973800000043</v>
      </c>
      <c r="D20" s="205">
        <v>2861.191489999992</v>
      </c>
      <c r="E20" s="125">
        <v>3067.577716667136</v>
      </c>
      <c r="F20" s="125">
        <v>3195.3227247673385</v>
      </c>
      <c r="G20" s="125">
        <v>3344.6892084674892</v>
      </c>
      <c r="H20" s="125">
        <v>3436.3795630856102</v>
      </c>
      <c r="I20" s="125">
        <v>3521.4678113285318</v>
      </c>
      <c r="J20" s="125">
        <v>3529.1063236767936</v>
      </c>
      <c r="K20" s="125">
        <v>3825.3250347467479</v>
      </c>
      <c r="L20" s="125">
        <v>4010.2015746885604</v>
      </c>
      <c r="M20" s="125">
        <v>4265.050334571124</v>
      </c>
      <c r="N20" s="125">
        <v>4463.767078358168</v>
      </c>
      <c r="O20" s="125">
        <v>4627.2478935806566</v>
      </c>
      <c r="P20" s="215">
        <f t="shared" si="0"/>
        <v>4.1964011799735523</v>
      </c>
      <c r="Q20" s="392">
        <f t="shared" si="1"/>
        <v>3.66</v>
      </c>
    </row>
    <row r="21" spans="1:17" ht="13.5" customHeight="1">
      <c r="A21" s="209" t="s">
        <v>192</v>
      </c>
      <c r="B21" s="205">
        <v>4296.8633800000061</v>
      </c>
      <c r="C21" s="205">
        <v>4332.0930499999849</v>
      </c>
      <c r="D21" s="205">
        <v>4314.0391700000346</v>
      </c>
      <c r="E21" s="125">
        <v>4511.9189790307501</v>
      </c>
      <c r="F21" s="125">
        <v>4491.6748689036822</v>
      </c>
      <c r="G21" s="125">
        <v>4569.4249075463076</v>
      </c>
      <c r="H21" s="125">
        <v>4586.1241736568827</v>
      </c>
      <c r="I21" s="125">
        <v>4609.6739261924895</v>
      </c>
      <c r="J21" s="125">
        <v>4703.2338974256309</v>
      </c>
      <c r="K21" s="125">
        <v>4566.1891312918733</v>
      </c>
      <c r="L21" s="125">
        <v>4608.6966055457078</v>
      </c>
      <c r="M21" s="125">
        <v>4720.031787836122</v>
      </c>
      <c r="N21" s="125">
        <v>4783.2312711230134</v>
      </c>
      <c r="O21" s="125">
        <v>4756.6693233420629</v>
      </c>
      <c r="P21" s="215">
        <f t="shared" si="0"/>
        <v>0.52964914874957802</v>
      </c>
      <c r="Q21" s="392">
        <f t="shared" si="1"/>
        <v>-0.56000000000000005</v>
      </c>
    </row>
    <row r="22" spans="1:17" ht="13.5" customHeight="1">
      <c r="A22" s="209" t="s">
        <v>193</v>
      </c>
      <c r="B22" s="205">
        <v>550.31167999999934</v>
      </c>
      <c r="C22" s="205">
        <v>558.55174000000068</v>
      </c>
      <c r="D22" s="205">
        <v>561.47566000000131</v>
      </c>
      <c r="E22" s="125">
        <v>579.40595377003899</v>
      </c>
      <c r="F22" s="125">
        <v>615.71995459051186</v>
      </c>
      <c r="G22" s="125">
        <v>586.45570334654985</v>
      </c>
      <c r="H22" s="125">
        <v>618.13197877746529</v>
      </c>
      <c r="I22" s="125">
        <v>636.69969723987401</v>
      </c>
      <c r="J22" s="125">
        <v>642.98729076802738</v>
      </c>
      <c r="K22" s="125">
        <v>677.50792201315357</v>
      </c>
      <c r="L22" s="125">
        <v>709.72941145747529</v>
      </c>
      <c r="M22" s="125">
        <v>691.09350649011344</v>
      </c>
      <c r="N22" s="125">
        <v>725.68836069363738</v>
      </c>
      <c r="O22" s="125">
        <v>770.58383429839671</v>
      </c>
      <c r="P22" s="215">
        <f t="shared" si="0"/>
        <v>2.8924939693224294</v>
      </c>
      <c r="Q22" s="392">
        <f t="shared" si="1"/>
        <v>6.19</v>
      </c>
    </row>
    <row r="23" spans="1:17" ht="13.5" customHeight="1">
      <c r="A23" s="209" t="s">
        <v>201</v>
      </c>
      <c r="B23" s="205">
        <v>933.89750999999774</v>
      </c>
      <c r="C23" s="205">
        <v>997.19525999999883</v>
      </c>
      <c r="D23" s="205">
        <v>1044.8876799999994</v>
      </c>
      <c r="E23" s="125">
        <v>1100.7343991636487</v>
      </c>
      <c r="F23" s="125">
        <v>1205.9689852856218</v>
      </c>
      <c r="G23" s="125">
        <v>1296.1224954134836</v>
      </c>
      <c r="H23" s="125">
        <v>1399.9971094562659</v>
      </c>
      <c r="I23" s="125">
        <v>1475.5338632077928</v>
      </c>
      <c r="J23" s="125">
        <v>1481.3929426899692</v>
      </c>
      <c r="K23" s="125">
        <v>1593.618044186954</v>
      </c>
      <c r="L23" s="125">
        <v>1655.4174583694598</v>
      </c>
      <c r="M23" s="125">
        <v>1744.9806983513563</v>
      </c>
      <c r="N23" s="125">
        <v>1817.9824795246936</v>
      </c>
      <c r="O23" s="125">
        <v>1908.9751562536669</v>
      </c>
      <c r="P23" s="215">
        <f t="shared" si="0"/>
        <v>5.6602840200548732</v>
      </c>
      <c r="Q23" s="392">
        <f t="shared" si="1"/>
        <v>5.01</v>
      </c>
    </row>
    <row r="24" spans="1:17" ht="13.5" customHeight="1">
      <c r="A24" s="209" t="s">
        <v>191</v>
      </c>
      <c r="B24" s="205">
        <v>5647.0105799998682</v>
      </c>
      <c r="C24" s="205">
        <v>5648.5505000000248</v>
      </c>
      <c r="D24" s="205">
        <v>5899.7238900000002</v>
      </c>
      <c r="E24" s="125">
        <v>5789.6294326747529</v>
      </c>
      <c r="F24" s="125">
        <v>5913.0594664528535</v>
      </c>
      <c r="G24" s="125">
        <v>5999.3676852261269</v>
      </c>
      <c r="H24" s="125">
        <v>6134.5541750238035</v>
      </c>
      <c r="I24" s="125">
        <v>6313.2716646088393</v>
      </c>
      <c r="J24" s="125">
        <v>6591.6595454396911</v>
      </c>
      <c r="K24" s="125">
        <v>6678.012867761111</v>
      </c>
      <c r="L24" s="125">
        <v>6751.7059499387824</v>
      </c>
      <c r="M24" s="125">
        <v>6711.7146727513436</v>
      </c>
      <c r="N24" s="125">
        <v>6742.1908103005617</v>
      </c>
      <c r="O24" s="125">
        <v>6872.8007925251841</v>
      </c>
      <c r="P24" s="215">
        <f t="shared" si="0"/>
        <v>1.7298253420264587</v>
      </c>
      <c r="Q24" s="392">
        <f t="shared" si="1"/>
        <v>1.94</v>
      </c>
    </row>
    <row r="25" spans="1:17" ht="13.5" customHeight="1">
      <c r="A25" s="209" t="s">
        <v>196</v>
      </c>
      <c r="B25" s="205">
        <v>6.3937000000005355</v>
      </c>
      <c r="C25" s="125" t="s">
        <v>14</v>
      </c>
      <c r="D25" s="125" t="s">
        <v>14</v>
      </c>
      <c r="E25" s="125" t="s">
        <v>14</v>
      </c>
      <c r="F25" s="125" t="s">
        <v>14</v>
      </c>
      <c r="G25" s="125" t="s">
        <v>14</v>
      </c>
      <c r="H25" s="125" t="s">
        <v>14</v>
      </c>
      <c r="I25" s="125">
        <v>-4.4533059742934711</v>
      </c>
      <c r="J25" s="125" t="s">
        <v>14</v>
      </c>
      <c r="K25" s="125" t="s">
        <v>14</v>
      </c>
      <c r="L25" s="125" t="s">
        <v>14</v>
      </c>
      <c r="M25" s="125" t="s">
        <v>14</v>
      </c>
      <c r="N25" s="125" t="s">
        <v>14</v>
      </c>
      <c r="O25" s="125" t="s">
        <v>14</v>
      </c>
      <c r="P25" s="125" t="s">
        <v>14</v>
      </c>
      <c r="Q25" s="125" t="s">
        <v>14</v>
      </c>
    </row>
    <row r="26" spans="1:17" ht="2.25" customHeight="1">
      <c r="A26" s="209"/>
      <c r="B26" s="198"/>
      <c r="C26" s="198"/>
      <c r="D26" s="198"/>
      <c r="E26" s="198"/>
      <c r="F26" s="198"/>
      <c r="G26" s="198"/>
      <c r="H26" s="198"/>
      <c r="I26" s="198"/>
      <c r="J26" s="198"/>
      <c r="K26" s="198"/>
      <c r="L26" s="198"/>
      <c r="M26" s="198"/>
      <c r="N26" s="198"/>
      <c r="O26" s="198"/>
      <c r="P26" s="402"/>
      <c r="Q26" s="394"/>
    </row>
    <row r="27" spans="1:17" ht="13.5" customHeight="1">
      <c r="A27" s="208" t="s">
        <v>3</v>
      </c>
      <c r="B27" s="203"/>
      <c r="C27" s="203"/>
      <c r="D27" s="203"/>
      <c r="E27" s="325">
        <v>5142.6940000001632</v>
      </c>
      <c r="F27" s="325">
        <v>5111.4140000001989</v>
      </c>
      <c r="G27" s="325">
        <v>5078.9809999998943</v>
      </c>
      <c r="H27" s="325">
        <v>5048.3049999999657</v>
      </c>
      <c r="I27" s="325">
        <v>5019.7829999999603</v>
      </c>
      <c r="J27" s="325">
        <v>4991.4770000000935</v>
      </c>
      <c r="K27" s="325">
        <v>4962.7240000001384</v>
      </c>
      <c r="L27" s="325">
        <v>4932.873999999938</v>
      </c>
      <c r="M27" s="325">
        <v>4901.3769999999604</v>
      </c>
      <c r="N27" s="325">
        <v>4868.7649999998439</v>
      </c>
      <c r="O27" s="325">
        <v>4835.4019999998754</v>
      </c>
      <c r="P27" s="402">
        <f t="shared" si="0"/>
        <v>-0.61423379860219285</v>
      </c>
      <c r="Q27" s="394">
        <f t="shared" si="1"/>
        <v>-0.69</v>
      </c>
    </row>
    <row r="28" spans="1:17" ht="3" customHeight="1">
      <c r="A28" s="208"/>
      <c r="B28" s="203"/>
      <c r="C28" s="203"/>
      <c r="D28" s="203"/>
      <c r="E28" s="412"/>
      <c r="F28" s="412"/>
      <c r="G28" s="412"/>
      <c r="H28" s="412"/>
      <c r="I28" s="412"/>
      <c r="J28" s="414"/>
      <c r="K28" s="412"/>
      <c r="L28" s="412"/>
      <c r="M28" s="412"/>
      <c r="N28" s="412"/>
      <c r="O28" s="412"/>
      <c r="P28" s="402"/>
      <c r="Q28" s="394"/>
    </row>
    <row r="29" spans="1:17" ht="13.5" customHeight="1">
      <c r="A29" s="209" t="s">
        <v>158</v>
      </c>
      <c r="B29" s="205">
        <v>1270.1204299999988</v>
      </c>
      <c r="C29" s="205">
        <v>1277.6052900000009</v>
      </c>
      <c r="D29" s="205">
        <v>1334.8296499999983</v>
      </c>
      <c r="E29" s="125">
        <v>1394.429559321592</v>
      </c>
      <c r="F29" s="125">
        <v>1382.5817975283553</v>
      </c>
      <c r="G29" s="125">
        <v>1369.7754845502411</v>
      </c>
      <c r="H29" s="125">
        <v>1400.3649348642286</v>
      </c>
      <c r="I29" s="125">
        <v>1345.1193629136651</v>
      </c>
      <c r="J29" s="125">
        <v>1382.1346004568618</v>
      </c>
      <c r="K29" s="125">
        <v>1316.528766370702</v>
      </c>
      <c r="L29" s="125">
        <v>1325.386408891422</v>
      </c>
      <c r="M29" s="125">
        <v>1484.939112370947</v>
      </c>
      <c r="N29" s="125">
        <v>1489.2555070417807</v>
      </c>
      <c r="O29" s="125">
        <v>1471.8144734622811</v>
      </c>
      <c r="P29" s="215">
        <f t="shared" si="0"/>
        <v>0.54156681706594156</v>
      </c>
      <c r="Q29" s="392">
        <f t="shared" si="1"/>
        <v>-1.17</v>
      </c>
    </row>
    <row r="30" spans="1:17" ht="13.5" customHeight="1">
      <c r="A30" s="209" t="s">
        <v>192</v>
      </c>
      <c r="B30" s="205">
        <v>1735.2000800000133</v>
      </c>
      <c r="C30" s="205">
        <v>1697.94702999998</v>
      </c>
      <c r="D30" s="205">
        <v>1657.2309699999871</v>
      </c>
      <c r="E30" s="125">
        <v>1561.9080023030294</v>
      </c>
      <c r="F30" s="125">
        <v>1525.6094776346545</v>
      </c>
      <c r="G30" s="125">
        <v>1505.019617033058</v>
      </c>
      <c r="H30" s="125">
        <v>1459.9429148920669</v>
      </c>
      <c r="I30" s="125">
        <v>1459.8991342415877</v>
      </c>
      <c r="J30" s="125">
        <v>1421.5450962813989</v>
      </c>
      <c r="K30" s="125">
        <v>1461.8550129800615</v>
      </c>
      <c r="L30" s="125">
        <v>1421.5325629206238</v>
      </c>
      <c r="M30" s="125">
        <v>1370.0976752006225</v>
      </c>
      <c r="N30" s="125">
        <v>1336.535760599794</v>
      </c>
      <c r="O30" s="125">
        <v>1323.5834709748704</v>
      </c>
      <c r="P30" s="215">
        <f t="shared" si="0"/>
        <v>-1.6420228199974019</v>
      </c>
      <c r="Q30" s="392">
        <f t="shared" si="1"/>
        <v>-0.97</v>
      </c>
    </row>
    <row r="31" spans="1:17" ht="13.5" customHeight="1">
      <c r="A31" s="209" t="s">
        <v>193</v>
      </c>
      <c r="B31" s="205">
        <v>273.86161999999905</v>
      </c>
      <c r="C31" s="205">
        <v>281.2371300000014</v>
      </c>
      <c r="D31" s="205">
        <v>256.50040999999993</v>
      </c>
      <c r="E31" s="125">
        <v>259.12450536745581</v>
      </c>
      <c r="F31" s="125">
        <v>244.51529849878725</v>
      </c>
      <c r="G31" s="125">
        <v>241.17672753263457</v>
      </c>
      <c r="H31" s="125">
        <v>242.46533768749592</v>
      </c>
      <c r="I31" s="125">
        <v>245.22325772594945</v>
      </c>
      <c r="J31" s="125">
        <v>246.87642948532709</v>
      </c>
      <c r="K31" s="125">
        <v>238.35243082141881</v>
      </c>
      <c r="L31" s="125">
        <v>232.5007584182182</v>
      </c>
      <c r="M31" s="125">
        <v>223.90890722238228</v>
      </c>
      <c r="N31" s="125">
        <v>231.17619275732926</v>
      </c>
      <c r="O31" s="125">
        <v>220.08582292953002</v>
      </c>
      <c r="P31" s="215">
        <f t="shared" si="0"/>
        <v>-1.6196511555262805</v>
      </c>
      <c r="Q31" s="392">
        <f t="shared" si="1"/>
        <v>-4.8</v>
      </c>
    </row>
    <row r="32" spans="1:17" ht="13.5" customHeight="1">
      <c r="A32" s="209" t="s">
        <v>201</v>
      </c>
      <c r="B32" s="205">
        <v>178.55373999999964</v>
      </c>
      <c r="C32" s="205">
        <v>190.43424000000024</v>
      </c>
      <c r="D32" s="205">
        <v>183.83385000000018</v>
      </c>
      <c r="E32" s="125">
        <v>187.16006724167741</v>
      </c>
      <c r="F32" s="125">
        <v>203.16065291202287</v>
      </c>
      <c r="G32" s="125">
        <v>205.40415003360931</v>
      </c>
      <c r="H32" s="125">
        <v>214.34375726478095</v>
      </c>
      <c r="I32" s="125">
        <v>210.48654534243042</v>
      </c>
      <c r="J32" s="125">
        <v>208.05770579550096</v>
      </c>
      <c r="K32" s="125">
        <v>212.90734581541793</v>
      </c>
      <c r="L32" s="125">
        <v>226.42175742707568</v>
      </c>
      <c r="M32" s="125">
        <v>229.36681256849715</v>
      </c>
      <c r="N32" s="125">
        <v>237.53600992769336</v>
      </c>
      <c r="O32" s="125">
        <v>248.82805000113149</v>
      </c>
      <c r="P32" s="215">
        <f t="shared" si="0"/>
        <v>2.8889213727880003</v>
      </c>
      <c r="Q32" s="392">
        <f t="shared" si="1"/>
        <v>4.75</v>
      </c>
    </row>
    <row r="33" spans="1:17" ht="13.5" customHeight="1">
      <c r="A33" s="209" t="s">
        <v>191</v>
      </c>
      <c r="B33" s="205">
        <v>1741.5713199999921</v>
      </c>
      <c r="C33" s="205">
        <v>1741.8116899999977</v>
      </c>
      <c r="D33" s="205">
        <v>1737.2659800000063</v>
      </c>
      <c r="E33" s="125">
        <v>1740.0718657662369</v>
      </c>
      <c r="F33" s="125">
        <v>1755.5467734261802</v>
      </c>
      <c r="G33" s="125">
        <v>1757.6050208504835</v>
      </c>
      <c r="H33" s="125">
        <v>1731.1880552914508</v>
      </c>
      <c r="I33" s="125">
        <v>1759.0546997763265</v>
      </c>
      <c r="J33" s="325">
        <v>1732.8631679808843</v>
      </c>
      <c r="K33" s="125">
        <v>1733.0804440124455</v>
      </c>
      <c r="L33" s="125">
        <v>1727.0325123426917</v>
      </c>
      <c r="M33" s="125">
        <v>1593.0644926375126</v>
      </c>
      <c r="N33" s="125">
        <v>1574.2615296734114</v>
      </c>
      <c r="O33" s="125">
        <v>1571.0901826322345</v>
      </c>
      <c r="P33" s="215">
        <f t="shared" si="0"/>
        <v>-1.016366255409229</v>
      </c>
      <c r="Q33" s="392">
        <f t="shared" si="1"/>
        <v>-0.2</v>
      </c>
    </row>
    <row r="34" spans="1:17" ht="13.5" customHeight="1">
      <c r="A34" s="209" t="s">
        <v>196</v>
      </c>
      <c r="B34" s="125" t="s">
        <v>14</v>
      </c>
      <c r="C34" s="125" t="s">
        <v>14</v>
      </c>
      <c r="D34" s="125" t="s">
        <v>14</v>
      </c>
      <c r="E34" s="125" t="s">
        <v>14</v>
      </c>
      <c r="F34" s="125" t="s">
        <v>14</v>
      </c>
      <c r="G34" s="125" t="s">
        <v>14</v>
      </c>
      <c r="H34" s="125" t="s">
        <v>14</v>
      </c>
      <c r="I34" s="125">
        <v>4.4533059743071135</v>
      </c>
      <c r="J34" s="125" t="s">
        <v>14</v>
      </c>
      <c r="K34" s="125" t="s">
        <v>14</v>
      </c>
      <c r="L34" s="125" t="s">
        <v>14</v>
      </c>
      <c r="M34" s="125" t="s">
        <v>14</v>
      </c>
      <c r="N34" s="125" t="s">
        <v>14</v>
      </c>
      <c r="O34" s="125" t="s">
        <v>14</v>
      </c>
      <c r="P34" s="125" t="s">
        <v>14</v>
      </c>
      <c r="Q34" s="125" t="s">
        <v>14</v>
      </c>
    </row>
    <row r="35" spans="1:17" ht="3.75" customHeight="1">
      <c r="A35" s="209"/>
      <c r="B35" s="198"/>
      <c r="C35" s="198"/>
      <c r="D35" s="198"/>
      <c r="E35" s="198"/>
      <c r="F35" s="198"/>
      <c r="G35" s="198"/>
      <c r="H35" s="198"/>
      <c r="I35" s="198"/>
      <c r="J35" s="198"/>
      <c r="K35" s="198"/>
      <c r="L35" s="198"/>
      <c r="M35" s="198"/>
      <c r="N35" s="198"/>
      <c r="O35" s="198"/>
      <c r="P35" s="402"/>
      <c r="Q35" s="394"/>
    </row>
    <row r="36" spans="1:17" ht="13.5" customHeight="1">
      <c r="A36" s="208" t="s">
        <v>4</v>
      </c>
      <c r="B36" s="198"/>
      <c r="C36" s="198"/>
      <c r="D36" s="198"/>
      <c r="E36" s="198"/>
      <c r="F36" s="198"/>
      <c r="G36" s="198"/>
      <c r="H36" s="198"/>
      <c r="I36" s="198"/>
      <c r="J36" s="198"/>
      <c r="K36" s="198"/>
      <c r="L36" s="198"/>
      <c r="M36" s="198"/>
      <c r="N36" s="198"/>
      <c r="O36" s="198"/>
      <c r="P36" s="402"/>
      <c r="Q36" s="394"/>
    </row>
    <row r="37" spans="1:17" ht="13.5" customHeight="1">
      <c r="A37" s="208" t="s">
        <v>5</v>
      </c>
      <c r="B37" s="203"/>
      <c r="C37" s="203"/>
      <c r="D37" s="203"/>
      <c r="E37" s="325">
        <v>11345.137078981561</v>
      </c>
      <c r="F37" s="325">
        <v>11559.338201989996</v>
      </c>
      <c r="G37" s="325">
        <v>11792.693464497777</v>
      </c>
      <c r="H37" s="325">
        <v>12016.393630417318</v>
      </c>
      <c r="I37" s="325">
        <v>12241.521243377183</v>
      </c>
      <c r="J37" s="325">
        <v>12462.098723595378</v>
      </c>
      <c r="K37" s="325">
        <v>12705.025788972998</v>
      </c>
      <c r="L37" s="325">
        <v>12943.656136623677</v>
      </c>
      <c r="M37" s="325">
        <v>13176.615471026003</v>
      </c>
      <c r="N37" s="325">
        <v>13430.512060077341</v>
      </c>
      <c r="O37" s="325">
        <v>13668.004419352488</v>
      </c>
      <c r="P37" s="402">
        <f t="shared" si="0"/>
        <v>1.8801407517197832</v>
      </c>
      <c r="Q37" s="394">
        <f t="shared" si="1"/>
        <v>1.77</v>
      </c>
    </row>
    <row r="38" spans="1:17" ht="3.75" customHeight="1">
      <c r="A38" s="208"/>
      <c r="B38" s="203"/>
      <c r="C38" s="203"/>
      <c r="D38" s="203"/>
      <c r="E38" s="325"/>
      <c r="F38" s="325"/>
      <c r="G38" s="325"/>
      <c r="H38" s="325"/>
      <c r="I38" s="325"/>
      <c r="J38" s="325"/>
      <c r="K38" s="325"/>
      <c r="L38" s="325"/>
      <c r="M38" s="325"/>
      <c r="N38" s="325"/>
      <c r="O38" s="325"/>
      <c r="P38" s="402"/>
      <c r="Q38" s="394"/>
    </row>
    <row r="39" spans="1:17" ht="13.5" customHeight="1">
      <c r="A39" s="209" t="s">
        <v>158</v>
      </c>
      <c r="B39" s="205">
        <v>1883.2175100000024</v>
      </c>
      <c r="C39" s="205">
        <v>2044.2331799999993</v>
      </c>
      <c r="D39" s="205">
        <v>2075.3078100000071</v>
      </c>
      <c r="E39" s="125">
        <v>2238.2700531970886</v>
      </c>
      <c r="F39" s="125">
        <v>2316.5052446630871</v>
      </c>
      <c r="G39" s="125">
        <v>2401.7037798423985</v>
      </c>
      <c r="H39" s="125">
        <v>2455.5381458181773</v>
      </c>
      <c r="I39" s="125">
        <v>2487.9606654802415</v>
      </c>
      <c r="J39" s="125">
        <v>2494.7898217601282</v>
      </c>
      <c r="K39" s="125">
        <v>2685.296631246807</v>
      </c>
      <c r="L39" s="125">
        <v>2774.0498426538388</v>
      </c>
      <c r="M39" s="125">
        <v>2930.7633712527086</v>
      </c>
      <c r="N39" s="125">
        <v>3048.1471411371858</v>
      </c>
      <c r="O39" s="125">
        <v>3146.2261778321586</v>
      </c>
      <c r="P39" s="215">
        <f t="shared" si="0"/>
        <v>3.4636381329320898</v>
      </c>
      <c r="Q39" s="392">
        <f t="shared" si="1"/>
        <v>3.22</v>
      </c>
    </row>
    <row r="40" spans="1:17" ht="13.5" customHeight="1">
      <c r="A40" s="209" t="s">
        <v>192</v>
      </c>
      <c r="B40" s="205">
        <v>3310.3434000000175</v>
      </c>
      <c r="C40" s="205">
        <v>3379.436720000022</v>
      </c>
      <c r="D40" s="205">
        <v>3311.4285000000364</v>
      </c>
      <c r="E40" s="125">
        <v>3475.0294510211443</v>
      </c>
      <c r="F40" s="125">
        <v>3437.1751504166987</v>
      </c>
      <c r="G40" s="125">
        <v>3488.1874418559105</v>
      </c>
      <c r="H40" s="125">
        <v>3470.7204695360679</v>
      </c>
      <c r="I40" s="125">
        <v>3457.027104975818</v>
      </c>
      <c r="J40" s="125">
        <v>3500.52897434945</v>
      </c>
      <c r="K40" s="125">
        <v>3386.2756496968805</v>
      </c>
      <c r="L40" s="125">
        <v>3412.9165608704589</v>
      </c>
      <c r="M40" s="125">
        <v>3456.3565477133639</v>
      </c>
      <c r="N40" s="125">
        <v>3518.2694767804351</v>
      </c>
      <c r="O40" s="125">
        <v>3496.2870057408918</v>
      </c>
      <c r="P40" s="215">
        <f t="shared" si="0"/>
        <v>6.1004558140731469E-2</v>
      </c>
      <c r="Q40" s="392">
        <f t="shared" si="1"/>
        <v>-0.62</v>
      </c>
    </row>
    <row r="41" spans="1:17" ht="13.5" customHeight="1">
      <c r="A41" s="209" t="s">
        <v>193</v>
      </c>
      <c r="B41" s="205">
        <v>406.28465999999946</v>
      </c>
      <c r="C41" s="205">
        <v>411.77418999999998</v>
      </c>
      <c r="D41" s="205">
        <v>415.01094000000018</v>
      </c>
      <c r="E41" s="125">
        <v>441.02859983980886</v>
      </c>
      <c r="F41" s="125">
        <v>454.47760718662408</v>
      </c>
      <c r="G41" s="125">
        <v>425.6181941910117</v>
      </c>
      <c r="H41" s="125">
        <v>455.35179809106734</v>
      </c>
      <c r="I41" s="125">
        <v>474.41910198475853</v>
      </c>
      <c r="J41" s="125">
        <v>474.34351168544106</v>
      </c>
      <c r="K41" s="125">
        <v>501.54125775672532</v>
      </c>
      <c r="L41" s="125">
        <v>507.06831488751936</v>
      </c>
      <c r="M41" s="125">
        <v>502.59742374647169</v>
      </c>
      <c r="N41" s="125">
        <v>524.81847209968373</v>
      </c>
      <c r="O41" s="125">
        <v>565.03628420832945</v>
      </c>
      <c r="P41" s="215">
        <f t="shared" si="0"/>
        <v>2.508754872527641</v>
      </c>
      <c r="Q41" s="392">
        <f t="shared" si="1"/>
        <v>7.66</v>
      </c>
    </row>
    <row r="42" spans="1:17" ht="13.5" customHeight="1">
      <c r="A42" s="209" t="s">
        <v>201</v>
      </c>
      <c r="B42" s="205">
        <v>746.33542999999872</v>
      </c>
      <c r="C42" s="205">
        <v>783.03616</v>
      </c>
      <c r="D42" s="205">
        <v>824.22492999999974</v>
      </c>
      <c r="E42" s="125">
        <v>846.58684150459806</v>
      </c>
      <c r="F42" s="125">
        <v>947.16984710636279</v>
      </c>
      <c r="G42" s="125">
        <v>1012.5490955594203</v>
      </c>
      <c r="H42" s="125">
        <v>1075.6106849157352</v>
      </c>
      <c r="I42" s="125">
        <v>1133.9252402746758</v>
      </c>
      <c r="J42" s="125">
        <v>1146.1838269997779</v>
      </c>
      <c r="K42" s="125">
        <v>1212.786625707191</v>
      </c>
      <c r="L42" s="125">
        <v>1264.7430690685758</v>
      </c>
      <c r="M42" s="125">
        <v>1331.3886234209215</v>
      </c>
      <c r="N42" s="125">
        <v>1388.0814890509585</v>
      </c>
      <c r="O42" s="125">
        <v>1444.4449279119704</v>
      </c>
      <c r="P42" s="215">
        <f t="shared" si="0"/>
        <v>5.4879730454456377</v>
      </c>
      <c r="Q42" s="392">
        <f t="shared" si="1"/>
        <v>4.0599999999999996</v>
      </c>
    </row>
    <row r="43" spans="1:17" ht="13.5" customHeight="1">
      <c r="A43" s="209" t="s">
        <v>191</v>
      </c>
      <c r="B43" s="205">
        <v>4297.1637799999507</v>
      </c>
      <c r="C43" s="205">
        <v>4251.2218899999971</v>
      </c>
      <c r="D43" s="205">
        <v>4468.1348800000414</v>
      </c>
      <c r="E43" s="125">
        <v>4344.2221334184833</v>
      </c>
      <c r="F43" s="125">
        <v>4404.0103526166458</v>
      </c>
      <c r="G43" s="125">
        <v>4464.6349530486405</v>
      </c>
      <c r="H43" s="125">
        <v>4559.1725320562464</v>
      </c>
      <c r="I43" s="125">
        <v>4688.1891306613252</v>
      </c>
      <c r="J43" s="125">
        <v>4846.2525888009632</v>
      </c>
      <c r="K43" s="125">
        <v>4919.1256245652057</v>
      </c>
      <c r="L43" s="125">
        <v>4984.8783491434297</v>
      </c>
      <c r="M43" s="125">
        <v>4955.5095048926796</v>
      </c>
      <c r="N43" s="125">
        <v>4951.1954810090629</v>
      </c>
      <c r="O43" s="125">
        <v>5016.0100236590688</v>
      </c>
      <c r="P43" s="215">
        <f t="shared" si="0"/>
        <v>1.4482680788325375</v>
      </c>
      <c r="Q43" s="392">
        <f t="shared" si="1"/>
        <v>1.31</v>
      </c>
    </row>
    <row r="44" spans="1:17" ht="3.75" customHeight="1">
      <c r="A44" s="209"/>
      <c r="B44" s="198"/>
      <c r="C44" s="198"/>
      <c r="D44" s="198"/>
      <c r="E44" s="198"/>
      <c r="F44" s="198"/>
      <c r="G44" s="198"/>
      <c r="H44" s="198"/>
      <c r="I44" s="198"/>
      <c r="J44" s="198"/>
      <c r="K44" s="198"/>
      <c r="L44" s="198"/>
      <c r="M44" s="198"/>
      <c r="N44" s="198"/>
      <c r="O44" s="198"/>
      <c r="P44" s="402"/>
      <c r="Q44" s="394"/>
    </row>
    <row r="45" spans="1:17" ht="13.5" customHeight="1">
      <c r="A45" s="208" t="s">
        <v>6</v>
      </c>
      <c r="B45" s="203"/>
      <c r="C45" s="203"/>
      <c r="D45" s="203"/>
      <c r="E45" s="325">
        <v>6369.0672969813031</v>
      </c>
      <c r="F45" s="325">
        <v>6472.6543558232597</v>
      </c>
      <c r="G45" s="325">
        <v>6536.4969691470778</v>
      </c>
      <c r="H45" s="325">
        <v>6624.0372248206213</v>
      </c>
      <c r="I45" s="325">
        <v>6706.4484472225495</v>
      </c>
      <c r="J45" s="325">
        <v>6796.148891770802</v>
      </c>
      <c r="K45" s="325">
        <v>6884.6807431607112</v>
      </c>
      <c r="L45" s="325">
        <v>6954.1861204949973</v>
      </c>
      <c r="M45" s="325">
        <v>7054.0863235161059</v>
      </c>
      <c r="N45" s="325">
        <v>7121.5263162739102</v>
      </c>
      <c r="O45" s="325">
        <v>7206.0196686995178</v>
      </c>
      <c r="P45" s="402">
        <f t="shared" si="0"/>
        <v>1.2422901481589088</v>
      </c>
      <c r="Q45" s="394">
        <f t="shared" si="1"/>
        <v>1.19</v>
      </c>
    </row>
    <row r="46" spans="1:17" ht="3.75" customHeight="1">
      <c r="A46" s="208"/>
      <c r="B46" s="203"/>
      <c r="C46" s="203"/>
      <c r="D46" s="203"/>
      <c r="E46" s="412"/>
      <c r="F46" s="412"/>
      <c r="G46" s="412"/>
      <c r="H46" s="412"/>
      <c r="I46" s="412"/>
      <c r="J46" s="414"/>
      <c r="K46" s="412"/>
      <c r="L46" s="412"/>
      <c r="M46" s="412"/>
      <c r="N46" s="412"/>
      <c r="O46" s="412"/>
      <c r="P46" s="402"/>
      <c r="Q46" s="394"/>
    </row>
    <row r="47" spans="1:17" ht="13.5" customHeight="1">
      <c r="A47" s="209" t="s">
        <v>158</v>
      </c>
      <c r="B47" s="205">
        <v>1136.9737600000067</v>
      </c>
      <c r="C47" s="205">
        <v>1201.5168099999898</v>
      </c>
      <c r="D47" s="205">
        <v>1272.7566399999998</v>
      </c>
      <c r="E47" s="125">
        <v>1344.7618655456824</v>
      </c>
      <c r="F47" s="125">
        <v>1363.5380016247116</v>
      </c>
      <c r="G47" s="125">
        <v>1394.224713771416</v>
      </c>
      <c r="H47" s="125">
        <v>1437.2189416129722</v>
      </c>
      <c r="I47" s="125">
        <v>1421.9340490720876</v>
      </c>
      <c r="J47" s="125">
        <v>1450.4563698784373</v>
      </c>
      <c r="K47" s="125">
        <v>1487.5643111483387</v>
      </c>
      <c r="L47" s="125">
        <v>1544.0856885574251</v>
      </c>
      <c r="M47" s="125">
        <v>1734.568653710312</v>
      </c>
      <c r="N47" s="125">
        <v>1777.360460409302</v>
      </c>
      <c r="O47" s="125">
        <v>1831.3320447786518</v>
      </c>
      <c r="P47" s="215">
        <f t="shared" si="0"/>
        <v>3.136448159900973</v>
      </c>
      <c r="Q47" s="392">
        <f t="shared" si="1"/>
        <v>3.04</v>
      </c>
    </row>
    <row r="48" spans="1:17" ht="13.5" customHeight="1">
      <c r="A48" s="209" t="s">
        <v>192</v>
      </c>
      <c r="B48" s="205">
        <v>2148.4934200000057</v>
      </c>
      <c r="C48" s="205">
        <v>2090.1615799999845</v>
      </c>
      <c r="D48" s="205">
        <v>2087.5088599999967</v>
      </c>
      <c r="E48" s="125">
        <v>2048.5892937108902</v>
      </c>
      <c r="F48" s="125">
        <v>2023.7075685105265</v>
      </c>
      <c r="G48" s="125">
        <v>2039.5124894459771</v>
      </c>
      <c r="H48" s="125">
        <v>2019.4679793266603</v>
      </c>
      <c r="I48" s="125">
        <v>2044.3551639215405</v>
      </c>
      <c r="J48" s="125">
        <v>2037.4158745511963</v>
      </c>
      <c r="K48" s="125">
        <v>2042.344718894775</v>
      </c>
      <c r="L48" s="125">
        <v>2040.4004514051787</v>
      </c>
      <c r="M48" s="125">
        <v>2069.3322201296942</v>
      </c>
      <c r="N48" s="125">
        <v>2054.7296612454024</v>
      </c>
      <c r="O48" s="125">
        <v>2022.952289549379</v>
      </c>
      <c r="P48" s="215">
        <f t="shared" si="0"/>
        <v>-0.1258550655923063</v>
      </c>
      <c r="Q48" s="392">
        <f t="shared" si="1"/>
        <v>-1.55</v>
      </c>
    </row>
    <row r="49" spans="1:17" ht="13.5" customHeight="1">
      <c r="A49" s="209" t="s">
        <v>193</v>
      </c>
      <c r="B49" s="205">
        <v>343.94003000000032</v>
      </c>
      <c r="C49" s="205">
        <v>348.34144999999967</v>
      </c>
      <c r="D49" s="205">
        <v>332.62191000000018</v>
      </c>
      <c r="E49" s="125">
        <v>324.36435677812091</v>
      </c>
      <c r="F49" s="125">
        <v>332.5779384245223</v>
      </c>
      <c r="G49" s="125">
        <v>324.27994533147347</v>
      </c>
      <c r="H49" s="125">
        <v>326.73648372847396</v>
      </c>
      <c r="I49" s="125">
        <v>327.3371014615102</v>
      </c>
      <c r="J49" s="125">
        <v>329.9499057616527</v>
      </c>
      <c r="K49" s="125">
        <v>328.76018862889788</v>
      </c>
      <c r="L49" s="125">
        <v>347.60714422861406</v>
      </c>
      <c r="M49" s="125">
        <v>327.6129220551602</v>
      </c>
      <c r="N49" s="125">
        <v>336.08622739498406</v>
      </c>
      <c r="O49" s="125">
        <v>330.139890578853</v>
      </c>
      <c r="P49" s="215">
        <f t="shared" si="0"/>
        <v>0.17664617158668072</v>
      </c>
      <c r="Q49" s="392">
        <f t="shared" si="1"/>
        <v>-1.77</v>
      </c>
    </row>
    <row r="50" spans="1:17" ht="13.5" customHeight="1">
      <c r="A50" s="209" t="s">
        <v>201</v>
      </c>
      <c r="B50" s="205">
        <v>241.01063999999985</v>
      </c>
      <c r="C50" s="205">
        <v>266.4794400000003</v>
      </c>
      <c r="D50" s="205">
        <v>265.67198999999988</v>
      </c>
      <c r="E50" s="125">
        <v>279.53331714362361</v>
      </c>
      <c r="F50" s="125">
        <v>293.53949862403965</v>
      </c>
      <c r="G50" s="125">
        <v>308.7985798142841</v>
      </c>
      <c r="H50" s="125">
        <v>352.01100880388481</v>
      </c>
      <c r="I50" s="125">
        <v>355.58451579527559</v>
      </c>
      <c r="J50" s="125">
        <v>337.11989557116937</v>
      </c>
      <c r="K50" s="125">
        <v>388.49241120150066</v>
      </c>
      <c r="L50" s="125">
        <v>392.96791876383173</v>
      </c>
      <c r="M50" s="125">
        <v>410.67793320674713</v>
      </c>
      <c r="N50" s="125">
        <v>427.88938262781056</v>
      </c>
      <c r="O50" s="125">
        <v>453.7881256913347</v>
      </c>
      <c r="P50" s="215">
        <f t="shared" si="0"/>
        <v>4.9643824379076884</v>
      </c>
      <c r="Q50" s="392">
        <f t="shared" si="1"/>
        <v>6.05</v>
      </c>
    </row>
    <row r="51" spans="1:17" ht="13.5" customHeight="1">
      <c r="A51" s="209" t="s">
        <v>191</v>
      </c>
      <c r="B51" s="205">
        <v>2285.0176899999769</v>
      </c>
      <c r="C51" s="205">
        <v>2342.5215800000601</v>
      </c>
      <c r="D51" s="205">
        <v>2375.6427800000024</v>
      </c>
      <c r="E51" s="125">
        <v>2371.8184638029461</v>
      </c>
      <c r="F51" s="125">
        <v>2459.2913486392536</v>
      </c>
      <c r="G51" s="125">
        <v>2469.6812407838261</v>
      </c>
      <c r="H51" s="125">
        <v>2488.6028113485454</v>
      </c>
      <c r="I51" s="125">
        <v>2557.2376169721947</v>
      </c>
      <c r="J51" s="125">
        <v>2641.2068460080218</v>
      </c>
      <c r="K51" s="125">
        <v>2637.5191132869718</v>
      </c>
      <c r="L51" s="125">
        <v>2629.124917540033</v>
      </c>
      <c r="M51" s="125">
        <v>2511.8945944141628</v>
      </c>
      <c r="N51" s="125">
        <v>2525.4605845968108</v>
      </c>
      <c r="O51" s="125">
        <v>2567.8073181015138</v>
      </c>
      <c r="P51" s="215">
        <f t="shared" si="0"/>
        <v>0.79711423194988029</v>
      </c>
      <c r="Q51" s="392">
        <f t="shared" si="1"/>
        <v>1.68</v>
      </c>
    </row>
    <row r="52" spans="1:17" ht="3.75" customHeight="1">
      <c r="A52" s="209"/>
      <c r="B52" s="205"/>
      <c r="C52" s="205"/>
      <c r="D52" s="20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215"/>
      <c r="Q52" s="392"/>
    </row>
    <row r="53" spans="1:17" ht="13.5" customHeight="1">
      <c r="A53" s="208" t="s">
        <v>7</v>
      </c>
      <c r="B53" s="203"/>
      <c r="C53" s="203"/>
      <c r="D53" s="203"/>
      <c r="E53" s="325">
        <v>2477.7561053439504</v>
      </c>
      <c r="F53" s="325">
        <v>2501.1674421874591</v>
      </c>
      <c r="G53" s="325">
        <v>2545.8505663556134</v>
      </c>
      <c r="H53" s="325">
        <v>2583.0611447621591</v>
      </c>
      <c r="I53" s="325">
        <v>2628.4602719780528</v>
      </c>
      <c r="J53" s="325">
        <v>2681.6093846337458</v>
      </c>
      <c r="K53" s="325">
        <v>2713.6704678666688</v>
      </c>
      <c r="L53" s="325">
        <v>2770.7827428811211</v>
      </c>
      <c r="M53" s="325">
        <v>2803.5462054577642</v>
      </c>
      <c r="N53" s="325">
        <v>2849.586623648338</v>
      </c>
      <c r="O53" s="325">
        <v>2897.6549119479591</v>
      </c>
      <c r="P53" s="402">
        <f t="shared" si="0"/>
        <v>1.5778019401131216</v>
      </c>
      <c r="Q53" s="394">
        <f t="shared" si="1"/>
        <v>1.69</v>
      </c>
    </row>
    <row r="54" spans="1:17" ht="3.75" customHeight="1">
      <c r="A54" s="208"/>
      <c r="B54" s="203"/>
      <c r="C54" s="203"/>
      <c r="D54" s="203"/>
      <c r="E54" s="412"/>
      <c r="F54" s="412"/>
      <c r="G54" s="412"/>
      <c r="H54" s="412"/>
      <c r="I54" s="412"/>
      <c r="J54" s="414"/>
      <c r="K54" s="412"/>
      <c r="L54" s="412"/>
      <c r="M54" s="412"/>
      <c r="N54" s="412"/>
      <c r="O54" s="412"/>
      <c r="P54" s="402"/>
      <c r="Q54" s="394"/>
    </row>
    <row r="55" spans="1:17" ht="13.5" customHeight="1">
      <c r="A55" s="209" t="s">
        <v>158</v>
      </c>
      <c r="B55" s="205">
        <v>760.32039000000202</v>
      </c>
      <c r="C55" s="205">
        <v>807.95268000000851</v>
      </c>
      <c r="D55" s="205">
        <v>847.95668999998986</v>
      </c>
      <c r="E55" s="125">
        <v>878.97535724596764</v>
      </c>
      <c r="F55" s="125">
        <v>897.86127600788086</v>
      </c>
      <c r="G55" s="125">
        <v>918.53619940390865</v>
      </c>
      <c r="H55" s="125">
        <v>943.98741051864943</v>
      </c>
      <c r="I55" s="125">
        <v>956.69245968986604</v>
      </c>
      <c r="J55" s="125">
        <v>965.99473249509003</v>
      </c>
      <c r="K55" s="125">
        <v>968.99285872233054</v>
      </c>
      <c r="L55" s="125">
        <v>1017.4524523687278</v>
      </c>
      <c r="M55" s="125">
        <v>1084.657421979073</v>
      </c>
      <c r="N55" s="125">
        <v>1127.5149838533823</v>
      </c>
      <c r="O55" s="125">
        <v>1121.5041444321839</v>
      </c>
      <c r="P55" s="215">
        <f t="shared" si="0"/>
        <v>2.4666218129429929</v>
      </c>
      <c r="Q55" s="392">
        <f t="shared" si="1"/>
        <v>-0.53</v>
      </c>
    </row>
    <row r="56" spans="1:17" ht="13.5" customHeight="1">
      <c r="A56" s="209" t="s">
        <v>192</v>
      </c>
      <c r="B56" s="205">
        <v>573.22663999999997</v>
      </c>
      <c r="C56" s="205">
        <v>560.44177999999783</v>
      </c>
      <c r="D56" s="205">
        <v>572.33277999999825</v>
      </c>
      <c r="E56" s="125">
        <v>550.20823660175188</v>
      </c>
      <c r="F56" s="125">
        <v>556.40162761112367</v>
      </c>
      <c r="G56" s="125">
        <v>546.7445932774616</v>
      </c>
      <c r="H56" s="125">
        <v>555.87863968617296</v>
      </c>
      <c r="I56" s="125">
        <v>568.1907915367234</v>
      </c>
      <c r="J56" s="125">
        <v>586.83414480635906</v>
      </c>
      <c r="K56" s="125">
        <v>599.42377568031873</v>
      </c>
      <c r="L56" s="125">
        <v>576.91215619072466</v>
      </c>
      <c r="M56" s="125">
        <v>564.44069519371533</v>
      </c>
      <c r="N56" s="125">
        <v>546.76789369694757</v>
      </c>
      <c r="O56" s="125">
        <v>561.01349902663173</v>
      </c>
      <c r="P56" s="215">
        <f t="shared" si="0"/>
        <v>0.19467072885930303</v>
      </c>
      <c r="Q56" s="392">
        <f t="shared" si="1"/>
        <v>2.61</v>
      </c>
    </row>
    <row r="57" spans="1:17" ht="13.5" customHeight="1">
      <c r="A57" s="209" t="s">
        <v>193</v>
      </c>
      <c r="B57" s="205">
        <v>73.948609999999988</v>
      </c>
      <c r="C57" s="205">
        <v>79.67322999999999</v>
      </c>
      <c r="D57" s="205">
        <v>70.343220000000116</v>
      </c>
      <c r="E57" s="125">
        <v>73.137502519564407</v>
      </c>
      <c r="F57" s="125">
        <v>73.179707478149894</v>
      </c>
      <c r="G57" s="125">
        <v>77.734291356697838</v>
      </c>
      <c r="H57" s="125">
        <v>78.509034645420542</v>
      </c>
      <c r="I57" s="125">
        <v>80.166751519551525</v>
      </c>
      <c r="J57" s="125">
        <v>85.570302806257175</v>
      </c>
      <c r="K57" s="125">
        <v>85.558906448944285</v>
      </c>
      <c r="L57" s="125">
        <v>87.554710759559711</v>
      </c>
      <c r="M57" s="125">
        <v>84.792067910863949</v>
      </c>
      <c r="N57" s="125">
        <v>95.959853956298417</v>
      </c>
      <c r="O57" s="125">
        <v>95.493482440745254</v>
      </c>
      <c r="P57" s="215">
        <f t="shared" si="0"/>
        <v>2.7030545841101539</v>
      </c>
      <c r="Q57" s="392">
        <f t="shared" si="1"/>
        <v>-0.49</v>
      </c>
    </row>
    <row r="58" spans="1:17" ht="13.5" customHeight="1">
      <c r="A58" s="209" t="s">
        <v>201</v>
      </c>
      <c r="B58" s="205">
        <v>125.10517999999989</v>
      </c>
      <c r="C58" s="205">
        <v>138.1139</v>
      </c>
      <c r="D58" s="205">
        <v>138.82461000000006</v>
      </c>
      <c r="E58" s="125">
        <v>161.77430775710508</v>
      </c>
      <c r="F58" s="125">
        <v>168.42029246724121</v>
      </c>
      <c r="G58" s="125">
        <v>180.17897007338775</v>
      </c>
      <c r="H58" s="125">
        <v>186.71917300143198</v>
      </c>
      <c r="I58" s="125">
        <v>196.51065248027334</v>
      </c>
      <c r="J58" s="125">
        <v>206.14692591452075</v>
      </c>
      <c r="K58" s="125">
        <v>205.24635309368091</v>
      </c>
      <c r="L58" s="125">
        <v>224.12822796412854</v>
      </c>
      <c r="M58" s="125">
        <v>232.28095429219201</v>
      </c>
      <c r="N58" s="125">
        <v>239.54761777361495</v>
      </c>
      <c r="O58" s="125">
        <v>259.57015265149704</v>
      </c>
      <c r="P58" s="215">
        <f t="shared" si="0"/>
        <v>4.8418124611127933</v>
      </c>
      <c r="Q58" s="392">
        <f t="shared" si="1"/>
        <v>8.36</v>
      </c>
    </row>
    <row r="59" spans="1:17" ht="13.5" customHeight="1">
      <c r="A59" s="209" t="s">
        <v>191</v>
      </c>
      <c r="B59" s="205">
        <v>806.40043000000958</v>
      </c>
      <c r="C59" s="205">
        <v>796.6187200000029</v>
      </c>
      <c r="D59" s="205">
        <v>793.21220999999321</v>
      </c>
      <c r="E59" s="125">
        <v>813.66070121957773</v>
      </c>
      <c r="F59" s="125">
        <v>805.30453862307616</v>
      </c>
      <c r="G59" s="125">
        <v>822.65651224417832</v>
      </c>
      <c r="H59" s="125">
        <v>817.96688691048053</v>
      </c>
      <c r="I59" s="125">
        <v>826.89961675161192</v>
      </c>
      <c r="J59" s="125">
        <v>837.06327861147315</v>
      </c>
      <c r="K59" s="125">
        <v>854.44857392135714</v>
      </c>
      <c r="L59" s="125">
        <v>864.73519559798933</v>
      </c>
      <c r="M59" s="125">
        <v>837.37506608192461</v>
      </c>
      <c r="N59" s="125">
        <v>839.79627436808119</v>
      </c>
      <c r="O59" s="125">
        <v>860.0736333968739</v>
      </c>
      <c r="P59" s="215">
        <f t="shared" si="0"/>
        <v>0.55628711917494744</v>
      </c>
      <c r="Q59" s="392">
        <f t="shared" si="1"/>
        <v>2.41</v>
      </c>
    </row>
    <row r="60" spans="1:17" ht="4.5" customHeight="1">
      <c r="A60" s="221"/>
      <c r="B60" s="216"/>
      <c r="C60" s="216"/>
      <c r="D60" s="216"/>
      <c r="E60" s="216"/>
      <c r="F60" s="216"/>
      <c r="G60" s="216"/>
      <c r="H60" s="216"/>
      <c r="I60" s="216"/>
      <c r="J60" s="244"/>
      <c r="K60" s="216"/>
      <c r="L60" s="216"/>
      <c r="M60" s="216"/>
      <c r="N60" s="216"/>
      <c r="O60" s="216"/>
      <c r="P60" s="19"/>
      <c r="Q60" s="172"/>
    </row>
    <row r="61" spans="1:17">
      <c r="A61" s="48" t="s">
        <v>156</v>
      </c>
    </row>
  </sheetData>
  <mergeCells count="20">
    <mergeCell ref="L5:L6"/>
    <mergeCell ref="N5:N6"/>
    <mergeCell ref="O5:O6"/>
    <mergeCell ref="A5:A6"/>
    <mergeCell ref="A1:Q1"/>
    <mergeCell ref="A2:Q2"/>
    <mergeCell ref="G5:G6"/>
    <mergeCell ref="H5:H6"/>
    <mergeCell ref="I5:I6"/>
    <mergeCell ref="J5:J6"/>
    <mergeCell ref="A3:Q3"/>
    <mergeCell ref="B5:B6"/>
    <mergeCell ref="C5:C6"/>
    <mergeCell ref="D5:D6"/>
    <mergeCell ref="E5:E6"/>
    <mergeCell ref="F5:F6"/>
    <mergeCell ref="M5:M6"/>
    <mergeCell ref="Q5:Q6"/>
    <mergeCell ref="P5:P6"/>
    <mergeCell ref="K5:K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6"/>
  <dimension ref="A1:I59"/>
  <sheetViews>
    <sheetView showGridLines="0" view="pageBreakPreview" zoomScaleNormal="100" zoomScaleSheetLayoutView="100" workbookViewId="0">
      <selection sqref="A1:I1"/>
    </sheetView>
  </sheetViews>
  <sheetFormatPr baseColWidth="10" defaultRowHeight="12.75"/>
  <cols>
    <col min="1" max="1" width="29.5703125" style="10" customWidth="1"/>
    <col min="2" max="4" width="5.85546875" style="10" customWidth="1"/>
    <col min="5" max="5" width="6.140625" style="10" customWidth="1"/>
    <col min="6" max="6" width="6" style="10" customWidth="1"/>
    <col min="7" max="7" width="5.85546875" style="10" customWidth="1"/>
    <col min="8" max="8" width="12.5703125" style="10" customWidth="1"/>
    <col min="9" max="9" width="9.7109375" style="10" customWidth="1"/>
    <col min="10" max="16384" width="11.42578125" style="10"/>
  </cols>
  <sheetData>
    <row r="1" spans="1:9" ht="15" customHeight="1">
      <c r="A1" s="489" t="s">
        <v>116</v>
      </c>
      <c r="B1" s="489"/>
      <c r="C1" s="489"/>
      <c r="D1" s="489"/>
      <c r="E1" s="489"/>
      <c r="F1" s="489"/>
      <c r="G1" s="489"/>
      <c r="H1" s="489"/>
      <c r="I1" s="489"/>
    </row>
    <row r="2" spans="1:9" ht="33.75" customHeight="1">
      <c r="A2" s="490" t="s">
        <v>297</v>
      </c>
      <c r="B2" s="490"/>
      <c r="C2" s="490"/>
      <c r="D2" s="490"/>
      <c r="E2" s="490"/>
      <c r="F2" s="490"/>
      <c r="G2" s="490"/>
      <c r="H2" s="490"/>
      <c r="I2" s="490"/>
    </row>
    <row r="3" spans="1:9" ht="11.25" customHeight="1">
      <c r="A3" s="520" t="s">
        <v>48</v>
      </c>
      <c r="B3" s="520"/>
      <c r="C3" s="520"/>
      <c r="D3" s="520"/>
      <c r="E3" s="520"/>
      <c r="F3" s="520"/>
      <c r="G3" s="520"/>
      <c r="H3" s="520"/>
      <c r="I3" s="520"/>
    </row>
    <row r="4" spans="1:9" ht="6" customHeight="1">
      <c r="A4" s="239"/>
      <c r="B4" s="239"/>
      <c r="C4" s="239"/>
      <c r="D4" s="239"/>
      <c r="E4" s="239"/>
      <c r="F4" s="239"/>
      <c r="G4" s="239"/>
    </row>
    <row r="5" spans="1:9" ht="38.25" customHeight="1">
      <c r="A5" s="355" t="s">
        <v>290</v>
      </c>
      <c r="B5" s="521">
        <v>2012</v>
      </c>
      <c r="C5" s="506">
        <v>2013</v>
      </c>
      <c r="D5" s="506">
        <v>2014</v>
      </c>
      <c r="E5" s="506">
        <v>2015</v>
      </c>
      <c r="F5" s="506">
        <v>2016</v>
      </c>
      <c r="G5" s="506">
        <v>2017</v>
      </c>
      <c r="H5" s="503" t="s">
        <v>298</v>
      </c>
      <c r="I5" s="503" t="s">
        <v>256</v>
      </c>
    </row>
    <row r="6" spans="1:9" ht="30.75" customHeight="1">
      <c r="A6" s="356"/>
      <c r="B6" s="522"/>
      <c r="C6" s="507"/>
      <c r="D6" s="507"/>
      <c r="E6" s="507"/>
      <c r="F6" s="507"/>
      <c r="G6" s="507"/>
      <c r="H6" s="503"/>
      <c r="I6" s="503"/>
    </row>
    <row r="7" spans="1:9" ht="5.25" customHeight="1">
      <c r="A7" s="349"/>
      <c r="B7" s="415"/>
      <c r="C7" s="415"/>
      <c r="D7" s="415"/>
      <c r="E7" s="45"/>
      <c r="F7" s="45"/>
      <c r="G7" s="45"/>
      <c r="H7" s="416"/>
      <c r="I7" s="416"/>
    </row>
    <row r="8" spans="1:9" ht="12" customHeight="1">
      <c r="A8" s="223" t="s">
        <v>1</v>
      </c>
      <c r="B8" s="325">
        <v>21939.856999999287</v>
      </c>
      <c r="C8" s="325">
        <v>22303.377000000706</v>
      </c>
      <c r="D8" s="325">
        <v>22668.624999999683</v>
      </c>
      <c r="E8" s="325">
        <v>23034.248000000156</v>
      </c>
      <c r="F8" s="325">
        <v>23401.625000000084</v>
      </c>
      <c r="G8" s="325">
        <v>23771.678999999902</v>
      </c>
      <c r="H8" s="395">
        <f>+(((G8/B8)^(1/5))-1)*100</f>
        <v>1.6167294372092078</v>
      </c>
      <c r="I8" s="395">
        <f>ROUND(((G8/F8-1)*100),2)</f>
        <v>1.58</v>
      </c>
    </row>
    <row r="9" spans="1:9" ht="5.25" customHeight="1">
      <c r="A9" s="223"/>
      <c r="B9" s="325"/>
      <c r="C9" s="325"/>
      <c r="D9" s="325"/>
      <c r="E9" s="325"/>
      <c r="F9" s="325"/>
      <c r="G9" s="325"/>
      <c r="H9" s="395"/>
      <c r="I9" s="395"/>
    </row>
    <row r="10" spans="1:9" ht="12" customHeight="1">
      <c r="A10" s="222" t="s">
        <v>164</v>
      </c>
      <c r="B10" s="125">
        <v>5982.7823939637101</v>
      </c>
      <c r="C10" s="125">
        <v>5478.131659411958</v>
      </c>
      <c r="D10" s="125">
        <v>5383.8212628360579</v>
      </c>
      <c r="E10" s="125">
        <v>5441.9939553434187</v>
      </c>
      <c r="F10" s="125">
        <v>5662.6778150480377</v>
      </c>
      <c r="G10" s="125">
        <v>6063.1185277216637</v>
      </c>
      <c r="H10" s="391">
        <f t="shared" ref="H10:H13" si="0">+(((G10/B10)^(1/5))-1)*100</f>
        <v>0.26712681411216188</v>
      </c>
      <c r="I10" s="391">
        <f t="shared" ref="I10:I13" si="1">ROUND(((G10/F10-1)*100),2)</f>
        <v>7.07</v>
      </c>
    </row>
    <row r="11" spans="1:9" ht="12" customHeight="1">
      <c r="A11" s="222" t="s">
        <v>323</v>
      </c>
      <c r="B11" s="125">
        <v>432.52843036068032</v>
      </c>
      <c r="C11" s="125">
        <v>349.94409119651237</v>
      </c>
      <c r="D11" s="125">
        <v>445.17448664514359</v>
      </c>
      <c r="E11" s="125">
        <v>479.18076114713631</v>
      </c>
      <c r="F11" s="125">
        <v>520.39370379774107</v>
      </c>
      <c r="G11" s="125">
        <v>1472.9134576810841</v>
      </c>
      <c r="H11" s="391">
        <f>+(((G11/B11)^(1/5))-1)*100</f>
        <v>27.771064841880545</v>
      </c>
      <c r="I11" s="391">
        <f>ROUND(((G11/F11-1)*100),2)</f>
        <v>183.04</v>
      </c>
    </row>
    <row r="12" spans="1:9" ht="12" customHeight="1">
      <c r="A12" s="222" t="s">
        <v>162</v>
      </c>
      <c r="B12" s="125">
        <v>12079.470018934804</v>
      </c>
      <c r="C12" s="125">
        <v>12478.186721381613</v>
      </c>
      <c r="D12" s="125">
        <v>12638.869464352741</v>
      </c>
      <c r="E12" s="125">
        <v>12809.935161657158</v>
      </c>
      <c r="F12" s="125">
        <v>11305.307959108872</v>
      </c>
      <c r="G12" s="125">
        <v>12111.295887353312</v>
      </c>
      <c r="H12" s="391">
        <f>+(((G12/B12)^(1/5))-1)*100</f>
        <v>5.2638701124063658E-2</v>
      </c>
      <c r="I12" s="391">
        <f t="shared" si="1"/>
        <v>7.13</v>
      </c>
    </row>
    <row r="13" spans="1:9" ht="12" customHeight="1">
      <c r="A13" s="222" t="s">
        <v>197</v>
      </c>
      <c r="B13" s="125">
        <v>2422.3400571141524</v>
      </c>
      <c r="C13" s="125">
        <v>2517.9818898468093</v>
      </c>
      <c r="D13" s="125">
        <v>2509.8576864299494</v>
      </c>
      <c r="E13" s="125">
        <v>2304.6744052715862</v>
      </c>
      <c r="F13" s="125">
        <v>2507.3701046360889</v>
      </c>
      <c r="G13" s="125">
        <v>2373.0918763838663</v>
      </c>
      <c r="H13" s="391">
        <f t="shared" si="0"/>
        <v>-0.40996423491109768</v>
      </c>
      <c r="I13" s="391">
        <f t="shared" si="1"/>
        <v>-5.36</v>
      </c>
    </row>
    <row r="14" spans="1:9" ht="12" customHeight="1">
      <c r="A14" s="222" t="s">
        <v>163</v>
      </c>
      <c r="B14" s="125">
        <v>1022.7360996266817</v>
      </c>
      <c r="C14" s="125">
        <v>1479.1326381628674</v>
      </c>
      <c r="D14" s="125">
        <v>1690.9020997357989</v>
      </c>
      <c r="E14" s="125">
        <v>1998.4637165806539</v>
      </c>
      <c r="F14" s="125">
        <v>3405.8754174092105</v>
      </c>
      <c r="G14" s="125">
        <v>1751.2592508596438</v>
      </c>
      <c r="H14" s="391" t="s">
        <v>14</v>
      </c>
      <c r="I14" s="391" t="s">
        <v>14</v>
      </c>
    </row>
    <row r="15" spans="1:9" ht="3.75" customHeight="1">
      <c r="A15" s="223"/>
      <c r="B15" s="125"/>
      <c r="C15" s="125"/>
      <c r="D15" s="125"/>
      <c r="E15" s="125"/>
      <c r="F15" s="125"/>
      <c r="G15" s="125"/>
      <c r="H15" s="395"/>
      <c r="I15" s="395"/>
    </row>
    <row r="16" spans="1:9" ht="12" customHeight="1">
      <c r="A16" s="223" t="s">
        <v>11</v>
      </c>
      <c r="B16" s="125"/>
      <c r="C16" s="125"/>
      <c r="D16" s="125"/>
      <c r="E16" s="125"/>
      <c r="F16" s="125"/>
      <c r="G16" s="125"/>
      <c r="H16" s="395"/>
      <c r="I16" s="395"/>
    </row>
    <row r="17" spans="1:9" ht="2.25" customHeight="1">
      <c r="A17" s="222"/>
      <c r="B17" s="125"/>
      <c r="C17" s="125"/>
      <c r="D17" s="125"/>
      <c r="E17" s="125"/>
      <c r="F17" s="125"/>
      <c r="G17" s="125"/>
      <c r="H17" s="395"/>
      <c r="I17" s="395"/>
    </row>
    <row r="18" spans="1:9" ht="12" customHeight="1">
      <c r="A18" s="223" t="s">
        <v>2</v>
      </c>
      <c r="B18" s="325">
        <v>16948.379999999845</v>
      </c>
      <c r="C18" s="325">
        <v>17340.653000000366</v>
      </c>
      <c r="D18" s="325">
        <v>17735.751000000117</v>
      </c>
      <c r="E18" s="325">
        <v>18132.870999999694</v>
      </c>
      <c r="F18" s="325">
        <v>18532.860000000743</v>
      </c>
      <c r="G18" s="325">
        <v>18936.276999999784</v>
      </c>
      <c r="H18" s="395">
        <f>+(((G18/B18)^(1/5))-1)*100</f>
        <v>2.2429286675418103</v>
      </c>
      <c r="I18" s="395">
        <f>ROUND(((G18/F18-1)*100),2)</f>
        <v>2.1800000000000002</v>
      </c>
    </row>
    <row r="19" spans="1:9" ht="12" customHeight="1">
      <c r="A19" s="222" t="s">
        <v>164</v>
      </c>
      <c r="B19" s="125">
        <v>3689.5856583341533</v>
      </c>
      <c r="C19" s="125">
        <v>3297.8635589374908</v>
      </c>
      <c r="D19" s="125">
        <v>3201.0935994998845</v>
      </c>
      <c r="E19" s="125">
        <v>3256.823125716181</v>
      </c>
      <c r="F19" s="125">
        <v>3518.1912292510974</v>
      </c>
      <c r="G19" s="125">
        <v>3872.578327470098</v>
      </c>
      <c r="H19" s="391">
        <f t="shared" ref="H19:H22" si="2">+(((G19/B19)^(1/5))-1)*100</f>
        <v>0.97282862370837719</v>
      </c>
      <c r="I19" s="391">
        <f t="shared" ref="I19:I21" si="3">ROUND(((G19/F19-1)*100),2)</f>
        <v>10.07</v>
      </c>
    </row>
    <row r="20" spans="1:9" ht="12" customHeight="1">
      <c r="A20" s="222" t="s">
        <v>323</v>
      </c>
      <c r="B20" s="125">
        <v>360.90761330005046</v>
      </c>
      <c r="C20" s="125">
        <v>273.86763697318605</v>
      </c>
      <c r="D20" s="125">
        <v>357.12590500327207</v>
      </c>
      <c r="E20" s="125">
        <v>388.05968600051943</v>
      </c>
      <c r="F20" s="125">
        <v>420.00153797748811</v>
      </c>
      <c r="G20" s="125">
        <v>1034.2402541918289</v>
      </c>
      <c r="H20" s="391">
        <f t="shared" si="2"/>
        <v>23.436920584467046</v>
      </c>
      <c r="I20" s="391">
        <f t="shared" si="3"/>
        <v>146.25</v>
      </c>
    </row>
    <row r="21" spans="1:9" ht="12" customHeight="1">
      <c r="A21" s="222" t="s">
        <v>162</v>
      </c>
      <c r="B21" s="125">
        <v>10356.982960090752</v>
      </c>
      <c r="C21" s="125">
        <v>10838.621752649606</v>
      </c>
      <c r="D21" s="125">
        <v>11059.666429338902</v>
      </c>
      <c r="E21" s="125">
        <v>11302.816392727786</v>
      </c>
      <c r="F21" s="125">
        <v>9932.3144901170981</v>
      </c>
      <c r="G21" s="125">
        <v>10740.815754413667</v>
      </c>
      <c r="H21" s="391">
        <f t="shared" si="2"/>
        <v>0.73045624348315741</v>
      </c>
      <c r="I21" s="391">
        <f t="shared" si="3"/>
        <v>8.14</v>
      </c>
    </row>
    <row r="22" spans="1:9" ht="12" customHeight="1">
      <c r="A22" s="222" t="s">
        <v>197</v>
      </c>
      <c r="B22" s="125">
        <v>1773.4960342297163</v>
      </c>
      <c r="C22" s="125">
        <v>1765.3089284014791</v>
      </c>
      <c r="D22" s="125">
        <v>1790.5250557407412</v>
      </c>
      <c r="E22" s="125">
        <v>1636.0006660901122</v>
      </c>
      <c r="F22" s="125">
        <v>1799.7387512530167</v>
      </c>
      <c r="G22" s="125">
        <v>1943.2683610134836</v>
      </c>
      <c r="H22" s="391">
        <f t="shared" si="2"/>
        <v>1.8451873990869005</v>
      </c>
      <c r="I22" s="391">
        <f>ROUND(((G22/F22-1)*100),2)</f>
        <v>7.98</v>
      </c>
    </row>
    <row r="23" spans="1:9" ht="12" customHeight="1">
      <c r="A23" s="222" t="s">
        <v>163</v>
      </c>
      <c r="B23" s="125">
        <v>767.4077340452634</v>
      </c>
      <c r="C23" s="125">
        <v>1164.9911230383757</v>
      </c>
      <c r="D23" s="125">
        <v>1327.3400104169614</v>
      </c>
      <c r="E23" s="125">
        <v>1549.1711294652396</v>
      </c>
      <c r="F23" s="125">
        <v>2862.613991401256</v>
      </c>
      <c r="G23" s="125">
        <v>1345.3743029107952</v>
      </c>
      <c r="H23" s="391" t="s">
        <v>14</v>
      </c>
      <c r="I23" s="391" t="s">
        <v>14</v>
      </c>
    </row>
    <row r="24" spans="1:9" ht="3.75" customHeight="1">
      <c r="A24" s="222"/>
      <c r="B24" s="125"/>
      <c r="C24" s="125"/>
      <c r="D24" s="125"/>
      <c r="E24" s="125"/>
      <c r="F24" s="125"/>
      <c r="G24" s="125"/>
      <c r="H24" s="395"/>
      <c r="I24" s="395"/>
    </row>
    <row r="25" spans="1:9" ht="11.25" customHeight="1">
      <c r="A25" s="223" t="s">
        <v>3</v>
      </c>
      <c r="B25" s="325">
        <v>4991.4770000000935</v>
      </c>
      <c r="C25" s="325">
        <v>4962.7240000001384</v>
      </c>
      <c r="D25" s="325">
        <v>4932.8739999999343</v>
      </c>
      <c r="E25" s="325">
        <v>4901.3769999999504</v>
      </c>
      <c r="F25" s="325">
        <v>4868.7649999998439</v>
      </c>
      <c r="G25" s="325">
        <v>4835.4020000001401</v>
      </c>
      <c r="H25" s="395">
        <f>+(((G25/B25)^(1/5))-1)*100</f>
        <v>-0.63333768354585374</v>
      </c>
      <c r="I25" s="395">
        <f>ROUND(((G25/F25-1)*100),2)</f>
        <v>-0.69</v>
      </c>
    </row>
    <row r="26" spans="1:9" ht="11.25" customHeight="1">
      <c r="A26" s="222" t="s">
        <v>164</v>
      </c>
      <c r="B26" s="125">
        <v>2293.1967356295804</v>
      </c>
      <c r="C26" s="125">
        <v>2180.2681004745277</v>
      </c>
      <c r="D26" s="125">
        <v>2182.7276633361653</v>
      </c>
      <c r="E26" s="125">
        <v>2185.1708296272686</v>
      </c>
      <c r="F26" s="125">
        <v>2144.4865857970676</v>
      </c>
      <c r="G26" s="125">
        <v>2190.5402002515511</v>
      </c>
      <c r="H26" s="391">
        <f t="shared" ref="H26:H29" si="4">+(((G26/B26)^(1/5))-1)*100</f>
        <v>-0.91179011943102184</v>
      </c>
      <c r="I26" s="391">
        <f t="shared" ref="I26:I29" si="5">ROUND(((G26/F26-1)*100),2)</f>
        <v>2.15</v>
      </c>
    </row>
    <row r="27" spans="1:9" ht="11.25" customHeight="1">
      <c r="A27" s="222" t="s">
        <v>323</v>
      </c>
      <c r="B27" s="125">
        <v>71.620817060630117</v>
      </c>
      <c r="C27" s="125">
        <v>76.076454223326721</v>
      </c>
      <c r="D27" s="125">
        <v>88.048581641872772</v>
      </c>
      <c r="E27" s="125">
        <v>91.121075146616732</v>
      </c>
      <c r="F27" s="125">
        <v>100.39216582025266</v>
      </c>
      <c r="G27" s="125">
        <v>438.67320348925489</v>
      </c>
      <c r="H27" s="391">
        <f t="shared" si="4"/>
        <v>43.687956042461408</v>
      </c>
      <c r="I27" s="391">
        <f t="shared" si="5"/>
        <v>336.96</v>
      </c>
    </row>
    <row r="28" spans="1:9" ht="11.25" customHeight="1">
      <c r="A28" s="222" t="s">
        <v>162</v>
      </c>
      <c r="B28" s="125">
        <v>1722.4870588439303</v>
      </c>
      <c r="C28" s="125">
        <v>1639.5649687323107</v>
      </c>
      <c r="D28" s="125">
        <v>1579.2030350139246</v>
      </c>
      <c r="E28" s="125">
        <v>1507.1187689292478</v>
      </c>
      <c r="F28" s="125">
        <v>1372.9934689916702</v>
      </c>
      <c r="G28" s="125">
        <v>1370.4801329399747</v>
      </c>
      <c r="H28" s="391">
        <f t="shared" si="4"/>
        <v>-4.4692130568465993</v>
      </c>
      <c r="I28" s="391">
        <f t="shared" si="5"/>
        <v>-0.18</v>
      </c>
    </row>
    <row r="29" spans="1:9" ht="11.25" customHeight="1">
      <c r="A29" s="222" t="s">
        <v>197</v>
      </c>
      <c r="B29" s="125">
        <v>648.8440228844546</v>
      </c>
      <c r="C29" s="125">
        <v>752.6729614453526</v>
      </c>
      <c r="D29" s="125">
        <v>719.33263068919689</v>
      </c>
      <c r="E29" s="125">
        <v>668.6737391814753</v>
      </c>
      <c r="F29" s="125">
        <v>707.63135338306131</v>
      </c>
      <c r="G29" s="125">
        <v>429.82351537038164</v>
      </c>
      <c r="H29" s="391">
        <f t="shared" si="4"/>
        <v>-7.9062891944045477</v>
      </c>
      <c r="I29" s="391">
        <f t="shared" si="5"/>
        <v>-39.26</v>
      </c>
    </row>
    <row r="30" spans="1:9" ht="11.25" customHeight="1">
      <c r="A30" s="222" t="s">
        <v>163</v>
      </c>
      <c r="B30" s="125">
        <v>255.32836558141554</v>
      </c>
      <c r="C30" s="125">
        <v>314.14151512450042</v>
      </c>
      <c r="D30" s="125">
        <v>363.56208931883634</v>
      </c>
      <c r="E30" s="125">
        <v>449.29258711540359</v>
      </c>
      <c r="F30" s="125">
        <v>543.26142600796652</v>
      </c>
      <c r="G30" s="125">
        <v>405.88494794885202</v>
      </c>
      <c r="H30" s="391" t="s">
        <v>14</v>
      </c>
      <c r="I30" s="391" t="s">
        <v>14</v>
      </c>
    </row>
    <row r="31" spans="1:9" ht="3.75" customHeight="1">
      <c r="A31" s="222"/>
      <c r="B31" s="125"/>
      <c r="C31" s="125"/>
      <c r="D31" s="125"/>
      <c r="E31" s="125"/>
      <c r="F31" s="125"/>
      <c r="G31" s="125"/>
      <c r="H31" s="395"/>
      <c r="I31" s="395"/>
    </row>
    <row r="32" spans="1:9" ht="11.25" customHeight="1">
      <c r="A32" s="223" t="s">
        <v>4</v>
      </c>
      <c r="B32" s="125"/>
      <c r="C32" s="125"/>
      <c r="D32" s="125"/>
      <c r="E32" s="125"/>
      <c r="F32" s="125"/>
      <c r="G32" s="125"/>
      <c r="H32" s="395"/>
      <c r="I32" s="395"/>
    </row>
    <row r="33" spans="1:9" ht="2.25" customHeight="1">
      <c r="A33" s="222"/>
      <c r="B33" s="125"/>
      <c r="C33" s="125"/>
      <c r="D33" s="125"/>
      <c r="E33" s="125"/>
      <c r="F33" s="125"/>
      <c r="G33" s="125"/>
      <c r="H33" s="395"/>
      <c r="I33" s="395"/>
    </row>
    <row r="34" spans="1:9" ht="11.25" customHeight="1">
      <c r="A34" s="223" t="s">
        <v>5</v>
      </c>
      <c r="B34" s="325">
        <v>12462.098723595385</v>
      </c>
      <c r="C34" s="325">
        <v>12705.025788973007</v>
      </c>
      <c r="D34" s="325">
        <v>12943.656136623686</v>
      </c>
      <c r="E34" s="325">
        <v>13176.615471026007</v>
      </c>
      <c r="F34" s="325">
        <v>13430.512060077341</v>
      </c>
      <c r="G34" s="325">
        <v>13668.004419352348</v>
      </c>
      <c r="H34" s="395">
        <f>+(((G34/B34)^(1/5))-1)*100</f>
        <v>1.8644828387943457</v>
      </c>
      <c r="I34" s="395">
        <f>ROUND(((G34/F34-1)*100),2)</f>
        <v>1.77</v>
      </c>
    </row>
    <row r="35" spans="1:9" ht="11.25" customHeight="1">
      <c r="A35" s="222" t="s">
        <v>164</v>
      </c>
      <c r="B35" s="125">
        <v>1750.8889123632687</v>
      </c>
      <c r="C35" s="125">
        <v>1403.2188591979104</v>
      </c>
      <c r="D35" s="125">
        <v>1182.6480434103487</v>
      </c>
      <c r="E35" s="125">
        <v>1151.5598496241403</v>
      </c>
      <c r="F35" s="125">
        <v>1363.0592390968604</v>
      </c>
      <c r="G35" s="125">
        <v>1636.0418288902567</v>
      </c>
      <c r="H35" s="391">
        <f t="shared" ref="H35:H38" si="6">+(((G35/B35)^(1/5))-1)*100</f>
        <v>-1.3477119970792262</v>
      </c>
      <c r="I35" s="391">
        <f t="shared" ref="I35:I38" si="7">ROUND(((G35/F35-1)*100),2)</f>
        <v>20.03</v>
      </c>
    </row>
    <row r="36" spans="1:9" ht="11.25" customHeight="1">
      <c r="A36" s="222" t="s">
        <v>323</v>
      </c>
      <c r="B36" s="125">
        <v>353.78127247583728</v>
      </c>
      <c r="C36" s="125">
        <v>272.46778424157503</v>
      </c>
      <c r="D36" s="125">
        <v>362.60369478907046</v>
      </c>
      <c r="E36" s="125">
        <v>391.78464455476671</v>
      </c>
      <c r="F36" s="125">
        <v>437.43210428317514</v>
      </c>
      <c r="G36" s="125">
        <v>945.92421690174115</v>
      </c>
      <c r="H36" s="391">
        <f t="shared" si="6"/>
        <v>21.737478149454613</v>
      </c>
      <c r="I36" s="391">
        <f t="shared" si="7"/>
        <v>116.24</v>
      </c>
    </row>
    <row r="37" spans="1:9" ht="11.25" customHeight="1">
      <c r="A37" s="222" t="s">
        <v>162</v>
      </c>
      <c r="B37" s="125">
        <v>8227.6898661761352</v>
      </c>
      <c r="C37" s="125">
        <v>8747.3660782813695</v>
      </c>
      <c r="D37" s="125">
        <v>8906.2332202293164</v>
      </c>
      <c r="E37" s="125">
        <v>9127.7091081545459</v>
      </c>
      <c r="F37" s="125">
        <v>7737.2031735144838</v>
      </c>
      <c r="G37" s="125">
        <v>8405.9595578710996</v>
      </c>
      <c r="H37" s="391">
        <f t="shared" si="6"/>
        <v>0.4296332261830349</v>
      </c>
      <c r="I37" s="391">
        <f t="shared" si="7"/>
        <v>8.64</v>
      </c>
    </row>
    <row r="38" spans="1:9" ht="11.25" customHeight="1">
      <c r="A38" s="222" t="s">
        <v>197</v>
      </c>
      <c r="B38" s="125">
        <v>1502.0672195045936</v>
      </c>
      <c r="C38" s="125">
        <v>1382.5205126019787</v>
      </c>
      <c r="D38" s="125">
        <v>1446.6149466799498</v>
      </c>
      <c r="E38" s="125">
        <v>1308.9726903306509</v>
      </c>
      <c r="F38" s="125">
        <v>1399.4093746934925</v>
      </c>
      <c r="G38" s="125">
        <v>1660.9878657067954</v>
      </c>
      <c r="H38" s="391">
        <f t="shared" si="6"/>
        <v>2.0317694404585751</v>
      </c>
      <c r="I38" s="391">
        <f t="shared" si="7"/>
        <v>18.690000000000001</v>
      </c>
    </row>
    <row r="39" spans="1:9" ht="11.25" customHeight="1">
      <c r="A39" s="222" t="s">
        <v>163</v>
      </c>
      <c r="B39" s="125">
        <v>627.67145307583019</v>
      </c>
      <c r="C39" s="125">
        <v>899.4525546500862</v>
      </c>
      <c r="D39" s="125">
        <v>1045.556231515098</v>
      </c>
      <c r="E39" s="125">
        <v>1196.5891783620866</v>
      </c>
      <c r="F39" s="125">
        <v>2493.408168489425</v>
      </c>
      <c r="G39" s="125">
        <v>1019.0909499825559</v>
      </c>
      <c r="H39" s="395" t="s">
        <v>14</v>
      </c>
      <c r="I39" s="395" t="s">
        <v>14</v>
      </c>
    </row>
    <row r="40" spans="1:9" ht="3.75" customHeight="1">
      <c r="A40" s="222"/>
      <c r="B40" s="125"/>
      <c r="C40" s="125"/>
      <c r="D40" s="125"/>
      <c r="E40" s="125"/>
      <c r="F40" s="125"/>
      <c r="G40" s="125"/>
      <c r="H40" s="395"/>
      <c r="I40" s="395"/>
    </row>
    <row r="41" spans="1:9" ht="11.25" customHeight="1">
      <c r="A41" s="223" t="s">
        <v>6</v>
      </c>
      <c r="B41" s="325">
        <v>6796.1488917708002</v>
      </c>
      <c r="C41" s="325">
        <v>6884.6807431607112</v>
      </c>
      <c r="D41" s="325">
        <v>6954.1861204949955</v>
      </c>
      <c r="E41" s="325">
        <v>7054.086323516116</v>
      </c>
      <c r="F41" s="325">
        <v>7121.5263162739102</v>
      </c>
      <c r="G41" s="325">
        <v>7206.0196686996305</v>
      </c>
      <c r="H41" s="395">
        <f>+(((G41/B41)^(1/5))-1)*100</f>
        <v>1.1780981399869495</v>
      </c>
      <c r="I41" s="395">
        <f>ROUND(((G41/F41-1)*100),2)</f>
        <v>1.19</v>
      </c>
    </row>
    <row r="42" spans="1:9" ht="11.25" customHeight="1">
      <c r="A42" s="222" t="s">
        <v>164</v>
      </c>
      <c r="B42" s="125">
        <v>3609.4976804026137</v>
      </c>
      <c r="C42" s="125">
        <v>3509.8427312779472</v>
      </c>
      <c r="D42" s="125">
        <v>3592.9955350364539</v>
      </c>
      <c r="E42" s="125">
        <v>3674.6228793645018</v>
      </c>
      <c r="F42" s="125">
        <v>3657.9037864641882</v>
      </c>
      <c r="G42" s="125">
        <v>3791.6850098317882</v>
      </c>
      <c r="H42" s="391">
        <f t="shared" ref="H42:H45" si="8">+(((G42/B42)^(1/5))-1)*100</f>
        <v>0.98970344740170191</v>
      </c>
      <c r="I42" s="391">
        <f t="shared" ref="I42:I45" si="9">ROUND(((G42/F42-1)*100),2)</f>
        <v>3.66</v>
      </c>
    </row>
    <row r="43" spans="1:9" ht="11.25" customHeight="1">
      <c r="A43" s="222" t="s">
        <v>323</v>
      </c>
      <c r="B43" s="125">
        <v>48.984268567879013</v>
      </c>
      <c r="C43" s="125">
        <v>51.056278533565568</v>
      </c>
      <c r="D43" s="125">
        <v>54.614596687534942</v>
      </c>
      <c r="E43" s="125">
        <v>61.020734928219476</v>
      </c>
      <c r="F43" s="125">
        <v>59.620820575746855</v>
      </c>
      <c r="G43" s="125">
        <v>387.91106432878843</v>
      </c>
      <c r="H43" s="391">
        <f t="shared" si="8"/>
        <v>51.263835354071794</v>
      </c>
      <c r="I43" s="391">
        <f t="shared" si="9"/>
        <v>550.63</v>
      </c>
    </row>
    <row r="44" spans="1:9" ht="11.25" customHeight="1">
      <c r="A44" s="222" t="s">
        <v>162</v>
      </c>
      <c r="B44" s="125">
        <v>2199.032048510162</v>
      </c>
      <c r="C44" s="125">
        <v>2144.5061875830211</v>
      </c>
      <c r="D44" s="125">
        <v>2078.3728479986294</v>
      </c>
      <c r="E44" s="125">
        <v>1999.3130071313603</v>
      </c>
      <c r="F44" s="125">
        <v>1931.6041658555064</v>
      </c>
      <c r="G44" s="125">
        <v>1981.1788054419953</v>
      </c>
      <c r="H44" s="391">
        <f t="shared" si="8"/>
        <v>-2.0648883217703529</v>
      </c>
      <c r="I44" s="391">
        <f t="shared" si="9"/>
        <v>2.57</v>
      </c>
    </row>
    <row r="45" spans="1:9" ht="11.25" customHeight="1">
      <c r="A45" s="222" t="s">
        <v>197</v>
      </c>
      <c r="B45" s="125">
        <v>668.70189810839668</v>
      </c>
      <c r="C45" s="125">
        <v>800.55882650102808</v>
      </c>
      <c r="D45" s="125">
        <v>804.51978434158218</v>
      </c>
      <c r="E45" s="125">
        <v>777.96789906216645</v>
      </c>
      <c r="F45" s="125">
        <v>843.2386796561326</v>
      </c>
      <c r="G45" s="125">
        <v>533.7828464547564</v>
      </c>
      <c r="H45" s="391">
        <f t="shared" si="8"/>
        <v>-4.4069295296147226</v>
      </c>
      <c r="I45" s="391">
        <f t="shared" si="9"/>
        <v>-36.700000000000003</v>
      </c>
    </row>
    <row r="46" spans="1:9" ht="11.25" customHeight="1">
      <c r="A46" s="222" t="s">
        <v>163</v>
      </c>
      <c r="B46" s="125">
        <v>269.93299618146301</v>
      </c>
      <c r="C46" s="125">
        <v>378.71671926490762</v>
      </c>
      <c r="D46" s="125">
        <v>423.68335643090336</v>
      </c>
      <c r="E46" s="125">
        <v>541.16180302984367</v>
      </c>
      <c r="F46" s="125">
        <v>629.15886372273314</v>
      </c>
      <c r="G46" s="125">
        <v>511.46194264227341</v>
      </c>
      <c r="H46" s="395" t="s">
        <v>14</v>
      </c>
      <c r="I46" s="395" t="s">
        <v>14</v>
      </c>
    </row>
    <row r="47" spans="1:9" ht="3" customHeight="1">
      <c r="A47" s="222"/>
      <c r="B47" s="125"/>
      <c r="C47" s="125"/>
      <c r="D47" s="125"/>
      <c r="E47" s="125"/>
      <c r="F47" s="125"/>
      <c r="G47" s="125"/>
      <c r="H47" s="395"/>
      <c r="I47" s="395"/>
    </row>
    <row r="48" spans="1:9" ht="11.25" customHeight="1">
      <c r="A48" s="223" t="s">
        <v>7</v>
      </c>
      <c r="B48" s="325">
        <v>2681.6093846337458</v>
      </c>
      <c r="C48" s="325">
        <v>2713.6704678666688</v>
      </c>
      <c r="D48" s="325">
        <v>2770.782742881122</v>
      </c>
      <c r="E48" s="325">
        <v>2803.5462054577642</v>
      </c>
      <c r="F48" s="325">
        <v>2849.586623648338</v>
      </c>
      <c r="G48" s="325">
        <v>2897.6549119479523</v>
      </c>
      <c r="H48" s="395">
        <f>+(((G48/B48)^(1/5))-1)*100</f>
        <v>1.5617625611502817</v>
      </c>
      <c r="I48" s="395">
        <f>ROUND(((G48/F48-1)*100),2)</f>
        <v>1.69</v>
      </c>
    </row>
    <row r="49" spans="1:9" ht="11.25" customHeight="1">
      <c r="A49" s="222" t="s">
        <v>164</v>
      </c>
      <c r="B49" s="125">
        <v>622.3958011978284</v>
      </c>
      <c r="C49" s="125">
        <v>565.07006893614039</v>
      </c>
      <c r="D49" s="125">
        <v>608.17768438925327</v>
      </c>
      <c r="E49" s="125">
        <v>615.81122635481324</v>
      </c>
      <c r="F49" s="125">
        <v>641.71478948715014</v>
      </c>
      <c r="G49" s="125">
        <v>635.3916889995503</v>
      </c>
      <c r="H49" s="391">
        <f t="shared" ref="H49:H52" si="10">+(((G49/B49)^(1/5))-1)*100</f>
        <v>0.41416359880539488</v>
      </c>
      <c r="I49" s="391">
        <f t="shared" ref="I49:I52" si="11">ROUND(((G49/F49-1)*100),2)</f>
        <v>-0.99</v>
      </c>
    </row>
    <row r="50" spans="1:9" ht="11.25" customHeight="1">
      <c r="A50" s="222" t="s">
        <v>323</v>
      </c>
      <c r="B50" s="125">
        <v>29.762889316963914</v>
      </c>
      <c r="C50" s="125">
        <v>26.420028421372301</v>
      </c>
      <c r="D50" s="125">
        <v>27.956195168539125</v>
      </c>
      <c r="E50" s="125">
        <v>26.375381664150041</v>
      </c>
      <c r="F50" s="125">
        <v>23.340778938818993</v>
      </c>
      <c r="G50" s="125">
        <v>139.07817645055371</v>
      </c>
      <c r="H50" s="391">
        <f t="shared" si="10"/>
        <v>36.118382490212952</v>
      </c>
      <c r="I50" s="391">
        <f t="shared" si="11"/>
        <v>495.86</v>
      </c>
    </row>
    <row r="51" spans="1:9" ht="11.25" customHeight="1">
      <c r="A51" s="222" t="s">
        <v>162</v>
      </c>
      <c r="B51" s="125">
        <v>1652.748104248346</v>
      </c>
      <c r="C51" s="125">
        <v>1586.3144555174254</v>
      </c>
      <c r="D51" s="125">
        <v>1654.2633961251327</v>
      </c>
      <c r="E51" s="125">
        <v>1682.913046371332</v>
      </c>
      <c r="F51" s="125">
        <v>1636.5006197388257</v>
      </c>
      <c r="G51" s="125">
        <v>1724.1575240406944</v>
      </c>
      <c r="H51" s="391">
        <f t="shared" si="10"/>
        <v>0.84957092566955161</v>
      </c>
      <c r="I51" s="391">
        <f t="shared" si="11"/>
        <v>5.36</v>
      </c>
    </row>
    <row r="52" spans="1:9" ht="11.25" customHeight="1">
      <c r="A52" s="222" t="s">
        <v>197</v>
      </c>
      <c r="B52" s="125">
        <v>251.57093950116786</v>
      </c>
      <c r="C52" s="125">
        <v>334.90255074382605</v>
      </c>
      <c r="D52" s="125">
        <v>258.72295540840946</v>
      </c>
      <c r="E52" s="125">
        <v>217.73381587877788</v>
      </c>
      <c r="F52" s="125">
        <v>264.72205028645777</v>
      </c>
      <c r="G52" s="125">
        <v>178.3211642223049</v>
      </c>
      <c r="H52" s="391">
        <f t="shared" si="10"/>
        <v>-6.6512549419565747</v>
      </c>
      <c r="I52" s="391">
        <f t="shared" si="11"/>
        <v>-32.64</v>
      </c>
    </row>
    <row r="53" spans="1:9" ht="11.25" customHeight="1">
      <c r="A53" s="222" t="s">
        <v>163</v>
      </c>
      <c r="B53" s="125">
        <v>125.1316503693856</v>
      </c>
      <c r="C53" s="125">
        <v>200.96336424788288</v>
      </c>
      <c r="D53" s="125">
        <v>221.6625117897959</v>
      </c>
      <c r="E53" s="125">
        <v>260.71273518871675</v>
      </c>
      <c r="F53" s="125">
        <v>283.30838519706487</v>
      </c>
      <c r="G53" s="125">
        <v>220.70635823481217</v>
      </c>
      <c r="H53" s="395" t="s">
        <v>14</v>
      </c>
      <c r="I53" s="395" t="s">
        <v>14</v>
      </c>
    </row>
    <row r="54" spans="1:9" ht="4.5" customHeight="1">
      <c r="A54" s="221"/>
      <c r="B54" s="417"/>
      <c r="C54" s="417"/>
      <c r="D54" s="417"/>
      <c r="E54" s="417"/>
      <c r="F54" s="417"/>
      <c r="G54" s="393"/>
      <c r="H54" s="393"/>
      <c r="I54" s="393"/>
    </row>
    <row r="55" spans="1:9" s="166" customFormat="1" ht="11.25" customHeight="1">
      <c r="A55" s="127" t="s">
        <v>176</v>
      </c>
      <c r="B55" s="127"/>
      <c r="C55" s="127"/>
      <c r="D55" s="127"/>
      <c r="E55" s="165"/>
      <c r="F55" s="165"/>
      <c r="G55" s="165"/>
    </row>
    <row r="56" spans="1:9" s="166" customFormat="1" ht="11.25" customHeight="1">
      <c r="A56" s="127" t="s">
        <v>291</v>
      </c>
      <c r="B56" s="127"/>
      <c r="C56" s="127"/>
      <c r="D56" s="127"/>
      <c r="E56" s="165"/>
      <c r="F56" s="165"/>
      <c r="G56" s="165"/>
    </row>
    <row r="57" spans="1:9">
      <c r="A57" s="48" t="s">
        <v>156</v>
      </c>
      <c r="B57" s="48"/>
      <c r="C57" s="48"/>
      <c r="D57" s="48"/>
      <c r="E57" s="122"/>
      <c r="F57" s="122"/>
      <c r="G57" s="122"/>
    </row>
    <row r="58" spans="1:9">
      <c r="E58" s="144"/>
      <c r="F58" s="144"/>
    </row>
    <row r="59" spans="1:9">
      <c r="E59" s="144"/>
      <c r="F59" s="144"/>
    </row>
  </sheetData>
  <mergeCells count="11">
    <mergeCell ref="A1:I1"/>
    <mergeCell ref="A2:I2"/>
    <mergeCell ref="A3:I3"/>
    <mergeCell ref="H5:H6"/>
    <mergeCell ref="I5:I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scale="77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7"/>
  <dimension ref="A1:N48"/>
  <sheetViews>
    <sheetView showGridLines="0" view="pageBreakPreview" zoomScaleNormal="100" zoomScaleSheetLayoutView="100" workbookViewId="0">
      <selection activeCell="E15" sqref="E15"/>
    </sheetView>
  </sheetViews>
  <sheetFormatPr baseColWidth="10" defaultRowHeight="12.75"/>
  <cols>
    <col min="1" max="1" width="15.140625" customWidth="1"/>
    <col min="2" max="2" width="0.85546875" customWidth="1"/>
    <col min="3" max="3" width="6" customWidth="1"/>
    <col min="4" max="4" width="6.140625" customWidth="1"/>
    <col min="5" max="5" width="6.28515625" customWidth="1"/>
    <col min="6" max="6" width="1.140625" customWidth="1"/>
    <col min="7" max="7" width="6.140625" customWidth="1"/>
    <col min="8" max="8" width="5.7109375" customWidth="1"/>
    <col min="9" max="9" width="6.42578125" customWidth="1"/>
    <col min="10" max="10" width="1.42578125" customWidth="1"/>
    <col min="11" max="11" width="6.140625" customWidth="1"/>
    <col min="12" max="12" width="6" customWidth="1"/>
    <col min="13" max="13" width="6.42578125" customWidth="1"/>
    <col min="14" max="14" width="4.7109375" customWidth="1"/>
  </cols>
  <sheetData>
    <row r="1" spans="1:14">
      <c r="A1" s="489" t="s">
        <v>117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489"/>
    </row>
    <row r="2" spans="1:14" ht="28.5" customHeight="1">
      <c r="A2" s="504" t="s">
        <v>318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504"/>
    </row>
    <row r="3" spans="1:14" ht="13.5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491"/>
    </row>
    <row r="4" spans="1:14" ht="3.75" customHeight="1">
      <c r="A4" s="42"/>
      <c r="B4" s="42"/>
      <c r="C4" s="150"/>
      <c r="D4" s="150"/>
      <c r="E4" s="150"/>
      <c r="F4" s="150"/>
      <c r="G4" s="150"/>
      <c r="H4" s="150"/>
    </row>
    <row r="5" spans="1:14" ht="18" customHeight="1">
      <c r="A5" s="496" t="s">
        <v>238</v>
      </c>
      <c r="B5" s="350"/>
      <c r="C5" s="502">
        <v>2015</v>
      </c>
      <c r="D5" s="502"/>
      <c r="E5" s="502"/>
      <c r="F5" s="350"/>
      <c r="G5" s="502">
        <v>2016</v>
      </c>
      <c r="H5" s="502"/>
      <c r="I5" s="502"/>
      <c r="J5" s="358"/>
      <c r="K5" s="502">
        <v>2017</v>
      </c>
      <c r="L5" s="502"/>
      <c r="M5" s="502"/>
      <c r="N5" s="502"/>
    </row>
    <row r="6" spans="1:14" ht="24" customHeight="1">
      <c r="A6" s="497"/>
      <c r="B6" s="304"/>
      <c r="C6" s="373" t="s">
        <v>1</v>
      </c>
      <c r="D6" s="373" t="s">
        <v>319</v>
      </c>
      <c r="E6" s="373" t="s">
        <v>320</v>
      </c>
      <c r="F6" s="373"/>
      <c r="G6" s="373" t="s">
        <v>1</v>
      </c>
      <c r="H6" s="373" t="s">
        <v>319</v>
      </c>
      <c r="I6" s="373" t="s">
        <v>320</v>
      </c>
      <c r="J6" s="373"/>
      <c r="K6" s="373" t="s">
        <v>1</v>
      </c>
      <c r="L6" s="373" t="s">
        <v>319</v>
      </c>
      <c r="M6" s="373" t="s">
        <v>320</v>
      </c>
      <c r="N6" s="373" t="s">
        <v>292</v>
      </c>
    </row>
    <row r="7" spans="1:14" ht="6" customHeight="1">
      <c r="A7" s="222"/>
      <c r="B7" s="174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  <c r="N7" s="419"/>
    </row>
    <row r="8" spans="1:14" ht="13.5">
      <c r="A8" s="223" t="s">
        <v>1</v>
      </c>
      <c r="B8" s="160"/>
      <c r="C8" s="420">
        <v>20535.978412824494</v>
      </c>
      <c r="D8" s="420">
        <v>7189.1228172021292</v>
      </c>
      <c r="E8" s="420">
        <v>13346.855595622521</v>
      </c>
      <c r="F8" s="420"/>
      <c r="G8" s="420">
        <v>20910.19898021036</v>
      </c>
      <c r="H8" s="420">
        <v>7899.3062626969049</v>
      </c>
      <c r="I8" s="420">
        <v>13010.892717512772</v>
      </c>
      <c r="J8" s="418"/>
      <c r="K8" s="420">
        <v>21279.970905719976</v>
      </c>
      <c r="L8" s="420">
        <v>8269.5596223749635</v>
      </c>
      <c r="M8" s="420">
        <v>13010.357486944247</v>
      </c>
      <c r="N8" s="420">
        <v>5.3796400415490518E-2</v>
      </c>
    </row>
    <row r="9" spans="1:14" ht="4.5" customHeight="1">
      <c r="A9" s="223"/>
      <c r="B9" s="160"/>
      <c r="C9" s="129"/>
      <c r="D9" s="129"/>
      <c r="E9" s="129"/>
      <c r="F9" s="129"/>
      <c r="G9" s="129"/>
      <c r="H9" s="129"/>
      <c r="I9" s="419"/>
      <c r="J9" s="419"/>
      <c r="K9" s="419"/>
      <c r="L9" s="419"/>
      <c r="M9" s="421"/>
      <c r="N9" s="421"/>
    </row>
    <row r="10" spans="1:14" ht="13.5">
      <c r="A10" s="223" t="s">
        <v>11</v>
      </c>
      <c r="B10" s="160"/>
      <c r="C10" s="129"/>
      <c r="D10" s="129"/>
      <c r="E10" s="129"/>
      <c r="F10" s="129"/>
      <c r="G10" s="129"/>
      <c r="H10" s="129"/>
      <c r="I10" s="419"/>
      <c r="J10" s="419"/>
      <c r="K10" s="419"/>
      <c r="L10" s="419"/>
      <c r="M10" s="422"/>
      <c r="N10" s="421"/>
    </row>
    <row r="11" spans="1:14" ht="13.5">
      <c r="A11" s="222" t="s">
        <v>2</v>
      </c>
      <c r="B11" s="174"/>
      <c r="C11" s="423">
        <v>16371.349544256482</v>
      </c>
      <c r="D11" s="423">
        <v>6260.5882078402065</v>
      </c>
      <c r="E11" s="423">
        <v>10110.761336416452</v>
      </c>
      <c r="F11" s="423"/>
      <c r="G11" s="423">
        <v>16785.407798226151</v>
      </c>
      <c r="H11" s="423">
        <v>6940.230675092942</v>
      </c>
      <c r="I11" s="423">
        <v>9845.1771231329712</v>
      </c>
      <c r="J11" s="422"/>
      <c r="K11" s="423">
        <v>17178.009170859666</v>
      </c>
      <c r="L11" s="423">
        <v>7271.0851203627744</v>
      </c>
      <c r="M11" s="423">
        <v>9906.8702540965896</v>
      </c>
      <c r="N11" s="423">
        <v>5.3796400415490518E-2</v>
      </c>
    </row>
    <row r="12" spans="1:14" ht="13.5">
      <c r="A12" s="222" t="s">
        <v>3</v>
      </c>
      <c r="B12" s="174"/>
      <c r="C12" s="423">
        <v>4164.6288685679328</v>
      </c>
      <c r="D12" s="423">
        <v>928.53460936191061</v>
      </c>
      <c r="E12" s="423">
        <v>3236.094259206006</v>
      </c>
      <c r="F12" s="423"/>
      <c r="G12" s="423">
        <v>4124.7911819836918</v>
      </c>
      <c r="H12" s="423">
        <v>959.07558760409756</v>
      </c>
      <c r="I12" s="423">
        <v>3165.7155943796365</v>
      </c>
      <c r="J12" s="422"/>
      <c r="K12" s="423">
        <v>4101.9617348603515</v>
      </c>
      <c r="L12" s="423">
        <v>998.47450201218862</v>
      </c>
      <c r="M12" s="423">
        <v>3103.4872328480978</v>
      </c>
      <c r="N12" s="423">
        <v>0</v>
      </c>
    </row>
    <row r="13" spans="1:14" ht="4.5" customHeight="1">
      <c r="A13" s="222"/>
      <c r="B13" s="174"/>
      <c r="C13" s="423"/>
      <c r="D13" s="423"/>
      <c r="E13" s="423"/>
      <c r="F13" s="423"/>
      <c r="G13" s="423"/>
      <c r="H13" s="423"/>
      <c r="I13" s="423"/>
      <c r="J13" s="419"/>
      <c r="K13" s="423"/>
      <c r="L13" s="423"/>
      <c r="M13" s="423"/>
      <c r="N13" s="423"/>
    </row>
    <row r="14" spans="1:14" ht="13.5">
      <c r="A14" s="223" t="s">
        <v>4</v>
      </c>
      <c r="B14" s="160"/>
      <c r="C14" s="423"/>
      <c r="D14" s="423"/>
      <c r="E14" s="423"/>
      <c r="F14" s="423"/>
      <c r="G14" s="423"/>
      <c r="H14" s="423"/>
      <c r="I14" s="423"/>
      <c r="J14" s="419"/>
      <c r="K14" s="423"/>
      <c r="L14" s="423"/>
      <c r="M14" s="423"/>
      <c r="N14" s="423"/>
    </row>
    <row r="15" spans="1:14" ht="13.5">
      <c r="A15" s="222" t="s">
        <v>5</v>
      </c>
      <c r="B15" s="174"/>
      <c r="C15" s="423">
        <v>11945.076697777909</v>
      </c>
      <c r="D15" s="423">
        <v>4565.2123422389759</v>
      </c>
      <c r="E15" s="423">
        <v>7379.8643555391473</v>
      </c>
      <c r="F15" s="423"/>
      <c r="G15" s="423">
        <v>12230.036898814409</v>
      </c>
      <c r="H15" s="423">
        <v>5093.8962992380175</v>
      </c>
      <c r="I15" s="423">
        <v>7136.1405995765344</v>
      </c>
      <c r="J15" s="422"/>
      <c r="K15" s="423">
        <v>12453.409390334386</v>
      </c>
      <c r="L15" s="423">
        <v>5426.0178758562761</v>
      </c>
      <c r="M15" s="423">
        <v>7027.3377180778689</v>
      </c>
      <c r="N15" s="423">
        <v>5.3796400415490518E-2</v>
      </c>
    </row>
    <row r="16" spans="1:14" ht="13.5">
      <c r="A16" s="222" t="s">
        <v>6</v>
      </c>
      <c r="B16" s="174"/>
      <c r="C16" s="423">
        <v>6152.7921592968596</v>
      </c>
      <c r="D16" s="423">
        <v>1899.4405374787561</v>
      </c>
      <c r="E16" s="423">
        <v>4253.3516218181594</v>
      </c>
      <c r="F16" s="423"/>
      <c r="G16" s="423">
        <v>6194.2147553444147</v>
      </c>
      <c r="H16" s="423">
        <v>2000.7574434202234</v>
      </c>
      <c r="I16" s="423">
        <v>4193.4573119243551</v>
      </c>
      <c r="J16" s="422"/>
      <c r="K16" s="423">
        <v>6301.6180958944333</v>
      </c>
      <c r="L16" s="423">
        <v>2027.5598147391991</v>
      </c>
      <c r="M16" s="423">
        <v>4274.0582811554523</v>
      </c>
      <c r="N16" s="423">
        <v>0</v>
      </c>
    </row>
    <row r="17" spans="1:14" ht="13.5">
      <c r="A17" s="222" t="s">
        <v>7</v>
      </c>
      <c r="B17" s="174"/>
      <c r="C17" s="423">
        <v>2438.1095557494727</v>
      </c>
      <c r="D17" s="423">
        <v>724.46993748429315</v>
      </c>
      <c r="E17" s="423">
        <v>1713.6396182651642</v>
      </c>
      <c r="F17" s="423"/>
      <c r="G17" s="423">
        <v>2485.9473260506188</v>
      </c>
      <c r="H17" s="423">
        <v>804.65252003882347</v>
      </c>
      <c r="I17" s="423">
        <v>1681.2948060117747</v>
      </c>
      <c r="J17" s="422"/>
      <c r="K17" s="423">
        <v>2524.9434194910004</v>
      </c>
      <c r="L17" s="423">
        <v>815.98193177949133</v>
      </c>
      <c r="M17" s="423">
        <v>1708.9614877114584</v>
      </c>
      <c r="N17" s="423">
        <v>0</v>
      </c>
    </row>
    <row r="18" spans="1:14" ht="4.5" customHeight="1">
      <c r="A18" s="222"/>
      <c r="B18" s="174"/>
      <c r="C18" s="423"/>
      <c r="D18" s="423"/>
      <c r="E18" s="423"/>
      <c r="F18" s="423"/>
      <c r="G18" s="423"/>
      <c r="H18" s="423"/>
      <c r="I18" s="423"/>
      <c r="J18" s="419"/>
      <c r="K18" s="423"/>
      <c r="L18" s="423"/>
      <c r="M18" s="423"/>
      <c r="N18" s="423"/>
    </row>
    <row r="19" spans="1:14" ht="13.5">
      <c r="A19" s="258" t="s">
        <v>10</v>
      </c>
      <c r="B19" s="359"/>
      <c r="C19" s="423"/>
      <c r="D19" s="423"/>
      <c r="E19" s="423"/>
      <c r="F19" s="423"/>
      <c r="G19" s="423"/>
      <c r="H19" s="423"/>
      <c r="I19" s="423"/>
      <c r="J19" s="419"/>
      <c r="K19" s="423"/>
      <c r="L19" s="423"/>
      <c r="M19" s="423"/>
      <c r="N19" s="423"/>
    </row>
    <row r="20" spans="1:14" ht="13.5">
      <c r="A20" s="222" t="s">
        <v>15</v>
      </c>
      <c r="B20" s="174"/>
      <c r="C20" s="423">
        <v>259.18383491261625</v>
      </c>
      <c r="D20" s="423">
        <v>106.9497368803486</v>
      </c>
      <c r="E20" s="423">
        <v>152.23409803226531</v>
      </c>
      <c r="F20" s="423"/>
      <c r="G20" s="423">
        <v>266.01803511064566</v>
      </c>
      <c r="H20" s="423">
        <v>118.42202919168355</v>
      </c>
      <c r="I20" s="423">
        <v>147.59600591896211</v>
      </c>
      <c r="J20" s="422"/>
      <c r="K20" s="423">
        <v>265.50668938575853</v>
      </c>
      <c r="L20" s="423">
        <v>127.78962564130565</v>
      </c>
      <c r="M20" s="423">
        <v>137.71706374445344</v>
      </c>
      <c r="N20" s="423">
        <v>0</v>
      </c>
    </row>
    <row r="21" spans="1:14" ht="13.5">
      <c r="A21" s="222" t="s">
        <v>100</v>
      </c>
      <c r="B21" s="174"/>
      <c r="C21" s="423">
        <v>735.55668551992153</v>
      </c>
      <c r="D21" s="423">
        <v>215.70882855499943</v>
      </c>
      <c r="E21" s="423">
        <v>519.84785696492361</v>
      </c>
      <c r="F21" s="423"/>
      <c r="G21" s="423">
        <v>750.63670235216421</v>
      </c>
      <c r="H21" s="423">
        <v>246.12516946692338</v>
      </c>
      <c r="I21" s="423">
        <v>504.51153288524171</v>
      </c>
      <c r="J21" s="422"/>
      <c r="K21" s="423">
        <v>759.12853020284535</v>
      </c>
      <c r="L21" s="423">
        <v>249.92746563152511</v>
      </c>
      <c r="M21" s="423">
        <v>509.20106457131845</v>
      </c>
      <c r="N21" s="423">
        <v>0</v>
      </c>
    </row>
    <row r="22" spans="1:14" ht="13.5">
      <c r="A22" s="222" t="s">
        <v>17</v>
      </c>
      <c r="B22" s="174"/>
      <c r="C22" s="423">
        <v>277.8613194148794</v>
      </c>
      <c r="D22" s="423">
        <v>56.487460349320557</v>
      </c>
      <c r="E22" s="423">
        <v>221.37385906555954</v>
      </c>
      <c r="F22" s="423"/>
      <c r="G22" s="423">
        <v>279.89128779322908</v>
      </c>
      <c r="H22" s="423">
        <v>63.051072771957053</v>
      </c>
      <c r="I22" s="423">
        <v>216.84021502127212</v>
      </c>
      <c r="J22" s="422"/>
      <c r="K22" s="423">
        <v>282.18302197933923</v>
      </c>
      <c r="L22" s="423">
        <v>69.705377942225823</v>
      </c>
      <c r="M22" s="423">
        <v>212.47764403711241</v>
      </c>
      <c r="N22" s="423">
        <v>0</v>
      </c>
    </row>
    <row r="23" spans="1:14" ht="13.5">
      <c r="A23" s="222" t="s">
        <v>18</v>
      </c>
      <c r="B23" s="174"/>
      <c r="C23" s="423">
        <v>900.79177950269309</v>
      </c>
      <c r="D23" s="423">
        <v>340.35807505162632</v>
      </c>
      <c r="E23" s="423">
        <v>560.4337044510695</v>
      </c>
      <c r="F23" s="423"/>
      <c r="G23" s="423">
        <v>916.67074022985025</v>
      </c>
      <c r="H23" s="423">
        <v>364.49975015019328</v>
      </c>
      <c r="I23" s="423">
        <v>552.17099007966249</v>
      </c>
      <c r="J23" s="422"/>
      <c r="K23" s="423">
        <v>934.4033191809616</v>
      </c>
      <c r="L23" s="423">
        <v>377.02945182204559</v>
      </c>
      <c r="M23" s="423">
        <v>557.37386735890959</v>
      </c>
      <c r="N23" s="423">
        <v>0</v>
      </c>
    </row>
    <row r="24" spans="1:14" ht="13.5">
      <c r="A24" s="222" t="s">
        <v>19</v>
      </c>
      <c r="B24" s="174"/>
      <c r="C24" s="423">
        <v>401.64641385764747</v>
      </c>
      <c r="D24" s="423">
        <v>152.49610951572171</v>
      </c>
      <c r="E24" s="423">
        <v>249.15030434192221</v>
      </c>
      <c r="F24" s="423"/>
      <c r="G24" s="423">
        <v>405.88661542288207</v>
      </c>
      <c r="H24" s="423">
        <v>157.05857031319775</v>
      </c>
      <c r="I24" s="423">
        <v>248.82804510968239</v>
      </c>
      <c r="J24" s="422"/>
      <c r="K24" s="423">
        <v>421.2004479903793</v>
      </c>
      <c r="L24" s="423">
        <v>156.59939051861107</v>
      </c>
      <c r="M24" s="423">
        <v>264.60105747177437</v>
      </c>
      <c r="N24" s="423">
        <v>0</v>
      </c>
    </row>
    <row r="25" spans="1:14" ht="13.5">
      <c r="A25" s="222" t="s">
        <v>20</v>
      </c>
      <c r="B25" s="174"/>
      <c r="C25" s="423">
        <v>927.28965286954008</v>
      </c>
      <c r="D25" s="423">
        <v>243.65297328052677</v>
      </c>
      <c r="E25" s="423">
        <v>683.63667958901669</v>
      </c>
      <c r="F25" s="423"/>
      <c r="G25" s="423">
        <v>943.08796453867035</v>
      </c>
      <c r="H25" s="423">
        <v>253.93833512862864</v>
      </c>
      <c r="I25" s="423">
        <v>689.14962941004273</v>
      </c>
      <c r="J25" s="422"/>
      <c r="K25" s="423">
        <v>954.54250308523967</v>
      </c>
      <c r="L25" s="423">
        <v>266.93523030481123</v>
      </c>
      <c r="M25" s="423">
        <v>687.60727278042816</v>
      </c>
      <c r="N25" s="423">
        <v>0</v>
      </c>
    </row>
    <row r="26" spans="1:14" ht="13.5">
      <c r="A26" s="222" t="s">
        <v>21</v>
      </c>
      <c r="B26" s="174"/>
      <c r="C26" s="423">
        <v>726.57420216259447</v>
      </c>
      <c r="D26" s="423">
        <v>314.78478842453052</v>
      </c>
      <c r="E26" s="423">
        <v>411.78941373806384</v>
      </c>
      <c r="F26" s="423"/>
      <c r="G26" s="423">
        <v>747.50807274844294</v>
      </c>
      <c r="H26" s="423">
        <v>355.21230588358901</v>
      </c>
      <c r="I26" s="423">
        <v>392.29576686485359</v>
      </c>
      <c r="J26" s="422"/>
      <c r="K26" s="423">
        <v>753.56076715483687</v>
      </c>
      <c r="L26" s="423">
        <v>370.56163282614148</v>
      </c>
      <c r="M26" s="423">
        <v>382.99913432869238</v>
      </c>
      <c r="N26" s="423">
        <v>0</v>
      </c>
    </row>
    <row r="27" spans="1:14" ht="13.5">
      <c r="A27" s="222" t="s">
        <v>22</v>
      </c>
      <c r="B27" s="174"/>
      <c r="C27" s="423">
        <v>847.45331968933056</v>
      </c>
      <c r="D27" s="423">
        <v>276.04947037911393</v>
      </c>
      <c r="E27" s="423">
        <v>571.40384931021401</v>
      </c>
      <c r="F27" s="423"/>
      <c r="G27" s="423">
        <v>860.0113508324024</v>
      </c>
      <c r="H27" s="423">
        <v>279.40690952566717</v>
      </c>
      <c r="I27" s="423">
        <v>580.60444130673727</v>
      </c>
      <c r="J27" s="422"/>
      <c r="K27" s="423">
        <v>877.1694524740675</v>
      </c>
      <c r="L27" s="423">
        <v>268.6785826741812</v>
      </c>
      <c r="M27" s="423">
        <v>608.49086979988431</v>
      </c>
      <c r="N27" s="423">
        <v>0</v>
      </c>
    </row>
    <row r="28" spans="1:14" ht="13.5">
      <c r="A28" s="222" t="s">
        <v>64</v>
      </c>
      <c r="B28" s="174"/>
      <c r="C28" s="423">
        <v>253.55358821066199</v>
      </c>
      <c r="D28" s="423">
        <v>94.062623398587277</v>
      </c>
      <c r="E28" s="423">
        <v>159.49096481207479</v>
      </c>
      <c r="F28" s="423"/>
      <c r="G28" s="423">
        <v>255.4687413209295</v>
      </c>
      <c r="H28" s="423">
        <v>105.67474665538856</v>
      </c>
      <c r="I28" s="423">
        <v>149.79399466554142</v>
      </c>
      <c r="J28" s="422"/>
      <c r="K28" s="423">
        <v>262.37075875115232</v>
      </c>
      <c r="L28" s="423">
        <v>98.24041389237928</v>
      </c>
      <c r="M28" s="423">
        <v>164.1303448587706</v>
      </c>
      <c r="N28" s="423">
        <v>0</v>
      </c>
    </row>
    <row r="29" spans="1:14" ht="13.5">
      <c r="A29" s="222" t="s">
        <v>23</v>
      </c>
      <c r="B29" s="174"/>
      <c r="C29" s="423">
        <v>522.77732026050933</v>
      </c>
      <c r="D29" s="423">
        <v>152.79853299770306</v>
      </c>
      <c r="E29" s="423">
        <v>369.9787872628055</v>
      </c>
      <c r="F29" s="423"/>
      <c r="G29" s="423">
        <v>530.94362602849947</v>
      </c>
      <c r="H29" s="423">
        <v>154.67218415941687</v>
      </c>
      <c r="I29" s="423">
        <v>376.27144186908242</v>
      </c>
      <c r="J29" s="422"/>
      <c r="K29" s="423">
        <v>534.43087417624497</v>
      </c>
      <c r="L29" s="423">
        <v>166.68074679297405</v>
      </c>
      <c r="M29" s="423">
        <v>367.75012738327052</v>
      </c>
      <c r="N29" s="423">
        <v>0</v>
      </c>
    </row>
    <row r="30" spans="1:14" ht="13.5">
      <c r="A30" s="222" t="s">
        <v>24</v>
      </c>
      <c r="B30" s="174"/>
      <c r="C30" s="423">
        <v>532.31678419519358</v>
      </c>
      <c r="D30" s="423">
        <v>216.79532765312092</v>
      </c>
      <c r="E30" s="423">
        <v>315.52145654207641</v>
      </c>
      <c r="F30" s="423"/>
      <c r="G30" s="423">
        <v>542.35003668474405</v>
      </c>
      <c r="H30" s="423">
        <v>221.11611072702485</v>
      </c>
      <c r="I30" s="423">
        <v>321.23392595772106</v>
      </c>
      <c r="J30" s="422"/>
      <c r="K30" s="423">
        <v>547.2558486301408</v>
      </c>
      <c r="L30" s="423">
        <v>230.67546568004869</v>
      </c>
      <c r="M30" s="423">
        <v>316.58038295009169</v>
      </c>
      <c r="N30" s="423">
        <v>0</v>
      </c>
    </row>
    <row r="31" spans="1:14" ht="13.5">
      <c r="A31" s="222" t="s">
        <v>25</v>
      </c>
      <c r="B31" s="174"/>
      <c r="C31" s="423">
        <v>836.64004369636109</v>
      </c>
      <c r="D31" s="423">
        <v>252.92060104705999</v>
      </c>
      <c r="E31" s="423">
        <v>583.71944264930346</v>
      </c>
      <c r="F31" s="423"/>
      <c r="G31" s="423">
        <v>833.68019496192176</v>
      </c>
      <c r="H31" s="423">
        <v>274.46105002337652</v>
      </c>
      <c r="I31" s="423">
        <v>559.21914493854604</v>
      </c>
      <c r="J31" s="422"/>
      <c r="K31" s="423">
        <v>851.89042004044495</v>
      </c>
      <c r="L31" s="423">
        <v>268.08198587877433</v>
      </c>
      <c r="M31" s="423">
        <v>583.80843416165442</v>
      </c>
      <c r="N31" s="423">
        <v>0</v>
      </c>
    </row>
    <row r="32" spans="1:14" ht="13.5">
      <c r="A32" s="222" t="s">
        <v>26</v>
      </c>
      <c r="B32" s="174"/>
      <c r="C32" s="423">
        <v>1220.9028306200094</v>
      </c>
      <c r="D32" s="423">
        <v>368.83511611362638</v>
      </c>
      <c r="E32" s="423">
        <v>852.06771450638371</v>
      </c>
      <c r="F32" s="423"/>
      <c r="G32" s="423">
        <v>1245.2278381308272</v>
      </c>
      <c r="H32" s="423">
        <v>431.83915391368481</v>
      </c>
      <c r="I32" s="423">
        <v>813.38868421712914</v>
      </c>
      <c r="J32" s="422"/>
      <c r="K32" s="423">
        <v>1276.8341424186408</v>
      </c>
      <c r="L32" s="423">
        <v>446.85183797772976</v>
      </c>
      <c r="M32" s="423">
        <v>829.98230444091041</v>
      </c>
      <c r="N32" s="423">
        <v>0</v>
      </c>
    </row>
    <row r="33" spans="1:14" ht="13.5">
      <c r="A33" s="222" t="s">
        <v>27</v>
      </c>
      <c r="B33" s="174"/>
      <c r="C33" s="423">
        <v>843.3550646217999</v>
      </c>
      <c r="D33" s="423">
        <v>266.85852555125194</v>
      </c>
      <c r="E33" s="423">
        <v>576.49653907054585</v>
      </c>
      <c r="F33" s="423"/>
      <c r="G33" s="423">
        <v>852.0337398758752</v>
      </c>
      <c r="H33" s="423">
        <v>312.44738830538722</v>
      </c>
      <c r="I33" s="423">
        <v>539.58635157048388</v>
      </c>
      <c r="J33" s="422"/>
      <c r="K33" s="423">
        <v>874.42897049657199</v>
      </c>
      <c r="L33" s="423">
        <v>314.6803648318492</v>
      </c>
      <c r="M33" s="423">
        <v>559.74860566473114</v>
      </c>
      <c r="N33" s="423">
        <v>0</v>
      </c>
    </row>
    <row r="34" spans="1:14" ht="13.5">
      <c r="A34" s="222" t="s">
        <v>210</v>
      </c>
      <c r="B34" s="174"/>
      <c r="C34" s="423">
        <v>6321.4487621073531</v>
      </c>
      <c r="D34" s="423">
        <v>2651.5687066382166</v>
      </c>
      <c r="E34" s="423">
        <v>3669.8800554690738</v>
      </c>
      <c r="F34" s="423"/>
      <c r="G34" s="423">
        <v>6466.5598003807254</v>
      </c>
      <c r="H34" s="423">
        <v>2936.981265591598</v>
      </c>
      <c r="I34" s="423">
        <v>3529.5785347891447</v>
      </c>
      <c r="J34" s="422"/>
      <c r="K34" s="423">
        <v>6588.8327565786176</v>
      </c>
      <c r="L34" s="423">
        <v>3177.9559818142043</v>
      </c>
      <c r="M34" s="423">
        <v>3410.8767747645147</v>
      </c>
      <c r="N34" s="423">
        <v>0</v>
      </c>
    </row>
    <row r="35" spans="1:14" ht="13.5">
      <c r="A35" s="222" t="s">
        <v>211</v>
      </c>
      <c r="B35" s="174"/>
      <c r="C35" s="423">
        <v>619.9832889932718</v>
      </c>
      <c r="D35" s="423">
        <v>173.07127361868217</v>
      </c>
      <c r="E35" s="423">
        <v>446.91201537458886</v>
      </c>
      <c r="F35" s="423"/>
      <c r="G35" s="423">
        <v>625.38067344797469</v>
      </c>
      <c r="H35" s="423">
        <v>189.1497997155025</v>
      </c>
      <c r="I35" s="423">
        <v>436.23087373247495</v>
      </c>
      <c r="J35" s="422"/>
      <c r="K35" s="423">
        <v>638.48042966439482</v>
      </c>
      <c r="L35" s="423">
        <v>198.03948686460296</v>
      </c>
      <c r="M35" s="423">
        <v>440.44094279979299</v>
      </c>
      <c r="N35" s="423">
        <v>0</v>
      </c>
    </row>
    <row r="36" spans="1:14" ht="13.5">
      <c r="A36" s="222" t="s">
        <v>29</v>
      </c>
      <c r="B36" s="174"/>
      <c r="C36" s="423">
        <v>610.2623634591281</v>
      </c>
      <c r="D36" s="423">
        <v>193.51909419323633</v>
      </c>
      <c r="E36" s="423">
        <v>416.74326926589066</v>
      </c>
      <c r="F36" s="423"/>
      <c r="G36" s="423">
        <v>623.94690223936516</v>
      </c>
      <c r="H36" s="423">
        <v>220.79117516884517</v>
      </c>
      <c r="I36" s="423">
        <v>403.15572707052434</v>
      </c>
      <c r="J36" s="422"/>
      <c r="K36" s="423">
        <v>633.78679710659719</v>
      </c>
      <c r="L36" s="423">
        <v>222.63649610702285</v>
      </c>
      <c r="M36" s="423">
        <v>411.15030099957528</v>
      </c>
      <c r="N36" s="423">
        <v>0</v>
      </c>
    </row>
    <row r="37" spans="1:14" ht="13.5">
      <c r="A37" s="222" t="s">
        <v>30</v>
      </c>
      <c r="B37" s="174"/>
      <c r="C37" s="423">
        <v>89.900668113790502</v>
      </c>
      <c r="D37" s="423">
        <v>23.001614977872709</v>
      </c>
      <c r="E37" s="423">
        <v>66.899053135917782</v>
      </c>
      <c r="F37" s="423"/>
      <c r="G37" s="423">
        <v>92.524247404326971</v>
      </c>
      <c r="H37" s="423">
        <v>27.34032263144212</v>
      </c>
      <c r="I37" s="423">
        <v>65.183924772884794</v>
      </c>
      <c r="J37" s="422"/>
      <c r="K37" s="423">
        <v>94.837783624924526</v>
      </c>
      <c r="L37" s="423">
        <v>27.075046534361608</v>
      </c>
      <c r="M37" s="423">
        <v>67.762737090562879</v>
      </c>
      <c r="N37" s="423">
        <v>0</v>
      </c>
    </row>
    <row r="38" spans="1:14" ht="13.5">
      <c r="A38" s="222" t="s">
        <v>31</v>
      </c>
      <c r="B38" s="174"/>
      <c r="C38" s="423">
        <v>129.83381514415748</v>
      </c>
      <c r="D38" s="423">
        <v>58.525560697167123</v>
      </c>
      <c r="E38" s="423">
        <v>71.30825444699056</v>
      </c>
      <c r="F38" s="423"/>
      <c r="G38" s="423">
        <v>132.10832094156868</v>
      </c>
      <c r="H38" s="423">
        <v>57.068553685166378</v>
      </c>
      <c r="I38" s="423">
        <v>75.03976725640176</v>
      </c>
      <c r="J38" s="422"/>
      <c r="K38" s="423">
        <v>134.35673035999059</v>
      </c>
      <c r="L38" s="423">
        <v>55.754454316612005</v>
      </c>
      <c r="M38" s="423">
        <v>78.602276043377856</v>
      </c>
      <c r="N38" s="423">
        <v>0</v>
      </c>
    </row>
    <row r="39" spans="1:14" ht="13.5">
      <c r="A39" s="222" t="s">
        <v>32</v>
      </c>
      <c r="B39" s="174"/>
      <c r="C39" s="423">
        <v>188.1679162655573</v>
      </c>
      <c r="D39" s="423">
        <v>55.194087927793831</v>
      </c>
      <c r="E39" s="423">
        <v>132.97382833776362</v>
      </c>
      <c r="F39" s="423"/>
      <c r="G39" s="423">
        <v>192.27113475317384</v>
      </c>
      <c r="H39" s="423">
        <v>63.062797873911826</v>
      </c>
      <c r="I39" s="423">
        <v>129.20833687926202</v>
      </c>
      <c r="J39" s="422"/>
      <c r="K39" s="423">
        <v>195.24407716200912</v>
      </c>
      <c r="L39" s="423">
        <v>61.104210544583701</v>
      </c>
      <c r="M39" s="423">
        <v>134.13986661742473</v>
      </c>
      <c r="N39" s="423">
        <v>0</v>
      </c>
    </row>
    <row r="40" spans="1:14" ht="13.5">
      <c r="A40" s="222" t="s">
        <v>33</v>
      </c>
      <c r="B40" s="174"/>
      <c r="C40" s="423">
        <v>1160.6853337588482</v>
      </c>
      <c r="D40" s="423">
        <v>350.3488322027024</v>
      </c>
      <c r="E40" s="423">
        <v>810.33650155615112</v>
      </c>
      <c r="F40" s="423"/>
      <c r="G40" s="423">
        <v>1193.0035204337162</v>
      </c>
      <c r="H40" s="423">
        <v>397.4474516756672</v>
      </c>
      <c r="I40" s="423">
        <v>795.55606875805074</v>
      </c>
      <c r="J40" s="422"/>
      <c r="K40" s="423">
        <v>1200.6320873770185</v>
      </c>
      <c r="L40" s="423">
        <v>435.01831925351985</v>
      </c>
      <c r="M40" s="423">
        <v>765.61376812349681</v>
      </c>
      <c r="N40" s="423">
        <v>0</v>
      </c>
    </row>
    <row r="41" spans="1:14" ht="13.5">
      <c r="A41" s="222" t="s">
        <v>34</v>
      </c>
      <c r="B41" s="174"/>
      <c r="C41" s="423">
        <v>875.7656323799556</v>
      </c>
      <c r="D41" s="423">
        <v>257.04237761689961</v>
      </c>
      <c r="E41" s="423">
        <v>618.72325476305809</v>
      </c>
      <c r="F41" s="423"/>
      <c r="G41" s="423">
        <v>877.78043559265257</v>
      </c>
      <c r="H41" s="423">
        <v>257.00290834675127</v>
      </c>
      <c r="I41" s="423">
        <v>620.77752724589789</v>
      </c>
      <c r="J41" s="422"/>
      <c r="K41" s="423">
        <v>902.2203793417309</v>
      </c>
      <c r="L41" s="423">
        <v>253.55201161864329</v>
      </c>
      <c r="M41" s="423">
        <v>648.6683677230958</v>
      </c>
      <c r="N41" s="423">
        <v>0</v>
      </c>
    </row>
    <row r="42" spans="1:14" ht="13.5">
      <c r="A42" s="222" t="s">
        <v>35</v>
      </c>
      <c r="B42" s="174"/>
      <c r="C42" s="423">
        <v>537.44665891728198</v>
      </c>
      <c r="D42" s="423">
        <v>137.97705773836398</v>
      </c>
      <c r="E42" s="423">
        <v>399.46960117891945</v>
      </c>
      <c r="F42" s="423"/>
      <c r="G42" s="423">
        <v>546.24333281488111</v>
      </c>
      <c r="H42" s="423">
        <v>170.2714655082986</v>
      </c>
      <c r="I42" s="423">
        <v>375.97186730657842</v>
      </c>
      <c r="J42" s="422"/>
      <c r="K42" s="423">
        <v>557.94426703095928</v>
      </c>
      <c r="L42" s="423">
        <v>192.17506102192175</v>
      </c>
      <c r="M42" s="423">
        <v>365.76920600903753</v>
      </c>
      <c r="N42" s="423">
        <v>0</v>
      </c>
    </row>
    <row r="43" spans="1:14" ht="13.5">
      <c r="A43" s="222" t="s">
        <v>36</v>
      </c>
      <c r="B43" s="174"/>
      <c r="C43" s="423">
        <v>238.59580961959236</v>
      </c>
      <c r="D43" s="423">
        <v>74.167030469086612</v>
      </c>
      <c r="E43" s="423">
        <v>164.42877915050531</v>
      </c>
      <c r="F43" s="423"/>
      <c r="G43" s="423">
        <v>241.14951723920203</v>
      </c>
      <c r="H43" s="423">
        <v>76.595871566064631</v>
      </c>
      <c r="I43" s="423">
        <v>164.55364567313876</v>
      </c>
      <c r="J43" s="422"/>
      <c r="K43" s="423">
        <v>245.08759402135266</v>
      </c>
      <c r="L43" s="423">
        <v>74.127853583822386</v>
      </c>
      <c r="M43" s="423">
        <v>170.95974043752935</v>
      </c>
      <c r="N43" s="423">
        <v>0</v>
      </c>
    </row>
    <row r="44" spans="1:14" ht="13.5">
      <c r="A44" s="222" t="s">
        <v>37</v>
      </c>
      <c r="B44" s="174"/>
      <c r="C44" s="423">
        <v>162.37106411324524</v>
      </c>
      <c r="D44" s="423">
        <v>52.324308569110698</v>
      </c>
      <c r="E44" s="423">
        <v>110.04675554413433</v>
      </c>
      <c r="F44" s="423"/>
      <c r="G44" s="423">
        <v>165.36801919978751</v>
      </c>
      <c r="H44" s="423">
        <v>57.892296713391218</v>
      </c>
      <c r="I44" s="423">
        <v>107.47572248639659</v>
      </c>
      <c r="J44" s="422"/>
      <c r="K44" s="423">
        <v>166.84294484731677</v>
      </c>
      <c r="L44" s="423">
        <v>57.936307466544953</v>
      </c>
      <c r="M44" s="423">
        <v>108.8528409803567</v>
      </c>
      <c r="N44" s="423">
        <v>5.3796400415490518E-2</v>
      </c>
    </row>
    <row r="45" spans="1:14" ht="13.5">
      <c r="A45" s="222" t="s">
        <v>38</v>
      </c>
      <c r="B45" s="174"/>
      <c r="C45" s="423">
        <v>315.6142604186918</v>
      </c>
      <c r="D45" s="423">
        <v>103.62470335537093</v>
      </c>
      <c r="E45" s="423">
        <v>211.98955706332009</v>
      </c>
      <c r="F45" s="423"/>
      <c r="G45" s="423">
        <v>324.44812973136402</v>
      </c>
      <c r="H45" s="423">
        <v>107.77757800424999</v>
      </c>
      <c r="I45" s="423">
        <v>216.67055172711389</v>
      </c>
      <c r="J45" s="422"/>
      <c r="K45" s="423">
        <v>326.79931263858344</v>
      </c>
      <c r="L45" s="423">
        <v>101.74682083449503</v>
      </c>
      <c r="M45" s="423">
        <v>225.05249180408842</v>
      </c>
      <c r="N45" s="423">
        <v>0</v>
      </c>
    </row>
    <row r="46" spans="1:14" ht="4.5" customHeight="1">
      <c r="A46" s="315"/>
      <c r="B46" s="266"/>
      <c r="C46" s="324"/>
      <c r="D46" s="324"/>
      <c r="E46" s="324"/>
      <c r="F46" s="324"/>
      <c r="G46" s="324"/>
      <c r="H46" s="155"/>
      <c r="I46" s="155"/>
      <c r="J46" s="155"/>
      <c r="K46" s="155"/>
      <c r="L46" s="155"/>
      <c r="M46" s="155"/>
      <c r="N46" s="155"/>
    </row>
    <row r="47" spans="1:14">
      <c r="A47" s="48" t="s">
        <v>156</v>
      </c>
      <c r="B47" s="48"/>
      <c r="H47" s="314"/>
    </row>
    <row r="48" spans="1:14">
      <c r="A48" s="127"/>
      <c r="B48" s="127"/>
      <c r="H48" s="354"/>
    </row>
  </sheetData>
  <mergeCells count="7">
    <mergeCell ref="A1:N1"/>
    <mergeCell ref="A2:N2"/>
    <mergeCell ref="A3:N3"/>
    <mergeCell ref="A5:A6"/>
    <mergeCell ref="C5:E5"/>
    <mergeCell ref="G5:I5"/>
    <mergeCell ref="K5:N5"/>
  </mergeCells>
  <pageMargins left="0.7" right="0.7" top="0.75" bottom="0.75" header="0.3" footer="0.3"/>
  <pageSetup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8"/>
  <dimension ref="A1:L48"/>
  <sheetViews>
    <sheetView showGridLines="0" view="pageBreakPreview" zoomScaleNormal="100" zoomScaleSheetLayoutView="100" workbookViewId="0">
      <selection activeCell="E14" sqref="E14"/>
    </sheetView>
  </sheetViews>
  <sheetFormatPr baseColWidth="10" defaultRowHeight="12.75"/>
  <cols>
    <col min="1" max="1" width="17.42578125" customWidth="1"/>
    <col min="2" max="2" width="0.85546875" customWidth="1"/>
    <col min="3" max="3" width="6" customWidth="1"/>
    <col min="4" max="4" width="7.5703125" customWidth="1"/>
    <col min="5" max="5" width="6.85546875" customWidth="1"/>
    <col min="6" max="8" width="6.42578125" customWidth="1"/>
    <col min="9" max="9" width="1.42578125" customWidth="1"/>
    <col min="10" max="12" width="6.42578125" customWidth="1"/>
    <col min="13" max="13" width="2.5703125" customWidth="1"/>
  </cols>
  <sheetData>
    <row r="1" spans="1:12">
      <c r="A1" s="489" t="s">
        <v>118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</row>
    <row r="2" spans="1:12" ht="42" customHeight="1">
      <c r="A2" s="504" t="s">
        <v>321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</row>
    <row r="3" spans="1:12" ht="13.5">
      <c r="A3" s="491" t="s">
        <v>141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</row>
    <row r="4" spans="1:12" ht="2.25" customHeight="1">
      <c r="A4" s="42"/>
      <c r="B4" s="42"/>
      <c r="C4" s="150"/>
      <c r="D4" s="150"/>
      <c r="E4" s="150"/>
      <c r="F4" s="150"/>
      <c r="G4" s="150"/>
    </row>
    <row r="5" spans="1:12" ht="18" customHeight="1">
      <c r="A5" s="496" t="s">
        <v>238</v>
      </c>
      <c r="B5" s="350"/>
      <c r="C5" s="502">
        <v>2015</v>
      </c>
      <c r="D5" s="502"/>
      <c r="E5" s="502"/>
      <c r="F5" s="502">
        <v>2016</v>
      </c>
      <c r="G5" s="502"/>
      <c r="H5" s="502"/>
      <c r="I5" s="358"/>
      <c r="J5" s="502">
        <v>2017</v>
      </c>
      <c r="K5" s="502"/>
      <c r="L5" s="502"/>
    </row>
    <row r="6" spans="1:12" ht="27" customHeight="1">
      <c r="A6" s="497"/>
      <c r="B6" s="304"/>
      <c r="C6" s="373" t="s">
        <v>1</v>
      </c>
      <c r="D6" s="373" t="s">
        <v>319</v>
      </c>
      <c r="E6" s="373" t="s">
        <v>320</v>
      </c>
      <c r="F6" s="373" t="s">
        <v>1</v>
      </c>
      <c r="G6" s="373" t="s">
        <v>319</v>
      </c>
      <c r="H6" s="373" t="s">
        <v>320</v>
      </c>
      <c r="I6" s="373"/>
      <c r="J6" s="373" t="s">
        <v>1</v>
      </c>
      <c r="K6" s="373" t="s">
        <v>319</v>
      </c>
      <c r="L6" s="373" t="s">
        <v>320</v>
      </c>
    </row>
    <row r="7" spans="1:12" ht="9" customHeight="1">
      <c r="A7" s="222"/>
      <c r="B7" s="174"/>
      <c r="C7" s="418"/>
      <c r="D7" s="418"/>
      <c r="E7" s="418"/>
      <c r="F7" s="418"/>
      <c r="G7" s="418"/>
      <c r="H7" s="418"/>
      <c r="I7" s="418"/>
      <c r="J7" s="418"/>
      <c r="K7" s="418"/>
      <c r="L7" s="419"/>
    </row>
    <row r="8" spans="1:12" ht="13.5">
      <c r="A8" s="223" t="s">
        <v>1</v>
      </c>
      <c r="B8" s="160"/>
      <c r="C8" s="418">
        <v>100</v>
      </c>
      <c r="D8" s="418">
        <v>35.007452153887158</v>
      </c>
      <c r="E8" s="418">
        <v>64.992547846113609</v>
      </c>
      <c r="F8" s="418">
        <v>100</v>
      </c>
      <c r="G8" s="418">
        <v>37.777288825289965</v>
      </c>
      <c r="H8" s="418">
        <v>62.222711174706767</v>
      </c>
      <c r="I8" s="418"/>
      <c r="J8" s="418">
        <v>100</v>
      </c>
      <c r="K8" s="418">
        <v>38.860765642081475</v>
      </c>
      <c r="L8" s="418">
        <v>61.132516108820681</v>
      </c>
    </row>
    <row r="9" spans="1:12" ht="3.75" customHeight="1">
      <c r="A9" s="223"/>
      <c r="B9" s="160"/>
      <c r="C9" s="129"/>
      <c r="D9" s="129"/>
      <c r="E9" s="129"/>
      <c r="F9" s="129"/>
      <c r="G9" s="129"/>
      <c r="H9" s="419"/>
      <c r="I9" s="419"/>
      <c r="J9" s="419"/>
      <c r="K9" s="419"/>
      <c r="L9" s="421"/>
    </row>
    <row r="10" spans="1:12" ht="13.5">
      <c r="A10" s="223" t="s">
        <v>11</v>
      </c>
      <c r="B10" s="160"/>
      <c r="C10" s="129"/>
      <c r="D10" s="129"/>
      <c r="E10" s="129"/>
      <c r="F10" s="129"/>
      <c r="G10" s="129"/>
      <c r="H10" s="419"/>
      <c r="I10" s="419"/>
      <c r="J10" s="419"/>
      <c r="K10" s="419"/>
      <c r="L10" s="422"/>
    </row>
    <row r="11" spans="1:12" ht="13.5">
      <c r="A11" s="222" t="s">
        <v>2</v>
      </c>
      <c r="B11" s="174"/>
      <c r="C11" s="422">
        <v>100</v>
      </c>
      <c r="D11" s="422">
        <v>38.24112478275557</v>
      </c>
      <c r="E11" s="422">
        <v>61.758875217245503</v>
      </c>
      <c r="F11" s="422">
        <v>100</v>
      </c>
      <c r="G11" s="422">
        <v>41.346810029997435</v>
      </c>
      <c r="H11" s="422">
        <v>58.653189970001151</v>
      </c>
      <c r="I11" s="422"/>
      <c r="J11" s="422">
        <v>100</v>
      </c>
      <c r="K11" s="422">
        <v>42.327868427834218</v>
      </c>
      <c r="L11" s="422">
        <v>57.663809062620231</v>
      </c>
    </row>
    <row r="12" spans="1:12" ht="13.5">
      <c r="A12" s="222" t="s">
        <v>3</v>
      </c>
      <c r="B12" s="174"/>
      <c r="C12" s="422">
        <v>100</v>
      </c>
      <c r="D12" s="422">
        <v>22.295734834139029</v>
      </c>
      <c r="E12" s="422">
        <v>77.704265165860591</v>
      </c>
      <c r="F12" s="422">
        <v>100</v>
      </c>
      <c r="G12" s="422">
        <v>23.251494325171134</v>
      </c>
      <c r="H12" s="422">
        <v>76.748505674829886</v>
      </c>
      <c r="I12" s="422"/>
      <c r="J12" s="422">
        <v>100</v>
      </c>
      <c r="K12" s="422">
        <v>24.341389962921756</v>
      </c>
      <c r="L12" s="422">
        <v>75.658610037078901</v>
      </c>
    </row>
    <row r="13" spans="1:12" ht="5.25" customHeight="1">
      <c r="A13" s="222"/>
      <c r="B13" s="174"/>
      <c r="C13" s="129"/>
      <c r="D13" s="129"/>
      <c r="E13" s="129"/>
      <c r="F13" s="129"/>
      <c r="G13" s="129"/>
      <c r="H13" s="419"/>
      <c r="I13" s="419"/>
      <c r="J13" s="419"/>
      <c r="K13" s="419"/>
      <c r="L13" s="418"/>
    </row>
    <row r="14" spans="1:12" ht="13.5">
      <c r="A14" s="223" t="s">
        <v>4</v>
      </c>
      <c r="B14" s="160"/>
      <c r="C14" s="129"/>
      <c r="D14" s="129"/>
      <c r="E14" s="129"/>
      <c r="F14" s="129"/>
      <c r="G14" s="129"/>
      <c r="H14" s="419"/>
      <c r="I14" s="419"/>
      <c r="J14" s="419"/>
      <c r="K14" s="419"/>
      <c r="L14" s="421"/>
    </row>
    <row r="15" spans="1:12" ht="13.5">
      <c r="A15" s="222" t="s">
        <v>5</v>
      </c>
      <c r="B15" s="174"/>
      <c r="C15" s="422">
        <v>100</v>
      </c>
      <c r="D15" s="422">
        <v>38.218359393943629</v>
      </c>
      <c r="E15" s="422">
        <v>61.781640606058147</v>
      </c>
      <c r="F15" s="422">
        <v>100</v>
      </c>
      <c r="G15" s="422">
        <v>41.650702621607174</v>
      </c>
      <c r="H15" s="422">
        <v>58.349297378393992</v>
      </c>
      <c r="I15" s="422"/>
      <c r="J15" s="422">
        <v>100</v>
      </c>
      <c r="K15" s="422">
        <v>43.570541253286315</v>
      </c>
      <c r="L15" s="422">
        <v>56.417978826571819</v>
      </c>
    </row>
    <row r="16" spans="1:12" ht="13.5">
      <c r="A16" s="222" t="s">
        <v>6</v>
      </c>
      <c r="B16" s="174"/>
      <c r="C16" s="422">
        <v>100</v>
      </c>
      <c r="D16" s="422">
        <v>30.871196170810098</v>
      </c>
      <c r="E16" s="422">
        <v>69.128803829190815</v>
      </c>
      <c r="F16" s="422">
        <v>100</v>
      </c>
      <c r="G16" s="422">
        <v>32.300420996768878</v>
      </c>
      <c r="H16" s="422">
        <v>67.699579003233765</v>
      </c>
      <c r="I16" s="422"/>
      <c r="J16" s="422">
        <v>100</v>
      </c>
      <c r="K16" s="422">
        <v>32.175225218109844</v>
      </c>
      <c r="L16" s="422">
        <v>67.824774781893851</v>
      </c>
    </row>
    <row r="17" spans="1:12" ht="13.5">
      <c r="A17" s="222" t="s">
        <v>7</v>
      </c>
      <c r="B17" s="174"/>
      <c r="C17" s="422">
        <v>100</v>
      </c>
      <c r="D17" s="422">
        <v>29.714412782472021</v>
      </c>
      <c r="E17" s="422">
        <v>70.28558721752735</v>
      </c>
      <c r="F17" s="422">
        <v>100</v>
      </c>
      <c r="G17" s="422">
        <v>32.368043828071009</v>
      </c>
      <c r="H17" s="422">
        <v>67.631956171928167</v>
      </c>
      <c r="I17" s="422"/>
      <c r="J17" s="422">
        <v>100</v>
      </c>
      <c r="K17" s="422">
        <v>32.31684026979044</v>
      </c>
      <c r="L17" s="422">
        <v>67.683159730208274</v>
      </c>
    </row>
    <row r="18" spans="1:12" ht="4.5" customHeight="1">
      <c r="A18" s="222"/>
      <c r="B18" s="174"/>
      <c r="C18" s="129"/>
      <c r="D18" s="129"/>
      <c r="E18" s="129"/>
      <c r="F18" s="129"/>
      <c r="G18" s="129"/>
      <c r="H18" s="419"/>
      <c r="I18" s="419"/>
      <c r="J18" s="419"/>
      <c r="K18" s="419"/>
      <c r="L18" s="418"/>
    </row>
    <row r="19" spans="1:12" ht="13.5">
      <c r="A19" s="258" t="s">
        <v>10</v>
      </c>
      <c r="B19" s="359"/>
      <c r="C19" s="129"/>
      <c r="D19" s="129"/>
      <c r="E19" s="129"/>
      <c r="F19" s="129"/>
      <c r="G19" s="129"/>
      <c r="H19" s="419"/>
      <c r="I19" s="419"/>
      <c r="J19" s="419"/>
      <c r="K19" s="419"/>
      <c r="L19" s="421"/>
    </row>
    <row r="20" spans="1:12" ht="13.5">
      <c r="A20" s="222" t="s">
        <v>15</v>
      </c>
      <c r="B20" s="174"/>
      <c r="C20" s="422">
        <v>100</v>
      </c>
      <c r="D20" s="422">
        <v>41.264046006729806</v>
      </c>
      <c r="E20" s="422">
        <v>58.735953993269291</v>
      </c>
      <c r="F20" s="422">
        <v>100</v>
      </c>
      <c r="G20" s="422">
        <v>44.516541572990697</v>
      </c>
      <c r="H20" s="422">
        <v>55.48345842700931</v>
      </c>
      <c r="I20" s="422"/>
      <c r="J20" s="422">
        <v>100</v>
      </c>
      <c r="K20" s="422">
        <v>48.130473072803916</v>
      </c>
      <c r="L20" s="422">
        <v>51.869526927196176</v>
      </c>
    </row>
    <row r="21" spans="1:12" ht="13.5">
      <c r="A21" s="222" t="s">
        <v>100</v>
      </c>
      <c r="B21" s="174"/>
      <c r="C21" s="422">
        <v>100</v>
      </c>
      <c r="D21" s="422">
        <v>29.325928619971368</v>
      </c>
      <c r="E21" s="422">
        <v>70.674071380028849</v>
      </c>
      <c r="F21" s="422">
        <v>100</v>
      </c>
      <c r="G21" s="422">
        <v>32.788853608633268</v>
      </c>
      <c r="H21" s="422">
        <v>67.211146391366853</v>
      </c>
      <c r="I21" s="422"/>
      <c r="J21" s="422">
        <v>100</v>
      </c>
      <c r="K21" s="422">
        <v>32.922944625035036</v>
      </c>
      <c r="L21" s="422">
        <v>67.077055374964644</v>
      </c>
    </row>
    <row r="22" spans="1:12" ht="13.5">
      <c r="A22" s="222" t="s">
        <v>17</v>
      </c>
      <c r="B22" s="174"/>
      <c r="C22" s="422">
        <v>100</v>
      </c>
      <c r="D22" s="422">
        <v>20.32937166938957</v>
      </c>
      <c r="E22" s="422">
        <v>79.670628330610668</v>
      </c>
      <c r="F22" s="422">
        <v>100</v>
      </c>
      <c r="G22" s="422">
        <v>22.526986555771717</v>
      </c>
      <c r="H22" s="422">
        <v>77.4730134442283</v>
      </c>
      <c r="I22" s="422"/>
      <c r="J22" s="422">
        <v>100</v>
      </c>
      <c r="K22" s="422">
        <v>24.702187060470802</v>
      </c>
      <c r="L22" s="422">
        <v>75.297812939528839</v>
      </c>
    </row>
    <row r="23" spans="1:12" ht="13.5">
      <c r="A23" s="222" t="s">
        <v>18</v>
      </c>
      <c r="B23" s="174"/>
      <c r="C23" s="422">
        <v>100</v>
      </c>
      <c r="D23" s="422">
        <v>37.78432294747742</v>
      </c>
      <c r="E23" s="422">
        <v>62.215677052522871</v>
      </c>
      <c r="F23" s="422">
        <v>100</v>
      </c>
      <c r="G23" s="422">
        <v>39.763432403089134</v>
      </c>
      <c r="H23" s="422">
        <v>60.23656759691147</v>
      </c>
      <c r="I23" s="422"/>
      <c r="J23" s="422">
        <v>100</v>
      </c>
      <c r="K23" s="422">
        <v>40.349755194847297</v>
      </c>
      <c r="L23" s="421">
        <v>59.650244805151829</v>
      </c>
    </row>
    <row r="24" spans="1:12" ht="13.5">
      <c r="A24" s="222" t="s">
        <v>19</v>
      </c>
      <c r="B24" s="174"/>
      <c r="C24" s="422">
        <v>100</v>
      </c>
      <c r="D24" s="422">
        <v>37.967750801273127</v>
      </c>
      <c r="E24" s="422">
        <v>62.032249198725992</v>
      </c>
      <c r="F24" s="422">
        <v>100</v>
      </c>
      <c r="G24" s="422">
        <v>38.695183419527822</v>
      </c>
      <c r="H24" s="422">
        <v>61.304816580471694</v>
      </c>
      <c r="I24" s="422"/>
      <c r="J24" s="422">
        <v>100</v>
      </c>
      <c r="K24" s="422">
        <v>37.179302934214348</v>
      </c>
      <c r="L24" s="421">
        <v>62.820697065787037</v>
      </c>
    </row>
    <row r="25" spans="1:12" ht="13.5">
      <c r="A25" s="222" t="s">
        <v>20</v>
      </c>
      <c r="B25" s="174"/>
      <c r="C25" s="422">
        <v>100</v>
      </c>
      <c r="D25" s="422">
        <v>26.27582142500259</v>
      </c>
      <c r="E25" s="422">
        <v>73.724178574997779</v>
      </c>
      <c r="F25" s="422">
        <v>100</v>
      </c>
      <c r="G25" s="422">
        <v>26.926261884048905</v>
      </c>
      <c r="H25" s="422">
        <v>73.073738115951201</v>
      </c>
      <c r="I25" s="422"/>
      <c r="J25" s="422">
        <v>100</v>
      </c>
      <c r="K25" s="422">
        <v>27.964729641899893</v>
      </c>
      <c r="L25" s="422">
        <v>72.035270358100036</v>
      </c>
    </row>
    <row r="26" spans="1:12" ht="13.5">
      <c r="A26" s="222" t="s">
        <v>21</v>
      </c>
      <c r="B26" s="174"/>
      <c r="C26" s="422">
        <v>100</v>
      </c>
      <c r="D26" s="422">
        <v>43.324520398274103</v>
      </c>
      <c r="E26" s="422">
        <v>56.67547960172589</v>
      </c>
      <c r="F26" s="422">
        <v>100</v>
      </c>
      <c r="G26" s="422">
        <v>47.51952772597383</v>
      </c>
      <c r="H26" s="422">
        <v>52.480472274026113</v>
      </c>
      <c r="I26" s="422"/>
      <c r="J26" s="422">
        <v>100</v>
      </c>
      <c r="K26" s="422">
        <v>49.17475125798326</v>
      </c>
      <c r="L26" s="422">
        <v>50.825248742016406</v>
      </c>
    </row>
    <row r="27" spans="1:12" ht="13.5">
      <c r="A27" s="222" t="s">
        <v>22</v>
      </c>
      <c r="B27" s="174"/>
      <c r="C27" s="422">
        <v>100</v>
      </c>
      <c r="D27" s="422">
        <v>32.574003070789949</v>
      </c>
      <c r="E27" s="422">
        <v>67.425996929209745</v>
      </c>
      <c r="F27" s="422">
        <v>100</v>
      </c>
      <c r="G27" s="422">
        <v>32.488746718892735</v>
      </c>
      <c r="H27" s="422">
        <v>67.511253281107514</v>
      </c>
      <c r="I27" s="422"/>
      <c r="J27" s="422">
        <v>100</v>
      </c>
      <c r="K27" s="422">
        <v>30.630180054306486</v>
      </c>
      <c r="L27" s="422">
        <v>69.369819945693294</v>
      </c>
    </row>
    <row r="28" spans="1:12" ht="13.5">
      <c r="A28" s="222" t="s">
        <v>64</v>
      </c>
      <c r="B28" s="174"/>
      <c r="C28" s="422">
        <v>100</v>
      </c>
      <c r="D28" s="422">
        <v>37.097729147668964</v>
      </c>
      <c r="E28" s="422">
        <v>62.902270852331071</v>
      </c>
      <c r="F28" s="422">
        <v>100</v>
      </c>
      <c r="G28" s="422">
        <v>41.365039851445445</v>
      </c>
      <c r="H28" s="422">
        <v>58.634960148554747</v>
      </c>
      <c r="I28" s="422"/>
      <c r="J28" s="422">
        <v>100</v>
      </c>
      <c r="K28" s="422">
        <v>37.443354724432609</v>
      </c>
      <c r="L28" s="421">
        <v>62.556645275566417</v>
      </c>
    </row>
    <row r="29" spans="1:12" ht="13.5">
      <c r="A29" s="222" t="s">
        <v>23</v>
      </c>
      <c r="B29" s="174"/>
      <c r="C29" s="422">
        <v>100</v>
      </c>
      <c r="D29" s="422">
        <v>29.228225302804031</v>
      </c>
      <c r="E29" s="422">
        <v>70.771774697195809</v>
      </c>
      <c r="F29" s="422">
        <v>100</v>
      </c>
      <c r="G29" s="422">
        <v>29.131564365199583</v>
      </c>
      <c r="H29" s="422">
        <v>70.868435634800392</v>
      </c>
      <c r="I29" s="422"/>
      <c r="J29" s="422">
        <v>100</v>
      </c>
      <c r="K29" s="422">
        <v>31.188457637274517</v>
      </c>
      <c r="L29" s="421">
        <v>68.811542362725504</v>
      </c>
    </row>
    <row r="30" spans="1:12" ht="13.5">
      <c r="A30" s="222" t="s">
        <v>24</v>
      </c>
      <c r="B30" s="174"/>
      <c r="C30" s="422">
        <v>100</v>
      </c>
      <c r="D30" s="422">
        <v>40.726750327982316</v>
      </c>
      <c r="E30" s="422">
        <v>59.273249672018395</v>
      </c>
      <c r="F30" s="422">
        <v>100</v>
      </c>
      <c r="G30" s="422">
        <v>40.770000142095441</v>
      </c>
      <c r="H30" s="422">
        <v>59.2299998579049</v>
      </c>
      <c r="I30" s="422"/>
      <c r="J30" s="422">
        <v>100</v>
      </c>
      <c r="K30" s="422">
        <v>42.151302038609948</v>
      </c>
      <c r="L30" s="422">
        <v>57.84869796138981</v>
      </c>
    </row>
    <row r="31" spans="1:12" ht="13.5">
      <c r="A31" s="222" t="s">
        <v>25</v>
      </c>
      <c r="B31" s="174"/>
      <c r="C31" s="422">
        <v>100</v>
      </c>
      <c r="D31" s="422">
        <v>30.230515853583931</v>
      </c>
      <c r="E31" s="422">
        <v>69.769484146416346</v>
      </c>
      <c r="F31" s="422">
        <v>100</v>
      </c>
      <c r="G31" s="422">
        <v>32.921622905521041</v>
      </c>
      <c r="H31" s="422">
        <v>67.078377094479052</v>
      </c>
      <c r="I31" s="422"/>
      <c r="J31" s="422">
        <v>100</v>
      </c>
      <c r="K31" s="422">
        <v>31.46906921033889</v>
      </c>
      <c r="L31" s="422">
        <v>68.530930789659763</v>
      </c>
    </row>
    <row r="32" spans="1:12" ht="13.5">
      <c r="A32" s="222" t="s">
        <v>26</v>
      </c>
      <c r="B32" s="174"/>
      <c r="C32" s="422">
        <v>100</v>
      </c>
      <c r="D32" s="422">
        <v>30.210030385982588</v>
      </c>
      <c r="E32" s="422">
        <v>69.789969614017465</v>
      </c>
      <c r="F32" s="422">
        <v>100</v>
      </c>
      <c r="G32" s="422">
        <v>34.679529375275223</v>
      </c>
      <c r="H32" s="422">
        <v>65.320470624723711</v>
      </c>
      <c r="I32" s="422"/>
      <c r="J32" s="422">
        <v>100</v>
      </c>
      <c r="K32" s="422">
        <v>34.996858490271997</v>
      </c>
      <c r="L32" s="422">
        <v>64.96550766791988</v>
      </c>
    </row>
    <row r="33" spans="1:12" ht="13.5">
      <c r="A33" s="222" t="s">
        <v>27</v>
      </c>
      <c r="B33" s="174"/>
      <c r="C33" s="422">
        <v>100</v>
      </c>
      <c r="D33" s="422">
        <v>31.642488051094336</v>
      </c>
      <c r="E33" s="422">
        <v>68.357511948905412</v>
      </c>
      <c r="F33" s="422">
        <v>100</v>
      </c>
      <c r="G33" s="422">
        <v>36.670776482502298</v>
      </c>
      <c r="H33" s="422">
        <v>63.329223517497226</v>
      </c>
      <c r="I33" s="422"/>
      <c r="J33" s="422">
        <v>100</v>
      </c>
      <c r="K33" s="422">
        <v>35.986955538898492</v>
      </c>
      <c r="L33" s="421">
        <v>64.013044461102155</v>
      </c>
    </row>
    <row r="34" spans="1:12" ht="13.5">
      <c r="A34" s="222" t="s">
        <v>210</v>
      </c>
      <c r="B34" s="174"/>
      <c r="C34" s="422">
        <v>100</v>
      </c>
      <c r="D34" s="422">
        <v>41.945585678594902</v>
      </c>
      <c r="E34" s="422">
        <v>58.05441432140411</v>
      </c>
      <c r="F34" s="422">
        <v>100</v>
      </c>
      <c r="G34" s="422">
        <v>45.41798663052154</v>
      </c>
      <c r="H34" s="422">
        <v>54.58201336947873</v>
      </c>
      <c r="I34" s="422"/>
      <c r="J34" s="422">
        <v>100</v>
      </c>
      <c r="K34" s="422">
        <v>48.232457845301589</v>
      </c>
      <c r="L34" s="421">
        <v>51.753953658155346</v>
      </c>
    </row>
    <row r="35" spans="1:12" ht="13.5">
      <c r="A35" s="222" t="s">
        <v>211</v>
      </c>
      <c r="B35" s="174"/>
      <c r="C35" s="422">
        <v>100</v>
      </c>
      <c r="D35" s="422">
        <v>27.915473963776527</v>
      </c>
      <c r="E35" s="422">
        <v>72.084526036223352</v>
      </c>
      <c r="F35" s="422">
        <v>100</v>
      </c>
      <c r="G35" s="422">
        <v>30.245546072385597</v>
      </c>
      <c r="H35" s="422">
        <v>69.754453927614833</v>
      </c>
      <c r="I35" s="422"/>
      <c r="J35" s="422">
        <v>100</v>
      </c>
      <c r="K35" s="422">
        <v>31.017315122516546</v>
      </c>
      <c r="L35" s="422">
        <v>68.982684877483536</v>
      </c>
    </row>
    <row r="36" spans="1:12" ht="13.5">
      <c r="A36" s="222" t="s">
        <v>29</v>
      </c>
      <c r="B36" s="174"/>
      <c r="C36" s="422">
        <v>100</v>
      </c>
      <c r="D36" s="422">
        <v>31.710802726931913</v>
      </c>
      <c r="E36" s="422">
        <v>68.289197273067913</v>
      </c>
      <c r="F36" s="422">
        <v>100</v>
      </c>
      <c r="G36" s="422">
        <v>35.386212252423832</v>
      </c>
      <c r="H36" s="422">
        <v>64.613787747576865</v>
      </c>
      <c r="I36" s="422"/>
      <c r="J36" s="422">
        <v>100</v>
      </c>
      <c r="K36" s="422">
        <v>35.127979491434154</v>
      </c>
      <c r="L36" s="422">
        <v>64.872020508566138</v>
      </c>
    </row>
    <row r="37" spans="1:12" ht="13.5">
      <c r="A37" s="222" t="s">
        <v>30</v>
      </c>
      <c r="B37" s="174"/>
      <c r="C37" s="422">
        <v>100</v>
      </c>
      <c r="D37" s="422">
        <v>25.585588472778355</v>
      </c>
      <c r="E37" s="422">
        <v>74.414411527221645</v>
      </c>
      <c r="F37" s="422">
        <v>100</v>
      </c>
      <c r="G37" s="422">
        <v>29.54935965268227</v>
      </c>
      <c r="H37" s="422">
        <v>70.450640347317659</v>
      </c>
      <c r="I37" s="422"/>
      <c r="J37" s="422">
        <v>100</v>
      </c>
      <c r="K37" s="422">
        <v>28.548797219303591</v>
      </c>
      <c r="L37" s="422">
        <v>71.451202780696264</v>
      </c>
    </row>
    <row r="38" spans="1:12" ht="13.5">
      <c r="A38" s="222" t="s">
        <v>31</v>
      </c>
      <c r="B38" s="174"/>
      <c r="C38" s="422">
        <v>100</v>
      </c>
      <c r="D38" s="422">
        <v>45.077286400453417</v>
      </c>
      <c r="E38" s="422">
        <v>54.922713599546739</v>
      </c>
      <c r="F38" s="422">
        <v>100</v>
      </c>
      <c r="G38" s="422">
        <v>43.198303693836003</v>
      </c>
      <c r="H38" s="422">
        <v>56.801696306163592</v>
      </c>
      <c r="I38" s="422"/>
      <c r="J38" s="422">
        <v>100</v>
      </c>
      <c r="K38" s="422">
        <v>41.497328914767074</v>
      </c>
      <c r="L38" s="421">
        <v>58.502671085232507</v>
      </c>
    </row>
    <row r="39" spans="1:12" ht="13.5">
      <c r="A39" s="222" t="s">
        <v>32</v>
      </c>
      <c r="B39" s="174"/>
      <c r="C39" s="422">
        <v>100</v>
      </c>
      <c r="D39" s="422">
        <v>29.332358578015825</v>
      </c>
      <c r="E39" s="422">
        <v>70.667641421984257</v>
      </c>
      <c r="F39" s="422">
        <v>100</v>
      </c>
      <c r="G39" s="422">
        <v>32.798889939911192</v>
      </c>
      <c r="H39" s="422">
        <v>67.201110060088823</v>
      </c>
      <c r="I39" s="422"/>
      <c r="J39" s="422">
        <v>100</v>
      </c>
      <c r="K39" s="422">
        <v>31.296319679844018</v>
      </c>
      <c r="L39" s="421">
        <v>68.703680320155684</v>
      </c>
    </row>
    <row r="40" spans="1:12" ht="13.5">
      <c r="A40" s="222" t="s">
        <v>33</v>
      </c>
      <c r="B40" s="174"/>
      <c r="C40" s="422">
        <v>100</v>
      </c>
      <c r="D40" s="422">
        <v>30.184652292288998</v>
      </c>
      <c r="E40" s="422">
        <v>69.815347707711453</v>
      </c>
      <c r="F40" s="422">
        <v>100</v>
      </c>
      <c r="G40" s="422">
        <v>33.314859920210061</v>
      </c>
      <c r="H40" s="422">
        <v>66.685140079790088</v>
      </c>
      <c r="I40" s="422"/>
      <c r="J40" s="422">
        <v>100</v>
      </c>
      <c r="K40" s="422">
        <v>36.232441547009635</v>
      </c>
      <c r="L40" s="422">
        <v>63.767558452989768</v>
      </c>
    </row>
    <row r="41" spans="1:12" ht="13.5">
      <c r="A41" s="222" t="s">
        <v>34</v>
      </c>
      <c r="B41" s="174"/>
      <c r="C41" s="422">
        <v>100</v>
      </c>
      <c r="D41" s="422">
        <v>29.350589714096067</v>
      </c>
      <c r="E41" s="422">
        <v>70.649410285904167</v>
      </c>
      <c r="F41" s="422">
        <v>100</v>
      </c>
      <c r="G41" s="422">
        <v>29.278723690535458</v>
      </c>
      <c r="H41" s="422">
        <v>70.721276309464159</v>
      </c>
      <c r="I41" s="422"/>
      <c r="J41" s="422">
        <v>100</v>
      </c>
      <c r="K41" s="422">
        <v>28.103112878434139</v>
      </c>
      <c r="L41" s="422">
        <v>71.896887121566706</v>
      </c>
    </row>
    <row r="42" spans="1:12" ht="13.5">
      <c r="A42" s="222" t="s">
        <v>35</v>
      </c>
      <c r="B42" s="174"/>
      <c r="C42" s="422">
        <v>100</v>
      </c>
      <c r="D42" s="422">
        <v>25.672698015525281</v>
      </c>
      <c r="E42" s="422">
        <v>74.327301984474985</v>
      </c>
      <c r="F42" s="422">
        <v>100</v>
      </c>
      <c r="G42" s="422">
        <v>31.171358125482634</v>
      </c>
      <c r="H42" s="422">
        <v>68.82864187451662</v>
      </c>
      <c r="I42" s="422"/>
      <c r="J42" s="422">
        <v>100</v>
      </c>
      <c r="K42" s="422">
        <v>34.443415297474203</v>
      </c>
      <c r="L42" s="422">
        <v>65.556584702525569</v>
      </c>
    </row>
    <row r="43" spans="1:12" ht="13.5">
      <c r="A43" s="222" t="s">
        <v>36</v>
      </c>
      <c r="B43" s="174"/>
      <c r="C43" s="422">
        <v>100</v>
      </c>
      <c r="D43" s="422">
        <v>31.084800100779461</v>
      </c>
      <c r="E43" s="422">
        <v>68.915199899220354</v>
      </c>
      <c r="F43" s="422">
        <v>100</v>
      </c>
      <c r="G43" s="422">
        <v>31.762813561881334</v>
      </c>
      <c r="H43" s="422">
        <v>68.237186438119238</v>
      </c>
      <c r="I43" s="422"/>
      <c r="J43" s="422">
        <v>100</v>
      </c>
      <c r="K43" s="422">
        <v>30.245453214316587</v>
      </c>
      <c r="L43" s="421">
        <v>69.754546785682891</v>
      </c>
    </row>
    <row r="44" spans="1:12" ht="13.5">
      <c r="A44" s="222" t="s">
        <v>37</v>
      </c>
      <c r="B44" s="174"/>
      <c r="C44" s="422">
        <v>100</v>
      </c>
      <c r="D44" s="422">
        <v>32.22514359616271</v>
      </c>
      <c r="E44" s="422">
        <v>67.774856403837163</v>
      </c>
      <c r="F44" s="422">
        <v>100</v>
      </c>
      <c r="G44" s="422">
        <v>35.008157558838079</v>
      </c>
      <c r="H44" s="422">
        <v>64.991842441162106</v>
      </c>
      <c r="I44" s="422"/>
      <c r="J44" s="422">
        <v>100</v>
      </c>
      <c r="K44" s="422">
        <v>34.725056860848561</v>
      </c>
      <c r="L44" s="421">
        <v>65.242699402106155</v>
      </c>
    </row>
    <row r="45" spans="1:12" ht="13.5">
      <c r="A45" s="222" t="s">
        <v>38</v>
      </c>
      <c r="B45" s="174"/>
      <c r="C45" s="422">
        <v>100</v>
      </c>
      <c r="D45" s="422">
        <v>32.832706360575429</v>
      </c>
      <c r="E45" s="422">
        <v>67.167293639424329</v>
      </c>
      <c r="F45" s="422">
        <v>100</v>
      </c>
      <c r="G45" s="422">
        <v>33.218739184438348</v>
      </c>
      <c r="H45" s="422">
        <v>66.781260815561609</v>
      </c>
      <c r="I45" s="422"/>
      <c r="J45" s="422">
        <v>100</v>
      </c>
      <c r="K45" s="422">
        <v>31.134343586279115</v>
      </c>
      <c r="L45" s="422">
        <v>68.865656413720629</v>
      </c>
    </row>
    <row r="46" spans="1:12" ht="7.5" customHeight="1">
      <c r="A46" s="315"/>
      <c r="B46" s="266"/>
      <c r="C46" s="324"/>
      <c r="D46" s="324"/>
      <c r="E46" s="324"/>
      <c r="F46" s="324"/>
      <c r="G46" s="155"/>
      <c r="H46" s="155"/>
      <c r="I46" s="155"/>
      <c r="J46" s="155"/>
      <c r="K46" s="155"/>
      <c r="L46" s="155"/>
    </row>
    <row r="47" spans="1:12">
      <c r="A47" s="48" t="s">
        <v>156</v>
      </c>
      <c r="B47" s="48"/>
      <c r="G47" s="314"/>
    </row>
    <row r="48" spans="1:12">
      <c r="A48" s="127"/>
      <c r="B48" s="127"/>
      <c r="G48" s="354"/>
    </row>
  </sheetData>
  <mergeCells count="7">
    <mergeCell ref="A1:L1"/>
    <mergeCell ref="A2:L2"/>
    <mergeCell ref="A3:L3"/>
    <mergeCell ref="A5:A6"/>
    <mergeCell ref="C5:E5"/>
    <mergeCell ref="F5:H5"/>
    <mergeCell ref="J5:L5"/>
  </mergeCells>
  <pageMargins left="0.7" right="0.7" top="0.75" bottom="0.75" header="0.3" footer="0.3"/>
  <pageSetup orientation="portrait" r:id="rId1"/>
  <colBreaks count="1" manualBreakCount="1">
    <brk id="12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9">
    <tabColor rgb="FF00B050"/>
  </sheetPr>
  <dimension ref="A1:H41"/>
  <sheetViews>
    <sheetView showGridLines="0" view="pageBreakPreview" zoomScaleNormal="100" zoomScaleSheetLayoutView="100" workbookViewId="0">
      <selection activeCell="D13" sqref="D13"/>
    </sheetView>
  </sheetViews>
  <sheetFormatPr baseColWidth="10" defaultRowHeight="12.75"/>
  <cols>
    <col min="1" max="1" width="19.28515625" customWidth="1"/>
    <col min="2" max="2" width="1" hidden="1" customWidth="1"/>
    <col min="3" max="3" width="10.28515625" customWidth="1"/>
    <col min="4" max="4" width="12.7109375" customWidth="1"/>
    <col min="5" max="5" width="9.85546875" customWidth="1"/>
    <col min="6" max="6" width="1.28515625" customWidth="1"/>
    <col min="7" max="8" width="12.5703125" customWidth="1"/>
    <col min="241" max="241" width="21.42578125" customWidth="1"/>
    <col min="242" max="242" width="1" customWidth="1"/>
    <col min="243" max="245" width="12.140625" customWidth="1"/>
    <col min="246" max="246" width="1.28515625" customWidth="1"/>
    <col min="247" max="248" width="14.5703125" customWidth="1"/>
    <col min="497" max="497" width="21.42578125" customWidth="1"/>
    <col min="498" max="498" width="1" customWidth="1"/>
    <col min="499" max="501" width="12.140625" customWidth="1"/>
    <col min="502" max="502" width="1.28515625" customWidth="1"/>
    <col min="503" max="504" width="14.5703125" customWidth="1"/>
    <col min="753" max="753" width="21.42578125" customWidth="1"/>
    <col min="754" max="754" width="1" customWidth="1"/>
    <col min="755" max="757" width="12.140625" customWidth="1"/>
    <col min="758" max="758" width="1.28515625" customWidth="1"/>
    <col min="759" max="760" width="14.5703125" customWidth="1"/>
    <col min="1009" max="1009" width="21.42578125" customWidth="1"/>
    <col min="1010" max="1010" width="1" customWidth="1"/>
    <col min="1011" max="1013" width="12.140625" customWidth="1"/>
    <col min="1014" max="1014" width="1.28515625" customWidth="1"/>
    <col min="1015" max="1016" width="14.5703125" customWidth="1"/>
    <col min="1265" max="1265" width="21.42578125" customWidth="1"/>
    <col min="1266" max="1266" width="1" customWidth="1"/>
    <col min="1267" max="1269" width="12.140625" customWidth="1"/>
    <col min="1270" max="1270" width="1.28515625" customWidth="1"/>
    <col min="1271" max="1272" width="14.5703125" customWidth="1"/>
    <col min="1521" max="1521" width="21.42578125" customWidth="1"/>
    <col min="1522" max="1522" width="1" customWidth="1"/>
    <col min="1523" max="1525" width="12.140625" customWidth="1"/>
    <col min="1526" max="1526" width="1.28515625" customWidth="1"/>
    <col min="1527" max="1528" width="14.5703125" customWidth="1"/>
    <col min="1777" max="1777" width="21.42578125" customWidth="1"/>
    <col min="1778" max="1778" width="1" customWidth="1"/>
    <col min="1779" max="1781" width="12.140625" customWidth="1"/>
    <col min="1782" max="1782" width="1.28515625" customWidth="1"/>
    <col min="1783" max="1784" width="14.5703125" customWidth="1"/>
    <col min="2033" max="2033" width="21.42578125" customWidth="1"/>
    <col min="2034" max="2034" width="1" customWidth="1"/>
    <col min="2035" max="2037" width="12.140625" customWidth="1"/>
    <col min="2038" max="2038" width="1.28515625" customWidth="1"/>
    <col min="2039" max="2040" width="14.5703125" customWidth="1"/>
    <col min="2289" max="2289" width="21.42578125" customWidth="1"/>
    <col min="2290" max="2290" width="1" customWidth="1"/>
    <col min="2291" max="2293" width="12.140625" customWidth="1"/>
    <col min="2294" max="2294" width="1.28515625" customWidth="1"/>
    <col min="2295" max="2296" width="14.5703125" customWidth="1"/>
    <col min="2545" max="2545" width="21.42578125" customWidth="1"/>
    <col min="2546" max="2546" width="1" customWidth="1"/>
    <col min="2547" max="2549" width="12.140625" customWidth="1"/>
    <col min="2550" max="2550" width="1.28515625" customWidth="1"/>
    <col min="2551" max="2552" width="14.5703125" customWidth="1"/>
    <col min="2801" max="2801" width="21.42578125" customWidth="1"/>
    <col min="2802" max="2802" width="1" customWidth="1"/>
    <col min="2803" max="2805" width="12.140625" customWidth="1"/>
    <col min="2806" max="2806" width="1.28515625" customWidth="1"/>
    <col min="2807" max="2808" width="14.5703125" customWidth="1"/>
    <col min="3057" max="3057" width="21.42578125" customWidth="1"/>
    <col min="3058" max="3058" width="1" customWidth="1"/>
    <col min="3059" max="3061" width="12.140625" customWidth="1"/>
    <col min="3062" max="3062" width="1.28515625" customWidth="1"/>
    <col min="3063" max="3064" width="14.5703125" customWidth="1"/>
    <col min="3313" max="3313" width="21.42578125" customWidth="1"/>
    <col min="3314" max="3314" width="1" customWidth="1"/>
    <col min="3315" max="3317" width="12.140625" customWidth="1"/>
    <col min="3318" max="3318" width="1.28515625" customWidth="1"/>
    <col min="3319" max="3320" width="14.5703125" customWidth="1"/>
    <col min="3569" max="3569" width="21.42578125" customWidth="1"/>
    <col min="3570" max="3570" width="1" customWidth="1"/>
    <col min="3571" max="3573" width="12.140625" customWidth="1"/>
    <col min="3574" max="3574" width="1.28515625" customWidth="1"/>
    <col min="3575" max="3576" width="14.5703125" customWidth="1"/>
    <col min="3825" max="3825" width="21.42578125" customWidth="1"/>
    <col min="3826" max="3826" width="1" customWidth="1"/>
    <col min="3827" max="3829" width="12.140625" customWidth="1"/>
    <col min="3830" max="3830" width="1.28515625" customWidth="1"/>
    <col min="3831" max="3832" width="14.5703125" customWidth="1"/>
    <col min="4081" max="4081" width="21.42578125" customWidth="1"/>
    <col min="4082" max="4082" width="1" customWidth="1"/>
    <col min="4083" max="4085" width="12.140625" customWidth="1"/>
    <col min="4086" max="4086" width="1.28515625" customWidth="1"/>
    <col min="4087" max="4088" width="14.5703125" customWidth="1"/>
    <col min="4337" max="4337" width="21.42578125" customWidth="1"/>
    <col min="4338" max="4338" width="1" customWidth="1"/>
    <col min="4339" max="4341" width="12.140625" customWidth="1"/>
    <col min="4342" max="4342" width="1.28515625" customWidth="1"/>
    <col min="4343" max="4344" width="14.5703125" customWidth="1"/>
    <col min="4593" max="4593" width="21.42578125" customWidth="1"/>
    <col min="4594" max="4594" width="1" customWidth="1"/>
    <col min="4595" max="4597" width="12.140625" customWidth="1"/>
    <col min="4598" max="4598" width="1.28515625" customWidth="1"/>
    <col min="4599" max="4600" width="14.5703125" customWidth="1"/>
    <col min="4849" max="4849" width="21.42578125" customWidth="1"/>
    <col min="4850" max="4850" width="1" customWidth="1"/>
    <col min="4851" max="4853" width="12.140625" customWidth="1"/>
    <col min="4854" max="4854" width="1.28515625" customWidth="1"/>
    <col min="4855" max="4856" width="14.5703125" customWidth="1"/>
    <col min="5105" max="5105" width="21.42578125" customWidth="1"/>
    <col min="5106" max="5106" width="1" customWidth="1"/>
    <col min="5107" max="5109" width="12.140625" customWidth="1"/>
    <col min="5110" max="5110" width="1.28515625" customWidth="1"/>
    <col min="5111" max="5112" width="14.5703125" customWidth="1"/>
    <col min="5361" max="5361" width="21.42578125" customWidth="1"/>
    <col min="5362" max="5362" width="1" customWidth="1"/>
    <col min="5363" max="5365" width="12.140625" customWidth="1"/>
    <col min="5366" max="5366" width="1.28515625" customWidth="1"/>
    <col min="5367" max="5368" width="14.5703125" customWidth="1"/>
    <col min="5617" max="5617" width="21.42578125" customWidth="1"/>
    <col min="5618" max="5618" width="1" customWidth="1"/>
    <col min="5619" max="5621" width="12.140625" customWidth="1"/>
    <col min="5622" max="5622" width="1.28515625" customWidth="1"/>
    <col min="5623" max="5624" width="14.5703125" customWidth="1"/>
    <col min="5873" max="5873" width="21.42578125" customWidth="1"/>
    <col min="5874" max="5874" width="1" customWidth="1"/>
    <col min="5875" max="5877" width="12.140625" customWidth="1"/>
    <col min="5878" max="5878" width="1.28515625" customWidth="1"/>
    <col min="5879" max="5880" width="14.5703125" customWidth="1"/>
    <col min="6129" max="6129" width="21.42578125" customWidth="1"/>
    <col min="6130" max="6130" width="1" customWidth="1"/>
    <col min="6131" max="6133" width="12.140625" customWidth="1"/>
    <col min="6134" max="6134" width="1.28515625" customWidth="1"/>
    <col min="6135" max="6136" width="14.5703125" customWidth="1"/>
    <col min="6385" max="6385" width="21.42578125" customWidth="1"/>
    <col min="6386" max="6386" width="1" customWidth="1"/>
    <col min="6387" max="6389" width="12.140625" customWidth="1"/>
    <col min="6390" max="6390" width="1.28515625" customWidth="1"/>
    <col min="6391" max="6392" width="14.5703125" customWidth="1"/>
    <col min="6641" max="6641" width="21.42578125" customWidth="1"/>
    <col min="6642" max="6642" width="1" customWidth="1"/>
    <col min="6643" max="6645" width="12.140625" customWidth="1"/>
    <col min="6646" max="6646" width="1.28515625" customWidth="1"/>
    <col min="6647" max="6648" width="14.5703125" customWidth="1"/>
    <col min="6897" max="6897" width="21.42578125" customWidth="1"/>
    <col min="6898" max="6898" width="1" customWidth="1"/>
    <col min="6899" max="6901" width="12.140625" customWidth="1"/>
    <col min="6902" max="6902" width="1.28515625" customWidth="1"/>
    <col min="6903" max="6904" width="14.5703125" customWidth="1"/>
    <col min="7153" max="7153" width="21.42578125" customWidth="1"/>
    <col min="7154" max="7154" width="1" customWidth="1"/>
    <col min="7155" max="7157" width="12.140625" customWidth="1"/>
    <col min="7158" max="7158" width="1.28515625" customWidth="1"/>
    <col min="7159" max="7160" width="14.5703125" customWidth="1"/>
    <col min="7409" max="7409" width="21.42578125" customWidth="1"/>
    <col min="7410" max="7410" width="1" customWidth="1"/>
    <col min="7411" max="7413" width="12.140625" customWidth="1"/>
    <col min="7414" max="7414" width="1.28515625" customWidth="1"/>
    <col min="7415" max="7416" width="14.5703125" customWidth="1"/>
    <col min="7665" max="7665" width="21.42578125" customWidth="1"/>
    <col min="7666" max="7666" width="1" customWidth="1"/>
    <col min="7667" max="7669" width="12.140625" customWidth="1"/>
    <col min="7670" max="7670" width="1.28515625" customWidth="1"/>
    <col min="7671" max="7672" width="14.5703125" customWidth="1"/>
    <col min="7921" max="7921" width="21.42578125" customWidth="1"/>
    <col min="7922" max="7922" width="1" customWidth="1"/>
    <col min="7923" max="7925" width="12.140625" customWidth="1"/>
    <col min="7926" max="7926" width="1.28515625" customWidth="1"/>
    <col min="7927" max="7928" width="14.5703125" customWidth="1"/>
    <col min="8177" max="8177" width="21.42578125" customWidth="1"/>
    <col min="8178" max="8178" width="1" customWidth="1"/>
    <col min="8179" max="8181" width="12.140625" customWidth="1"/>
    <col min="8182" max="8182" width="1.28515625" customWidth="1"/>
    <col min="8183" max="8184" width="14.5703125" customWidth="1"/>
    <col min="8433" max="8433" width="21.42578125" customWidth="1"/>
    <col min="8434" max="8434" width="1" customWidth="1"/>
    <col min="8435" max="8437" width="12.140625" customWidth="1"/>
    <col min="8438" max="8438" width="1.28515625" customWidth="1"/>
    <col min="8439" max="8440" width="14.5703125" customWidth="1"/>
    <col min="8689" max="8689" width="21.42578125" customWidth="1"/>
    <col min="8690" max="8690" width="1" customWidth="1"/>
    <col min="8691" max="8693" width="12.140625" customWidth="1"/>
    <col min="8694" max="8694" width="1.28515625" customWidth="1"/>
    <col min="8695" max="8696" width="14.5703125" customWidth="1"/>
    <col min="8945" max="8945" width="21.42578125" customWidth="1"/>
    <col min="8946" max="8946" width="1" customWidth="1"/>
    <col min="8947" max="8949" width="12.140625" customWidth="1"/>
    <col min="8950" max="8950" width="1.28515625" customWidth="1"/>
    <col min="8951" max="8952" width="14.5703125" customWidth="1"/>
    <col min="9201" max="9201" width="21.42578125" customWidth="1"/>
    <col min="9202" max="9202" width="1" customWidth="1"/>
    <col min="9203" max="9205" width="12.140625" customWidth="1"/>
    <col min="9206" max="9206" width="1.28515625" customWidth="1"/>
    <col min="9207" max="9208" width="14.5703125" customWidth="1"/>
    <col min="9457" max="9457" width="21.42578125" customWidth="1"/>
    <col min="9458" max="9458" width="1" customWidth="1"/>
    <col min="9459" max="9461" width="12.140625" customWidth="1"/>
    <col min="9462" max="9462" width="1.28515625" customWidth="1"/>
    <col min="9463" max="9464" width="14.5703125" customWidth="1"/>
    <col min="9713" max="9713" width="21.42578125" customWidth="1"/>
    <col min="9714" max="9714" width="1" customWidth="1"/>
    <col min="9715" max="9717" width="12.140625" customWidth="1"/>
    <col min="9718" max="9718" width="1.28515625" customWidth="1"/>
    <col min="9719" max="9720" width="14.5703125" customWidth="1"/>
    <col min="9969" max="9969" width="21.42578125" customWidth="1"/>
    <col min="9970" max="9970" width="1" customWidth="1"/>
    <col min="9971" max="9973" width="12.140625" customWidth="1"/>
    <col min="9974" max="9974" width="1.28515625" customWidth="1"/>
    <col min="9975" max="9976" width="14.5703125" customWidth="1"/>
    <col min="10225" max="10225" width="21.42578125" customWidth="1"/>
    <col min="10226" max="10226" width="1" customWidth="1"/>
    <col min="10227" max="10229" width="12.140625" customWidth="1"/>
    <col min="10230" max="10230" width="1.28515625" customWidth="1"/>
    <col min="10231" max="10232" width="14.5703125" customWidth="1"/>
    <col min="10481" max="10481" width="21.42578125" customWidth="1"/>
    <col min="10482" max="10482" width="1" customWidth="1"/>
    <col min="10483" max="10485" width="12.140625" customWidth="1"/>
    <col min="10486" max="10486" width="1.28515625" customWidth="1"/>
    <col min="10487" max="10488" width="14.5703125" customWidth="1"/>
    <col min="10737" max="10737" width="21.42578125" customWidth="1"/>
    <col min="10738" max="10738" width="1" customWidth="1"/>
    <col min="10739" max="10741" width="12.140625" customWidth="1"/>
    <col min="10742" max="10742" width="1.28515625" customWidth="1"/>
    <col min="10743" max="10744" width="14.5703125" customWidth="1"/>
    <col min="10993" max="10993" width="21.42578125" customWidth="1"/>
    <col min="10994" max="10994" width="1" customWidth="1"/>
    <col min="10995" max="10997" width="12.140625" customWidth="1"/>
    <col min="10998" max="10998" width="1.28515625" customWidth="1"/>
    <col min="10999" max="11000" width="14.5703125" customWidth="1"/>
    <col min="11249" max="11249" width="21.42578125" customWidth="1"/>
    <col min="11250" max="11250" width="1" customWidth="1"/>
    <col min="11251" max="11253" width="12.140625" customWidth="1"/>
    <col min="11254" max="11254" width="1.28515625" customWidth="1"/>
    <col min="11255" max="11256" width="14.5703125" customWidth="1"/>
    <col min="11505" max="11505" width="21.42578125" customWidth="1"/>
    <col min="11506" max="11506" width="1" customWidth="1"/>
    <col min="11507" max="11509" width="12.140625" customWidth="1"/>
    <col min="11510" max="11510" width="1.28515625" customWidth="1"/>
    <col min="11511" max="11512" width="14.5703125" customWidth="1"/>
    <col min="11761" max="11761" width="21.42578125" customWidth="1"/>
    <col min="11762" max="11762" width="1" customWidth="1"/>
    <col min="11763" max="11765" width="12.140625" customWidth="1"/>
    <col min="11766" max="11766" width="1.28515625" customWidth="1"/>
    <col min="11767" max="11768" width="14.5703125" customWidth="1"/>
    <col min="12017" max="12017" width="21.42578125" customWidth="1"/>
    <col min="12018" max="12018" width="1" customWidth="1"/>
    <col min="12019" max="12021" width="12.140625" customWidth="1"/>
    <col min="12022" max="12022" width="1.28515625" customWidth="1"/>
    <col min="12023" max="12024" width="14.5703125" customWidth="1"/>
    <col min="12273" max="12273" width="21.42578125" customWidth="1"/>
    <col min="12274" max="12274" width="1" customWidth="1"/>
    <col min="12275" max="12277" width="12.140625" customWidth="1"/>
    <col min="12278" max="12278" width="1.28515625" customWidth="1"/>
    <col min="12279" max="12280" width="14.5703125" customWidth="1"/>
    <col min="12529" max="12529" width="21.42578125" customWidth="1"/>
    <col min="12530" max="12530" width="1" customWidth="1"/>
    <col min="12531" max="12533" width="12.140625" customWidth="1"/>
    <col min="12534" max="12534" width="1.28515625" customWidth="1"/>
    <col min="12535" max="12536" width="14.5703125" customWidth="1"/>
    <col min="12785" max="12785" width="21.42578125" customWidth="1"/>
    <col min="12786" max="12786" width="1" customWidth="1"/>
    <col min="12787" max="12789" width="12.140625" customWidth="1"/>
    <col min="12790" max="12790" width="1.28515625" customWidth="1"/>
    <col min="12791" max="12792" width="14.5703125" customWidth="1"/>
    <col min="13041" max="13041" width="21.42578125" customWidth="1"/>
    <col min="13042" max="13042" width="1" customWidth="1"/>
    <col min="13043" max="13045" width="12.140625" customWidth="1"/>
    <col min="13046" max="13046" width="1.28515625" customWidth="1"/>
    <col min="13047" max="13048" width="14.5703125" customWidth="1"/>
    <col min="13297" max="13297" width="21.42578125" customWidth="1"/>
    <col min="13298" max="13298" width="1" customWidth="1"/>
    <col min="13299" max="13301" width="12.140625" customWidth="1"/>
    <col min="13302" max="13302" width="1.28515625" customWidth="1"/>
    <col min="13303" max="13304" width="14.5703125" customWidth="1"/>
    <col min="13553" max="13553" width="21.42578125" customWidth="1"/>
    <col min="13554" max="13554" width="1" customWidth="1"/>
    <col min="13555" max="13557" width="12.140625" customWidth="1"/>
    <col min="13558" max="13558" width="1.28515625" customWidth="1"/>
    <col min="13559" max="13560" width="14.5703125" customWidth="1"/>
    <col min="13809" max="13809" width="21.42578125" customWidth="1"/>
    <col min="13810" max="13810" width="1" customWidth="1"/>
    <col min="13811" max="13813" width="12.140625" customWidth="1"/>
    <col min="13814" max="13814" width="1.28515625" customWidth="1"/>
    <col min="13815" max="13816" width="14.5703125" customWidth="1"/>
    <col min="14065" max="14065" width="21.42578125" customWidth="1"/>
    <col min="14066" max="14066" width="1" customWidth="1"/>
    <col min="14067" max="14069" width="12.140625" customWidth="1"/>
    <col min="14070" max="14070" width="1.28515625" customWidth="1"/>
    <col min="14071" max="14072" width="14.5703125" customWidth="1"/>
    <col min="14321" max="14321" width="21.42578125" customWidth="1"/>
    <col min="14322" max="14322" width="1" customWidth="1"/>
    <col min="14323" max="14325" width="12.140625" customWidth="1"/>
    <col min="14326" max="14326" width="1.28515625" customWidth="1"/>
    <col min="14327" max="14328" width="14.5703125" customWidth="1"/>
    <col min="14577" max="14577" width="21.42578125" customWidth="1"/>
    <col min="14578" max="14578" width="1" customWidth="1"/>
    <col min="14579" max="14581" width="12.140625" customWidth="1"/>
    <col min="14582" max="14582" width="1.28515625" customWidth="1"/>
    <col min="14583" max="14584" width="14.5703125" customWidth="1"/>
    <col min="14833" max="14833" width="21.42578125" customWidth="1"/>
    <col min="14834" max="14834" width="1" customWidth="1"/>
    <col min="14835" max="14837" width="12.140625" customWidth="1"/>
    <col min="14838" max="14838" width="1.28515625" customWidth="1"/>
    <col min="14839" max="14840" width="14.5703125" customWidth="1"/>
    <col min="15089" max="15089" width="21.42578125" customWidth="1"/>
    <col min="15090" max="15090" width="1" customWidth="1"/>
    <col min="15091" max="15093" width="12.140625" customWidth="1"/>
    <col min="15094" max="15094" width="1.28515625" customWidth="1"/>
    <col min="15095" max="15096" width="14.5703125" customWidth="1"/>
    <col min="15345" max="15345" width="21.42578125" customWidth="1"/>
    <col min="15346" max="15346" width="1" customWidth="1"/>
    <col min="15347" max="15349" width="12.140625" customWidth="1"/>
    <col min="15350" max="15350" width="1.28515625" customWidth="1"/>
    <col min="15351" max="15352" width="14.5703125" customWidth="1"/>
    <col min="15601" max="15601" width="21.42578125" customWidth="1"/>
    <col min="15602" max="15602" width="1" customWidth="1"/>
    <col min="15603" max="15605" width="12.140625" customWidth="1"/>
    <col min="15606" max="15606" width="1.28515625" customWidth="1"/>
    <col min="15607" max="15608" width="14.5703125" customWidth="1"/>
    <col min="15857" max="15857" width="21.42578125" customWidth="1"/>
    <col min="15858" max="15858" width="1" customWidth="1"/>
    <col min="15859" max="15861" width="12.140625" customWidth="1"/>
    <col min="15862" max="15862" width="1.28515625" customWidth="1"/>
    <col min="15863" max="15864" width="14.5703125" customWidth="1"/>
    <col min="16113" max="16113" width="21.42578125" customWidth="1"/>
    <col min="16114" max="16114" width="1" customWidth="1"/>
    <col min="16115" max="16117" width="12.140625" customWidth="1"/>
    <col min="16118" max="16118" width="1.28515625" customWidth="1"/>
    <col min="16119" max="16120" width="14.5703125" customWidth="1"/>
  </cols>
  <sheetData>
    <row r="1" spans="1:8">
      <c r="A1" s="489" t="s">
        <v>119</v>
      </c>
      <c r="B1" s="489"/>
      <c r="C1" s="489"/>
      <c r="D1" s="489"/>
      <c r="E1" s="489"/>
      <c r="F1" s="489"/>
      <c r="G1" s="489"/>
      <c r="H1" s="489"/>
    </row>
    <row r="2" spans="1:8" ht="6" customHeight="1">
      <c r="A2" s="153"/>
      <c r="B2" s="153"/>
      <c r="C2" s="153"/>
      <c r="D2" s="153"/>
      <c r="E2" s="153"/>
      <c r="F2" s="153"/>
      <c r="G2" s="153"/>
      <c r="H2" s="153"/>
    </row>
    <row r="3" spans="1:8" ht="44.25" customHeight="1">
      <c r="A3" s="523" t="s">
        <v>315</v>
      </c>
      <c r="B3" s="523"/>
      <c r="C3" s="523"/>
      <c r="D3" s="523"/>
      <c r="E3" s="523"/>
      <c r="F3" s="523"/>
      <c r="G3" s="523"/>
      <c r="H3" s="523"/>
    </row>
    <row r="4" spans="1:8" ht="13.5">
      <c r="A4" s="524" t="s">
        <v>141</v>
      </c>
      <c r="B4" s="524"/>
      <c r="C4" s="524"/>
      <c r="D4" s="524"/>
      <c r="E4" s="524"/>
      <c r="F4" s="524"/>
      <c r="G4" s="524"/>
      <c r="H4" s="524"/>
    </row>
    <row r="5" spans="1:8" ht="6" customHeight="1"/>
    <row r="6" spans="1:8" ht="36.75" customHeight="1">
      <c r="A6" s="509" t="s">
        <v>10</v>
      </c>
      <c r="B6" s="360"/>
      <c r="C6" s="525" t="s">
        <v>310</v>
      </c>
      <c r="D6" s="525"/>
      <c r="E6" s="525"/>
      <c r="F6" s="361"/>
      <c r="G6" s="526" t="s">
        <v>311</v>
      </c>
      <c r="H6" s="526"/>
    </row>
    <row r="7" spans="1:8" ht="31.5" customHeight="1">
      <c r="A7" s="510"/>
      <c r="B7" s="362"/>
      <c r="C7" s="424" t="s">
        <v>1</v>
      </c>
      <c r="D7" s="424" t="s">
        <v>312</v>
      </c>
      <c r="E7" s="424" t="s">
        <v>313</v>
      </c>
      <c r="F7" s="425"/>
      <c r="G7" s="424" t="s">
        <v>312</v>
      </c>
      <c r="H7" s="424" t="s">
        <v>313</v>
      </c>
    </row>
    <row r="8" spans="1:8" ht="3.75" customHeight="1">
      <c r="A8" s="363"/>
      <c r="B8" s="364"/>
      <c r="C8" s="426"/>
      <c r="D8" s="426"/>
      <c r="E8" s="426"/>
      <c r="F8" s="426"/>
      <c r="G8" s="426"/>
      <c r="H8" s="419"/>
    </row>
    <row r="9" spans="1:8" ht="13.5">
      <c r="A9" s="223" t="s">
        <v>1</v>
      </c>
      <c r="B9" s="160"/>
      <c r="C9" s="325">
        <v>100</v>
      </c>
      <c r="D9" s="325">
        <v>60.705170697017685</v>
      </c>
      <c r="E9" s="325">
        <v>39.29482930298196</v>
      </c>
      <c r="F9" s="325"/>
      <c r="G9" s="325">
        <v>83.948050395331038</v>
      </c>
      <c r="H9" s="325">
        <v>16.051949604670195</v>
      </c>
    </row>
    <row r="10" spans="1:8" ht="4.5" customHeight="1">
      <c r="A10" s="222"/>
      <c r="B10" s="174"/>
      <c r="C10" s="365"/>
      <c r="D10" s="365"/>
      <c r="E10" s="365"/>
      <c r="F10" s="365"/>
      <c r="G10" s="365"/>
      <c r="H10" s="365"/>
    </row>
    <row r="11" spans="1:8" ht="13.5">
      <c r="A11" s="223" t="s">
        <v>10</v>
      </c>
      <c r="B11" s="160"/>
      <c r="C11" s="365"/>
      <c r="D11" s="365"/>
      <c r="E11" s="365"/>
      <c r="F11" s="365"/>
      <c r="G11" s="365"/>
      <c r="H11" s="365"/>
    </row>
    <row r="12" spans="1:8" ht="13.5">
      <c r="A12" s="222" t="s">
        <v>15</v>
      </c>
      <c r="B12" s="174"/>
      <c r="C12" s="365">
        <v>100</v>
      </c>
      <c r="D12" s="365">
        <v>73.355289435443126</v>
      </c>
      <c r="E12" s="365">
        <v>26.644710564556672</v>
      </c>
      <c r="F12" s="365"/>
      <c r="G12" s="365">
        <v>91.967109476829819</v>
      </c>
      <c r="H12" s="365">
        <v>8.0328905231704955</v>
      </c>
    </row>
    <row r="13" spans="1:8" ht="13.5">
      <c r="A13" s="222" t="s">
        <v>100</v>
      </c>
      <c r="B13" s="174"/>
      <c r="C13" s="365">
        <v>100</v>
      </c>
      <c r="D13" s="365">
        <v>69.733000142146139</v>
      </c>
      <c r="E13" s="365">
        <v>30.266999857853683</v>
      </c>
      <c r="F13" s="365"/>
      <c r="G13" s="365">
        <v>86.57319736130799</v>
      </c>
      <c r="H13" s="365">
        <v>13.426802638691852</v>
      </c>
    </row>
    <row r="14" spans="1:8" ht="13.5">
      <c r="A14" s="222" t="s">
        <v>17</v>
      </c>
      <c r="B14" s="174"/>
      <c r="C14" s="365">
        <v>100</v>
      </c>
      <c r="D14" s="365">
        <v>75.997712524689163</v>
      </c>
      <c r="E14" s="365">
        <v>24.002287475310947</v>
      </c>
      <c r="F14" s="365"/>
      <c r="G14" s="365">
        <v>93.836752520033272</v>
      </c>
      <c r="H14" s="365">
        <v>6.1632474799669419</v>
      </c>
    </row>
    <row r="15" spans="1:8" ht="13.5">
      <c r="A15" s="222" t="s">
        <v>18</v>
      </c>
      <c r="B15" s="174"/>
      <c r="C15" s="365">
        <v>100</v>
      </c>
      <c r="D15" s="365">
        <v>38.025682504857166</v>
      </c>
      <c r="E15" s="365">
        <v>61.97431749514277</v>
      </c>
      <c r="F15" s="365"/>
      <c r="G15" s="365">
        <v>68.136971840087</v>
      </c>
      <c r="H15" s="365">
        <v>31.863028159912549</v>
      </c>
    </row>
    <row r="16" spans="1:8" ht="13.5">
      <c r="A16" s="222" t="s">
        <v>19</v>
      </c>
      <c r="B16" s="174"/>
      <c r="C16" s="365">
        <v>100</v>
      </c>
      <c r="D16" s="365">
        <v>70.555592588479939</v>
      </c>
      <c r="E16" s="365">
        <v>29.44440741152</v>
      </c>
      <c r="F16" s="365"/>
      <c r="G16" s="365">
        <v>90.856386179837727</v>
      </c>
      <c r="H16" s="365">
        <v>9.1436138201624093</v>
      </c>
    </row>
    <row r="17" spans="1:8" ht="13.5">
      <c r="A17" s="222" t="s">
        <v>20</v>
      </c>
      <c r="B17" s="174"/>
      <c r="C17" s="365">
        <v>100</v>
      </c>
      <c r="D17" s="365">
        <v>88.817038779595009</v>
      </c>
      <c r="E17" s="365">
        <v>11.182961220404991</v>
      </c>
      <c r="F17" s="365"/>
      <c r="G17" s="365">
        <v>97.010821733744024</v>
      </c>
      <c r="H17" s="365">
        <v>2.9891782662560371</v>
      </c>
    </row>
    <row r="18" spans="1:8" ht="13.5">
      <c r="A18" s="222" t="s">
        <v>21</v>
      </c>
      <c r="B18" s="174"/>
      <c r="C18" s="365">
        <v>100</v>
      </c>
      <c r="D18" s="365">
        <v>47.749213483310633</v>
      </c>
      <c r="E18" s="365">
        <v>52.250786516689608</v>
      </c>
      <c r="F18" s="365"/>
      <c r="G18" s="365">
        <v>82.693431005363777</v>
      </c>
      <c r="H18" s="365">
        <v>17.30656899463613</v>
      </c>
    </row>
    <row r="19" spans="1:8" ht="13.5">
      <c r="A19" s="222" t="s">
        <v>22</v>
      </c>
      <c r="B19" s="174"/>
      <c r="C19" s="365">
        <v>100</v>
      </c>
      <c r="D19" s="365">
        <v>55.70887379904331</v>
      </c>
      <c r="E19" s="365">
        <v>44.291126200956633</v>
      </c>
      <c r="F19" s="365"/>
      <c r="G19" s="365">
        <v>88.614823718300443</v>
      </c>
      <c r="H19" s="365">
        <v>11.385176281699408</v>
      </c>
    </row>
    <row r="20" spans="1:8" ht="13.5">
      <c r="A20" s="222" t="s">
        <v>64</v>
      </c>
      <c r="B20" s="174"/>
      <c r="C20" s="365">
        <v>100</v>
      </c>
      <c r="D20" s="365">
        <v>73.068998515436419</v>
      </c>
      <c r="E20" s="365">
        <v>26.931001484563616</v>
      </c>
      <c r="F20" s="365"/>
      <c r="G20" s="365">
        <v>92.620922732925777</v>
      </c>
      <c r="H20" s="365">
        <v>7.3790772670744005</v>
      </c>
    </row>
    <row r="21" spans="1:8" ht="13.5">
      <c r="A21" s="222" t="s">
        <v>23</v>
      </c>
      <c r="B21" s="174"/>
      <c r="C21" s="365">
        <v>100</v>
      </c>
      <c r="D21" s="365">
        <v>66.940482738104706</v>
      </c>
      <c r="E21" s="365">
        <v>33.05951726189523</v>
      </c>
      <c r="F21" s="365"/>
      <c r="G21" s="365">
        <v>85.34281770502389</v>
      </c>
      <c r="H21" s="365">
        <v>14.657182294975952</v>
      </c>
    </row>
    <row r="22" spans="1:8" ht="13.5">
      <c r="A22" s="222" t="s">
        <v>24</v>
      </c>
      <c r="B22" s="174"/>
      <c r="C22" s="365">
        <v>100</v>
      </c>
      <c r="D22" s="365">
        <v>57.926436889059794</v>
      </c>
      <c r="E22" s="365">
        <v>42.073563110940135</v>
      </c>
      <c r="F22" s="365"/>
      <c r="G22" s="365">
        <v>85.984944518336079</v>
      </c>
      <c r="H22" s="365">
        <v>14.015055481663888</v>
      </c>
    </row>
    <row r="23" spans="1:8" ht="13.5">
      <c r="A23" s="222" t="s">
        <v>25</v>
      </c>
      <c r="B23" s="174"/>
      <c r="C23" s="365">
        <v>100</v>
      </c>
      <c r="D23" s="365">
        <v>51.687746884414089</v>
      </c>
      <c r="E23" s="365">
        <v>48.312253115585847</v>
      </c>
      <c r="F23" s="365"/>
      <c r="G23" s="365">
        <v>84.097397708270705</v>
      </c>
      <c r="H23" s="365">
        <v>15.902602291729092</v>
      </c>
    </row>
    <row r="24" spans="1:8" ht="13.5">
      <c r="A24" s="222" t="s">
        <v>26</v>
      </c>
      <c r="B24" s="174"/>
      <c r="C24" s="365">
        <v>100</v>
      </c>
      <c r="D24" s="365">
        <v>63.40002656557234</v>
      </c>
      <c r="E24" s="365">
        <v>36.599973434427653</v>
      </c>
      <c r="F24" s="365"/>
      <c r="G24" s="365">
        <v>83.514038112032011</v>
      </c>
      <c r="H24" s="365">
        <v>16.485961887967949</v>
      </c>
    </row>
    <row r="25" spans="1:8" ht="13.5">
      <c r="A25" s="222" t="s">
        <v>27</v>
      </c>
      <c r="B25" s="174"/>
      <c r="C25" s="365">
        <v>100</v>
      </c>
      <c r="D25" s="365">
        <v>56.149969851011917</v>
      </c>
      <c r="E25" s="365">
        <v>43.850030148988161</v>
      </c>
      <c r="F25" s="365"/>
      <c r="G25" s="365">
        <v>86.919746747393816</v>
      </c>
      <c r="H25" s="365">
        <v>13.080253252606852</v>
      </c>
    </row>
    <row r="26" spans="1:8" ht="13.5">
      <c r="A26" s="222" t="s">
        <v>210</v>
      </c>
      <c r="B26" s="174"/>
      <c r="C26" s="365">
        <v>100</v>
      </c>
      <c r="D26" s="365">
        <v>50.527497394929753</v>
      </c>
      <c r="E26" s="365">
        <v>49.472502605070382</v>
      </c>
      <c r="F26" s="365"/>
      <c r="G26" s="365">
        <v>76.98490375423242</v>
      </c>
      <c r="H26" s="365">
        <v>23.015096245768682</v>
      </c>
    </row>
    <row r="27" spans="1:8" ht="13.5">
      <c r="A27" s="222" t="s">
        <v>314</v>
      </c>
      <c r="B27" s="174"/>
      <c r="C27" s="365">
        <v>100</v>
      </c>
      <c r="D27" s="365">
        <v>67.669537246402285</v>
      </c>
      <c r="E27" s="365">
        <v>32.330462753597793</v>
      </c>
      <c r="F27" s="365"/>
      <c r="G27" s="365">
        <v>86.033774850780702</v>
      </c>
      <c r="H27" s="365">
        <v>13.966225149219072</v>
      </c>
    </row>
    <row r="28" spans="1:8" ht="13.5">
      <c r="A28" s="222" t="s">
        <v>29</v>
      </c>
      <c r="B28" s="174"/>
      <c r="C28" s="365">
        <v>100</v>
      </c>
      <c r="D28" s="365">
        <v>70.096834304942007</v>
      </c>
      <c r="E28" s="365">
        <v>29.903165695057961</v>
      </c>
      <c r="F28" s="365"/>
      <c r="G28" s="365">
        <v>86.507447901198006</v>
      </c>
      <c r="H28" s="365">
        <v>13.492552098801614</v>
      </c>
    </row>
    <row r="29" spans="1:8" ht="13.5">
      <c r="A29" s="222" t="s">
        <v>30</v>
      </c>
      <c r="B29" s="174"/>
      <c r="C29" s="365">
        <v>100</v>
      </c>
      <c r="D29" s="365">
        <v>87.543979268615672</v>
      </c>
      <c r="E29" s="365">
        <v>12.456020731384342</v>
      </c>
      <c r="F29" s="365"/>
      <c r="G29" s="365">
        <v>93.997628013732353</v>
      </c>
      <c r="H29" s="365">
        <v>6.0023719862675842</v>
      </c>
    </row>
    <row r="30" spans="1:8" ht="13.5">
      <c r="A30" s="222" t="s">
        <v>31</v>
      </c>
      <c r="B30" s="174"/>
      <c r="C30" s="365">
        <v>100</v>
      </c>
      <c r="D30" s="365">
        <v>79.229565642907147</v>
      </c>
      <c r="E30" s="365">
        <v>20.770434357092991</v>
      </c>
      <c r="F30" s="365"/>
      <c r="G30" s="365">
        <v>90.092040594879606</v>
      </c>
      <c r="H30" s="365">
        <v>9.9079594051201401</v>
      </c>
    </row>
    <row r="31" spans="1:8" ht="13.5">
      <c r="A31" s="222" t="s">
        <v>32</v>
      </c>
      <c r="B31" s="174"/>
      <c r="C31" s="365">
        <v>100</v>
      </c>
      <c r="D31" s="365">
        <v>72.372000305867516</v>
      </c>
      <c r="E31" s="365">
        <v>27.627999694132455</v>
      </c>
      <c r="F31" s="365"/>
      <c r="G31" s="365">
        <v>91.746601054182889</v>
      </c>
      <c r="H31" s="365">
        <v>8.2533989458169579</v>
      </c>
    </row>
    <row r="32" spans="1:8" ht="13.5">
      <c r="A32" s="222" t="s">
        <v>33</v>
      </c>
      <c r="B32" s="174"/>
      <c r="C32" s="365">
        <v>100</v>
      </c>
      <c r="D32" s="365">
        <v>75.795173714064305</v>
      </c>
      <c r="E32" s="365">
        <v>24.204826285935869</v>
      </c>
      <c r="F32" s="365"/>
      <c r="G32" s="365">
        <v>92.056935159170294</v>
      </c>
      <c r="H32" s="365">
        <v>7.9430648408291145</v>
      </c>
    </row>
    <row r="33" spans="1:8" ht="13.5">
      <c r="A33" s="222" t="s">
        <v>34</v>
      </c>
      <c r="B33" s="174"/>
      <c r="C33" s="365">
        <v>100</v>
      </c>
      <c r="D33" s="365">
        <v>71.812750491809012</v>
      </c>
      <c r="E33" s="365">
        <v>28.187249508191179</v>
      </c>
      <c r="F33" s="365"/>
      <c r="G33" s="365">
        <v>92.737812800771309</v>
      </c>
      <c r="H33" s="365">
        <v>7.2621871992289737</v>
      </c>
    </row>
    <row r="34" spans="1:8" ht="13.5">
      <c r="A34" s="222" t="s">
        <v>35</v>
      </c>
      <c r="B34" s="174"/>
      <c r="C34" s="365">
        <v>100</v>
      </c>
      <c r="D34" s="365">
        <v>74.650642013329943</v>
      </c>
      <c r="E34" s="365">
        <v>25.349357986669997</v>
      </c>
      <c r="F34" s="365"/>
      <c r="G34" s="365">
        <v>89.497701927002524</v>
      </c>
      <c r="H34" s="365">
        <v>10.502298072997192</v>
      </c>
    </row>
    <row r="35" spans="1:8" ht="13.5">
      <c r="A35" s="222" t="s">
        <v>36</v>
      </c>
      <c r="B35" s="174"/>
      <c r="C35" s="365">
        <v>100</v>
      </c>
      <c r="D35" s="365">
        <v>37.959472964385576</v>
      </c>
      <c r="E35" s="365">
        <v>62.040527035614403</v>
      </c>
      <c r="F35" s="365"/>
      <c r="G35" s="365">
        <v>73.671225300305764</v>
      </c>
      <c r="H35" s="365">
        <v>26.328774699694097</v>
      </c>
    </row>
    <row r="36" spans="1:8" ht="13.5">
      <c r="A36" s="222" t="s">
        <v>37</v>
      </c>
      <c r="B36" s="174"/>
      <c r="C36" s="365">
        <v>100</v>
      </c>
      <c r="D36" s="365">
        <v>75.063721059283864</v>
      </c>
      <c r="E36" s="365">
        <v>24.936278940716186</v>
      </c>
      <c r="F36" s="365"/>
      <c r="G36" s="365">
        <v>91.970989547943532</v>
      </c>
      <c r="H36" s="365">
        <v>8.029010452056454</v>
      </c>
    </row>
    <row r="37" spans="1:8" ht="13.5">
      <c r="A37" s="222" t="s">
        <v>38</v>
      </c>
      <c r="B37" s="174"/>
      <c r="C37" s="365">
        <v>100</v>
      </c>
      <c r="D37" s="365">
        <v>75.813154510485944</v>
      </c>
      <c r="E37" s="365">
        <v>24.186845489513935</v>
      </c>
      <c r="F37" s="365"/>
      <c r="G37" s="365">
        <v>89.127262564448174</v>
      </c>
      <c r="H37" s="365">
        <v>10.872737435551628</v>
      </c>
    </row>
    <row r="38" spans="1:8" ht="5.25" customHeight="1">
      <c r="A38" s="224"/>
      <c r="B38" s="49"/>
      <c r="C38" s="366"/>
      <c r="D38" s="366"/>
      <c r="E38" s="366"/>
      <c r="F38" s="366"/>
      <c r="G38" s="366"/>
      <c r="H38" s="366"/>
    </row>
    <row r="39" spans="1:8">
      <c r="A39" s="367" t="s">
        <v>208</v>
      </c>
      <c r="B39" s="367"/>
      <c r="C39" s="368"/>
      <c r="D39" s="368"/>
      <c r="E39" s="368"/>
      <c r="F39" s="368"/>
      <c r="G39" s="368"/>
    </row>
    <row r="40" spans="1:8">
      <c r="A40" s="369" t="s">
        <v>209</v>
      </c>
      <c r="B40" s="369"/>
      <c r="C40" s="368"/>
      <c r="D40" s="368"/>
      <c r="E40" s="368"/>
      <c r="F40" s="368"/>
      <c r="G40" s="368"/>
    </row>
    <row r="41" spans="1:8">
      <c r="A41" s="370" t="s">
        <v>156</v>
      </c>
      <c r="B41" s="370"/>
      <c r="C41" s="368"/>
      <c r="D41" s="368"/>
      <c r="E41" s="368"/>
      <c r="F41" s="368"/>
      <c r="G41" s="368"/>
    </row>
  </sheetData>
  <mergeCells count="6">
    <mergeCell ref="A1:H1"/>
    <mergeCell ref="A3:H3"/>
    <mergeCell ref="A4:H4"/>
    <mergeCell ref="A6:A7"/>
    <mergeCell ref="C6:E6"/>
    <mergeCell ref="G6:H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>
    <tabColor indexed="50"/>
  </sheetPr>
  <dimension ref="A1:DB51"/>
  <sheetViews>
    <sheetView showGridLines="0" zoomScaleNormal="100" zoomScaleSheetLayoutView="100" workbookViewId="0"/>
  </sheetViews>
  <sheetFormatPr baseColWidth="10" defaultRowHeight="12.75"/>
  <cols>
    <col min="1" max="1" width="22.140625" style="10" customWidth="1"/>
    <col min="2" max="5" width="7.28515625" style="10" customWidth="1"/>
    <col min="6" max="6" width="1.140625" style="10" customWidth="1"/>
    <col min="7" max="7" width="6.42578125" style="10" customWidth="1"/>
    <col min="8" max="8" width="5.140625" style="10" customWidth="1"/>
    <col min="9" max="9" width="1.7109375" style="10" customWidth="1"/>
    <col min="10" max="10" width="6.140625" style="10" customWidth="1"/>
    <col min="11" max="11" width="8.28515625" style="10" customWidth="1"/>
    <col min="12" max="12" width="12.42578125" style="10" customWidth="1"/>
    <col min="13" max="13" width="10.5703125" style="10" customWidth="1"/>
    <col min="14" max="14" width="4" style="10" customWidth="1"/>
    <col min="15" max="15" width="2.140625" style="10" customWidth="1"/>
    <col min="16" max="16384" width="11.42578125" style="10"/>
  </cols>
  <sheetData>
    <row r="1" spans="1:13" ht="8.25" customHeight="1">
      <c r="A1" s="119"/>
      <c r="B1" s="119"/>
      <c r="C1" s="119"/>
      <c r="D1" s="119"/>
      <c r="E1" s="119"/>
      <c r="F1" s="119"/>
      <c r="G1" s="119"/>
      <c r="H1" s="119"/>
      <c r="I1" s="119"/>
      <c r="J1" s="119"/>
      <c r="K1" s="119"/>
    </row>
    <row r="2" spans="1:13" ht="15" customHeight="1">
      <c r="A2" s="489" t="s">
        <v>110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</row>
    <row r="3" spans="1:13" ht="23.25" customHeight="1">
      <c r="A3" s="490" t="s">
        <v>241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</row>
    <row r="4" spans="1:13" ht="11.25" customHeight="1">
      <c r="A4" s="491" t="s">
        <v>48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</row>
    <row r="5" spans="1:13" ht="4.5" customHeight="1">
      <c r="A5" s="49"/>
      <c r="B5" s="174"/>
      <c r="C5" s="174"/>
      <c r="D5" s="174"/>
      <c r="E5" s="174"/>
      <c r="F5" s="174"/>
      <c r="G5" s="174"/>
      <c r="H5" s="174"/>
      <c r="I5" s="174"/>
      <c r="J5" s="174"/>
      <c r="K5" s="174"/>
    </row>
    <row r="6" spans="1:13" ht="27" customHeight="1">
      <c r="A6" s="496" t="s">
        <v>238</v>
      </c>
      <c r="B6" s="492">
        <v>2013</v>
      </c>
      <c r="C6" s="492">
        <v>2014</v>
      </c>
      <c r="D6" s="492">
        <v>2015</v>
      </c>
      <c r="E6" s="492">
        <v>2016</v>
      </c>
      <c r="F6" s="342"/>
      <c r="G6" s="502">
        <v>2017</v>
      </c>
      <c r="H6" s="502"/>
      <c r="I6" s="329"/>
      <c r="J6" s="502" t="s">
        <v>236</v>
      </c>
      <c r="K6" s="502"/>
      <c r="L6" s="503" t="s">
        <v>242</v>
      </c>
      <c r="M6" s="500" t="s">
        <v>243</v>
      </c>
    </row>
    <row r="7" spans="1:13" ht="27" customHeight="1">
      <c r="A7" s="497"/>
      <c r="B7" s="493">
        <v>2005</v>
      </c>
      <c r="C7" s="493">
        <v>2005</v>
      </c>
      <c r="D7" s="493">
        <v>2005</v>
      </c>
      <c r="E7" s="493"/>
      <c r="F7" s="343"/>
      <c r="G7" s="377" t="s">
        <v>204</v>
      </c>
      <c r="H7" s="377" t="s">
        <v>203</v>
      </c>
      <c r="I7" s="330"/>
      <c r="J7" s="377" t="s">
        <v>234</v>
      </c>
      <c r="K7" s="377" t="s">
        <v>235</v>
      </c>
      <c r="L7" s="503"/>
      <c r="M7" s="501"/>
    </row>
    <row r="8" spans="1:13" ht="6" customHeight="1">
      <c r="A8" s="222"/>
      <c r="B8" s="150"/>
      <c r="C8" s="150"/>
      <c r="D8" s="150"/>
      <c r="E8" s="150"/>
      <c r="F8" s="45"/>
      <c r="G8" s="149"/>
      <c r="H8" s="149"/>
      <c r="I8" s="45"/>
      <c r="J8" s="149"/>
      <c r="K8" s="149"/>
      <c r="L8" s="27"/>
      <c r="M8" s="27"/>
    </row>
    <row r="9" spans="1:13" ht="13.5" customHeight="1">
      <c r="A9" s="223" t="s">
        <v>1</v>
      </c>
      <c r="B9" s="203">
        <v>22303.377000000706</v>
      </c>
      <c r="C9" s="203">
        <v>22668.624999999683</v>
      </c>
      <c r="D9" s="203">
        <v>23034.248000000156</v>
      </c>
      <c r="E9" s="203">
        <v>23401.625000000084</v>
      </c>
      <c r="F9" s="278"/>
      <c r="G9" s="378">
        <v>23771.678999999938</v>
      </c>
      <c r="H9" s="378">
        <v>1.0643375656615877</v>
      </c>
      <c r="I9" s="278"/>
      <c r="J9" s="378">
        <v>23275.674536660441</v>
      </c>
      <c r="K9" s="378">
        <v>24267.683463340611</v>
      </c>
      <c r="L9" s="378">
        <v>1.6454954196677862</v>
      </c>
      <c r="M9" s="378">
        <f>ROUND(((G9/E9-1)*100),2)</f>
        <v>1.58</v>
      </c>
    </row>
    <row r="10" spans="1:13" ht="6.75" customHeight="1">
      <c r="A10" s="223"/>
      <c r="B10" s="147"/>
      <c r="C10" s="147"/>
      <c r="D10" s="147"/>
      <c r="E10" s="147"/>
      <c r="F10" s="218"/>
      <c r="G10" s="325"/>
      <c r="H10" s="325"/>
      <c r="I10" s="218"/>
      <c r="J10" s="325"/>
      <c r="K10" s="325"/>
      <c r="L10" s="379"/>
      <c r="M10" s="378"/>
    </row>
    <row r="11" spans="1:13" ht="13.5" customHeight="1">
      <c r="A11" s="223" t="s">
        <v>11</v>
      </c>
      <c r="B11" s="205"/>
      <c r="C11" s="205"/>
      <c r="D11" s="205"/>
      <c r="E11" s="205"/>
      <c r="F11" s="201"/>
      <c r="G11" s="125"/>
      <c r="H11" s="125"/>
      <c r="I11" s="201"/>
      <c r="J11" s="379"/>
      <c r="K11" s="379"/>
      <c r="L11" s="379"/>
      <c r="M11" s="378"/>
    </row>
    <row r="12" spans="1:13" ht="13.5" customHeight="1">
      <c r="A12" s="222" t="s">
        <v>2</v>
      </c>
      <c r="B12" s="205">
        <v>17340.653000000366</v>
      </c>
      <c r="C12" s="205">
        <v>17735.751000000117</v>
      </c>
      <c r="D12" s="205">
        <v>18132.870999999694</v>
      </c>
      <c r="E12" s="205">
        <v>18532.860000000743</v>
      </c>
      <c r="F12" s="279"/>
      <c r="G12" s="379">
        <v>18936.277000000227</v>
      </c>
      <c r="H12" s="379">
        <v>1.2914082359267529</v>
      </c>
      <c r="I12" s="279"/>
      <c r="J12" s="379">
        <v>18456.869872854691</v>
      </c>
      <c r="K12" s="379">
        <v>19415.684127145494</v>
      </c>
      <c r="L12" s="379">
        <v>2.3240983692689898</v>
      </c>
      <c r="M12" s="379">
        <f>ROUND(((G12/E12-1)*100),2)</f>
        <v>2.1800000000000002</v>
      </c>
    </row>
    <row r="13" spans="1:13" ht="13.5" customHeight="1">
      <c r="A13" s="222" t="s">
        <v>3</v>
      </c>
      <c r="B13" s="205">
        <v>4962.7240000001384</v>
      </c>
      <c r="C13" s="205">
        <v>4932.8739999999343</v>
      </c>
      <c r="D13" s="205">
        <v>4901.3769999999504</v>
      </c>
      <c r="E13" s="205">
        <v>4868.7649999998439</v>
      </c>
      <c r="F13" s="279"/>
      <c r="G13" s="379">
        <v>4835.4020000001183</v>
      </c>
      <c r="H13" s="379">
        <v>1.3422525233986342</v>
      </c>
      <c r="I13" s="279"/>
      <c r="J13" s="379">
        <v>4708.1650788823144</v>
      </c>
      <c r="K13" s="379">
        <v>4962.6389211174364</v>
      </c>
      <c r="L13" s="379">
        <v>-0.61423379860169325</v>
      </c>
      <c r="M13" s="379">
        <f t="shared" ref="M13:M46" si="0">ROUND(((G13/E13-1)*100),2)</f>
        <v>-0.69</v>
      </c>
    </row>
    <row r="14" spans="1:13" ht="4.5" customHeight="1">
      <c r="A14" s="222"/>
      <c r="B14" s="205"/>
      <c r="C14" s="205"/>
      <c r="D14" s="205"/>
      <c r="E14" s="205"/>
      <c r="F14" s="279"/>
      <c r="G14" s="379"/>
      <c r="H14" s="379"/>
      <c r="I14" s="201"/>
      <c r="J14" s="379"/>
      <c r="K14" s="379"/>
      <c r="L14" s="379"/>
      <c r="M14" s="379"/>
    </row>
    <row r="15" spans="1:13" ht="13.5" customHeight="1">
      <c r="A15" s="223" t="s">
        <v>4</v>
      </c>
      <c r="B15" s="205"/>
      <c r="C15" s="205"/>
      <c r="D15" s="205"/>
      <c r="E15" s="205"/>
      <c r="F15" s="279"/>
      <c r="G15" s="379"/>
      <c r="H15" s="379"/>
      <c r="I15" s="201"/>
      <c r="J15" s="379"/>
      <c r="K15" s="379"/>
      <c r="L15" s="379"/>
      <c r="M15" s="379"/>
    </row>
    <row r="16" spans="1:13" ht="13.5" customHeight="1">
      <c r="A16" s="222" t="s">
        <v>5</v>
      </c>
      <c r="B16" s="205">
        <v>12705.025788973007</v>
      </c>
      <c r="C16" s="205">
        <v>12943.656136623686</v>
      </c>
      <c r="D16" s="205">
        <v>13176.615471026007</v>
      </c>
      <c r="E16" s="205">
        <v>13430.512060077341</v>
      </c>
      <c r="F16" s="279"/>
      <c r="G16" s="379">
        <v>13668.004419352585</v>
      </c>
      <c r="H16" s="379">
        <v>1.8786456006802423</v>
      </c>
      <c r="J16" s="379">
        <v>13164.624013017145</v>
      </c>
      <c r="K16" s="379">
        <v>14171.384825687834</v>
      </c>
      <c r="L16" s="379">
        <v>1.8801407517198498</v>
      </c>
      <c r="M16" s="379">
        <f t="shared" si="0"/>
        <v>1.77</v>
      </c>
    </row>
    <row r="17" spans="1:13" ht="13.5" customHeight="1">
      <c r="A17" s="222" t="s">
        <v>6</v>
      </c>
      <c r="B17" s="205">
        <v>6884.6807431607112</v>
      </c>
      <c r="C17" s="205">
        <v>6954.1861204949955</v>
      </c>
      <c r="D17" s="205">
        <v>7054.086323516116</v>
      </c>
      <c r="E17" s="205">
        <v>7121.5263162739102</v>
      </c>
      <c r="F17" s="279"/>
      <c r="G17" s="379">
        <v>7206.0196686995014</v>
      </c>
      <c r="H17" s="379">
        <v>2.3687662553179143</v>
      </c>
      <c r="J17" s="379">
        <v>6871.3903513873684</v>
      </c>
      <c r="K17" s="379">
        <v>7540.6489860116671</v>
      </c>
      <c r="L17" s="379">
        <v>1.2422901481588866</v>
      </c>
      <c r="M17" s="379">
        <f>ROUND(((G17/E17-1)*100),2)</f>
        <v>1.19</v>
      </c>
    </row>
    <row r="18" spans="1:13" ht="13.5" customHeight="1">
      <c r="A18" s="222" t="s">
        <v>7</v>
      </c>
      <c r="B18" s="205">
        <v>2713.6704678666688</v>
      </c>
      <c r="C18" s="205">
        <v>2770.782742881122</v>
      </c>
      <c r="D18" s="205">
        <v>2803.5462054577642</v>
      </c>
      <c r="E18" s="205">
        <v>2849.586623648338</v>
      </c>
      <c r="F18" s="279"/>
      <c r="G18" s="379">
        <v>2897.6549119479569</v>
      </c>
      <c r="H18" s="379">
        <v>3.4712226823486834</v>
      </c>
      <c r="J18" s="379">
        <v>2700.4691855134638</v>
      </c>
      <c r="K18" s="379">
        <v>3094.8406383824545</v>
      </c>
      <c r="L18" s="379">
        <v>1.5778019401131216</v>
      </c>
      <c r="M18" s="379">
        <f t="shared" si="0"/>
        <v>1.69</v>
      </c>
    </row>
    <row r="19" spans="1:13" ht="6.75" customHeight="1">
      <c r="A19" s="222"/>
      <c r="B19" s="205"/>
      <c r="C19" s="205"/>
      <c r="D19" s="205"/>
      <c r="E19" s="205"/>
      <c r="F19" s="279"/>
      <c r="G19" s="379"/>
      <c r="H19" s="379"/>
      <c r="I19" s="201"/>
      <c r="J19" s="379"/>
      <c r="K19" s="379"/>
      <c r="L19" s="379"/>
      <c r="M19" s="379"/>
    </row>
    <row r="20" spans="1:13" ht="13.5" customHeight="1">
      <c r="A20" s="223" t="s">
        <v>10</v>
      </c>
      <c r="B20" s="205"/>
      <c r="C20" s="205"/>
      <c r="D20" s="205"/>
      <c r="E20" s="205"/>
      <c r="F20" s="279"/>
      <c r="G20" s="379"/>
      <c r="H20" s="379"/>
      <c r="I20" s="201"/>
      <c r="J20" s="379"/>
      <c r="K20" s="379"/>
      <c r="L20" s="379"/>
      <c r="M20" s="379"/>
    </row>
    <row r="21" spans="1:13" ht="13.5" customHeight="1">
      <c r="A21" s="222" t="s">
        <v>15</v>
      </c>
      <c r="B21" s="205">
        <v>292.36200000000042</v>
      </c>
      <c r="C21" s="205">
        <v>294.8720000000003</v>
      </c>
      <c r="D21" s="205">
        <v>297.3650000000024</v>
      </c>
      <c r="E21" s="205">
        <v>299.84699999999668</v>
      </c>
      <c r="F21" s="279"/>
      <c r="G21" s="379">
        <v>302.36599999999714</v>
      </c>
      <c r="H21" s="379">
        <v>8.0198636813187889</v>
      </c>
      <c r="I21" s="279"/>
      <c r="J21" s="379">
        <v>254.82741204735075</v>
      </c>
      <c r="K21" s="379">
        <v>349.90458795264561</v>
      </c>
      <c r="L21" s="379">
        <v>0.72628279815507568</v>
      </c>
      <c r="M21" s="379">
        <f t="shared" si="0"/>
        <v>0.84</v>
      </c>
    </row>
    <row r="22" spans="1:13" ht="13.5" customHeight="1">
      <c r="A22" s="222" t="s">
        <v>100</v>
      </c>
      <c r="B22" s="205">
        <v>818.38799999999799</v>
      </c>
      <c r="C22" s="205">
        <v>827.20899999999665</v>
      </c>
      <c r="D22" s="205">
        <v>835.9000000000018</v>
      </c>
      <c r="E22" s="205">
        <v>844.46800000000678</v>
      </c>
      <c r="F22" s="279"/>
      <c r="G22" s="379">
        <v>852.96800000000314</v>
      </c>
      <c r="H22" s="379">
        <v>7.8085438801068774</v>
      </c>
      <c r="I22" s="279"/>
      <c r="J22" s="379">
        <v>722.39627844259314</v>
      </c>
      <c r="K22" s="379">
        <v>983.53972155740962</v>
      </c>
      <c r="L22" s="379">
        <v>1.0680461968404886</v>
      </c>
      <c r="M22" s="379">
        <f t="shared" si="0"/>
        <v>1.01</v>
      </c>
    </row>
    <row r="23" spans="1:13" ht="13.5" customHeight="1">
      <c r="A23" s="222" t="s">
        <v>17</v>
      </c>
      <c r="B23" s="205">
        <v>311.62200000000144</v>
      </c>
      <c r="C23" s="205">
        <v>314.49000000000052</v>
      </c>
      <c r="D23" s="205">
        <v>317.39299999999866</v>
      </c>
      <c r="E23" s="205">
        <v>320.35599999999914</v>
      </c>
      <c r="F23" s="279"/>
      <c r="G23" s="379">
        <v>323.40199999999959</v>
      </c>
      <c r="H23" s="379">
        <v>9.693007864805395</v>
      </c>
      <c r="I23" s="279"/>
      <c r="J23" s="379">
        <v>261.94836125459665</v>
      </c>
      <c r="K23" s="379">
        <v>384.85563874540253</v>
      </c>
      <c r="L23" s="379">
        <v>0.82899694289089165</v>
      </c>
      <c r="M23" s="379">
        <f t="shared" si="0"/>
        <v>0.95</v>
      </c>
    </row>
    <row r="24" spans="1:13" ht="13.5" customHeight="1">
      <c r="A24" s="222" t="s">
        <v>18</v>
      </c>
      <c r="B24" s="205">
        <v>965.25199999999984</v>
      </c>
      <c r="C24" s="205">
        <v>979.7150000000014</v>
      </c>
      <c r="D24" s="205">
        <v>994.04499999999655</v>
      </c>
      <c r="E24" s="205">
        <v>1008.2359999999968</v>
      </c>
      <c r="F24" s="279"/>
      <c r="G24" s="379">
        <v>1022.3790000000095</v>
      </c>
      <c r="H24" s="379">
        <v>7.2565439828360372</v>
      </c>
      <c r="I24" s="279"/>
      <c r="J24" s="379">
        <v>876.93758575963943</v>
      </c>
      <c r="K24" s="379">
        <v>1167.8204142403797</v>
      </c>
      <c r="L24" s="379">
        <v>1.4839698410734403</v>
      </c>
      <c r="M24" s="379">
        <f t="shared" si="0"/>
        <v>1.4</v>
      </c>
    </row>
    <row r="25" spans="1:13" ht="13.5" customHeight="1">
      <c r="A25" s="222" t="s">
        <v>19</v>
      </c>
      <c r="B25" s="205">
        <v>456.72199999999981</v>
      </c>
      <c r="C25" s="205">
        <v>465.11400000000089</v>
      </c>
      <c r="D25" s="205">
        <v>473.4240000000031</v>
      </c>
      <c r="E25" s="205">
        <v>481.63200000000046</v>
      </c>
      <c r="F25" s="279"/>
      <c r="G25" s="379">
        <v>489.75199999999836</v>
      </c>
      <c r="H25" s="379">
        <v>8.7397505555919359</v>
      </c>
      <c r="I25" s="279"/>
      <c r="J25" s="379">
        <v>405.84047919824394</v>
      </c>
      <c r="K25" s="379">
        <v>573.66352080174568</v>
      </c>
      <c r="L25" s="379">
        <v>1.904130833478801</v>
      </c>
      <c r="M25" s="379">
        <f t="shared" si="0"/>
        <v>1.69</v>
      </c>
    </row>
    <row r="26" spans="1:13" ht="13.5" customHeight="1">
      <c r="A26" s="222" t="s">
        <v>20</v>
      </c>
      <c r="B26" s="205">
        <v>1064.1120000000008</v>
      </c>
      <c r="C26" s="205">
        <v>1075.5879999999972</v>
      </c>
      <c r="D26" s="205">
        <v>1086.699999999995</v>
      </c>
      <c r="E26" s="205">
        <v>1097.5349999999939</v>
      </c>
      <c r="F26" s="279"/>
      <c r="G26" s="379">
        <v>1108.2050000000002</v>
      </c>
      <c r="H26" s="379">
        <v>7.2192345117735615</v>
      </c>
      <c r="I26" s="279"/>
      <c r="J26" s="379">
        <v>951.36472623860254</v>
      </c>
      <c r="K26" s="379">
        <v>1265.045273761395</v>
      </c>
      <c r="L26" s="379">
        <v>1.0611764910281929</v>
      </c>
      <c r="M26" s="379">
        <f t="shared" si="0"/>
        <v>0.97</v>
      </c>
    </row>
    <row r="27" spans="1:13" ht="13.5" customHeight="1">
      <c r="A27" s="222" t="s">
        <v>21</v>
      </c>
      <c r="B27" s="205">
        <v>761.27099999999484</v>
      </c>
      <c r="C27" s="205">
        <v>774.50699999999938</v>
      </c>
      <c r="D27" s="205">
        <v>788.00700000000211</v>
      </c>
      <c r="E27" s="205">
        <v>801.83900000000529</v>
      </c>
      <c r="F27" s="279"/>
      <c r="G27" s="379">
        <v>815.90999999999792</v>
      </c>
      <c r="H27" s="379">
        <v>7.6853766643851271</v>
      </c>
      <c r="I27" s="279"/>
      <c r="J27" s="379">
        <v>692.98116949108862</v>
      </c>
      <c r="K27" s="379">
        <v>938.83883050890995</v>
      </c>
      <c r="L27" s="379">
        <v>1.8215926359545831</v>
      </c>
      <c r="M27" s="379">
        <f t="shared" si="0"/>
        <v>1.75</v>
      </c>
    </row>
    <row r="28" spans="1:13" ht="13.5" customHeight="1">
      <c r="A28" s="222" t="s">
        <v>22</v>
      </c>
      <c r="B28" s="205">
        <v>938.54499999999416</v>
      </c>
      <c r="C28" s="205">
        <v>949.67500000000621</v>
      </c>
      <c r="D28" s="205">
        <v>960.68500000000017</v>
      </c>
      <c r="E28" s="205">
        <v>971.63299999999253</v>
      </c>
      <c r="F28" s="279"/>
      <c r="G28" s="379">
        <v>982.57000000000448</v>
      </c>
      <c r="H28" s="379">
        <v>8.420088980636061</v>
      </c>
      <c r="I28" s="279"/>
      <c r="J28" s="379">
        <v>820.37908732642984</v>
      </c>
      <c r="K28" s="379">
        <v>1144.760912673582</v>
      </c>
      <c r="L28" s="379">
        <v>1.1627339893443001</v>
      </c>
      <c r="M28" s="379">
        <f t="shared" si="0"/>
        <v>1.1299999999999999</v>
      </c>
    </row>
    <row r="29" spans="1:13" ht="13.5" customHeight="1">
      <c r="A29" s="222" t="s">
        <v>64</v>
      </c>
      <c r="B29" s="205">
        <v>307.88099999999804</v>
      </c>
      <c r="C29" s="205">
        <v>312.34199999999993</v>
      </c>
      <c r="D29" s="205">
        <v>316.75599999999906</v>
      </c>
      <c r="E29" s="205">
        <v>321.09699999999856</v>
      </c>
      <c r="F29" s="279"/>
      <c r="G29" s="379">
        <v>325.34800000000098</v>
      </c>
      <c r="H29" s="379">
        <v>9.0051368834549628</v>
      </c>
      <c r="I29" s="279"/>
      <c r="J29" s="379">
        <v>267.91191934366532</v>
      </c>
      <c r="K29" s="379">
        <v>382.78408065633647</v>
      </c>
      <c r="L29" s="379">
        <v>1.5484148480234161</v>
      </c>
      <c r="M29" s="379">
        <f t="shared" si="0"/>
        <v>1.32</v>
      </c>
    </row>
    <row r="30" spans="1:13" ht="13.5" customHeight="1">
      <c r="A30" s="222" t="s">
        <v>23</v>
      </c>
      <c r="B30" s="205">
        <v>583.03999999999644</v>
      </c>
      <c r="C30" s="205">
        <v>590.67899999999861</v>
      </c>
      <c r="D30" s="205">
        <v>598.3049999999995</v>
      </c>
      <c r="E30" s="205">
        <v>605.98899999999617</v>
      </c>
      <c r="F30" s="279"/>
      <c r="G30" s="379">
        <v>613.80999999999972</v>
      </c>
      <c r="H30" s="379">
        <v>7.6648709375616102</v>
      </c>
      <c r="I30" s="279"/>
      <c r="J30" s="379">
        <v>521.57725319066083</v>
      </c>
      <c r="K30" s="379">
        <v>706.04274680933668</v>
      </c>
      <c r="L30" s="379">
        <v>1.2149217834934944</v>
      </c>
      <c r="M30" s="379">
        <f t="shared" si="0"/>
        <v>1.29</v>
      </c>
    </row>
    <row r="31" spans="1:13" ht="13.5" customHeight="1">
      <c r="A31" s="222" t="s">
        <v>24</v>
      </c>
      <c r="B31" s="205">
        <v>573.79800000000012</v>
      </c>
      <c r="C31" s="205">
        <v>582.92499999999893</v>
      </c>
      <c r="D31" s="205">
        <v>592.01899999999796</v>
      </c>
      <c r="E31" s="205">
        <v>601.11700000000098</v>
      </c>
      <c r="F31" s="279"/>
      <c r="G31" s="379">
        <v>610.20699999999897</v>
      </c>
      <c r="H31" s="379">
        <v>7.0067999029999513</v>
      </c>
      <c r="I31" s="279"/>
      <c r="J31" s="379">
        <v>526.38785292309296</v>
      </c>
      <c r="K31" s="379">
        <v>694.02614707690304</v>
      </c>
      <c r="L31" s="379">
        <v>1.6729210483612977</v>
      </c>
      <c r="M31" s="379">
        <f t="shared" si="0"/>
        <v>1.51</v>
      </c>
    </row>
    <row r="32" spans="1:13" ht="13.5" customHeight="1">
      <c r="A32" s="222" t="s">
        <v>25</v>
      </c>
      <c r="B32" s="205">
        <v>932.29399999999532</v>
      </c>
      <c r="C32" s="205">
        <v>943.98899999999787</v>
      </c>
      <c r="D32" s="205">
        <v>955.46300000000383</v>
      </c>
      <c r="E32" s="205">
        <v>966.69000000000358</v>
      </c>
      <c r="F32" s="279"/>
      <c r="G32" s="379">
        <v>977.6670000000064</v>
      </c>
      <c r="H32" s="379">
        <v>7.9827237392947437</v>
      </c>
      <c r="I32" s="279"/>
      <c r="J32" s="379">
        <v>824.66807031080805</v>
      </c>
      <c r="K32" s="379">
        <v>1130.665929689216</v>
      </c>
      <c r="L32" s="379">
        <v>1.3266534647270012</v>
      </c>
      <c r="M32" s="379">
        <f t="shared" si="0"/>
        <v>1.1399999999999999</v>
      </c>
    </row>
    <row r="33" spans="1:13" ht="13.5" customHeight="1">
      <c r="A33" s="222" t="s">
        <v>26</v>
      </c>
      <c r="B33" s="205">
        <v>1326.8649999999961</v>
      </c>
      <c r="C33" s="205">
        <v>1350.1959999999995</v>
      </c>
      <c r="D33" s="205">
        <v>1373.8010000000095</v>
      </c>
      <c r="E33" s="205">
        <v>1397.7539999999992</v>
      </c>
      <c r="F33" s="279"/>
      <c r="G33" s="379">
        <v>1421.9819999999997</v>
      </c>
      <c r="H33" s="379">
        <v>6.9650745087056976</v>
      </c>
      <c r="I33" s="279"/>
      <c r="J33" s="379">
        <v>1227.8191213475618</v>
      </c>
      <c r="K33" s="379">
        <v>1616.1448786524384</v>
      </c>
      <c r="L33" s="379">
        <v>1.8205350775899687</v>
      </c>
      <c r="M33" s="379">
        <f t="shared" si="0"/>
        <v>1.73</v>
      </c>
    </row>
    <row r="34" spans="1:13" ht="13.5" customHeight="1">
      <c r="A34" s="222" t="s">
        <v>27</v>
      </c>
      <c r="B34" s="205">
        <v>916.53999999999735</v>
      </c>
      <c r="C34" s="205">
        <v>929.75700000000211</v>
      </c>
      <c r="D34" s="205">
        <v>942.80300000000034</v>
      </c>
      <c r="E34" s="205">
        <v>955.73600000000272</v>
      </c>
      <c r="F34" s="279"/>
      <c r="G34" s="379">
        <v>968.6199999999991</v>
      </c>
      <c r="H34" s="379">
        <v>7.2155471350519838</v>
      </c>
      <c r="I34" s="279"/>
      <c r="J34" s="379">
        <v>831.60470921958745</v>
      </c>
      <c r="K34" s="379">
        <v>1105.6352907804073</v>
      </c>
      <c r="L34" s="379">
        <v>1.4582496334215822</v>
      </c>
      <c r="M34" s="379">
        <f t="shared" si="0"/>
        <v>1.35</v>
      </c>
    </row>
    <row r="35" spans="1:13" ht="13.5" customHeight="1">
      <c r="A35" s="222" t="s">
        <v>210</v>
      </c>
      <c r="B35" s="205">
        <v>6653.0613368402956</v>
      </c>
      <c r="C35" s="205">
        <v>6784.1167622312196</v>
      </c>
      <c r="D35" s="205">
        <v>6919.4644221910148</v>
      </c>
      <c r="E35" s="205">
        <v>7055.9552216505599</v>
      </c>
      <c r="F35" s="279"/>
      <c r="G35" s="379">
        <v>7190.65428860048</v>
      </c>
      <c r="H35" s="379">
        <v>3.4754820962276072</v>
      </c>
      <c r="I35" s="279"/>
      <c r="J35" s="379">
        <v>6700.7290627384082</v>
      </c>
      <c r="K35" s="379">
        <v>7680.5795144625745</v>
      </c>
      <c r="L35" s="379">
        <v>2.0320024324647523</v>
      </c>
      <c r="M35" s="379">
        <f t="shared" si="0"/>
        <v>1.91</v>
      </c>
    </row>
    <row r="36" spans="1:13" ht="13.5" customHeight="1">
      <c r="A36" s="222" t="s">
        <v>211</v>
      </c>
      <c r="B36" s="205">
        <v>668.99566315973436</v>
      </c>
      <c r="C36" s="205">
        <v>679.62923776866558</v>
      </c>
      <c r="D36" s="205">
        <v>687.41757780900366</v>
      </c>
      <c r="E36" s="205">
        <v>696.12277834943882</v>
      </c>
      <c r="F36" s="279"/>
      <c r="G36" s="379">
        <v>708.78871139940907</v>
      </c>
      <c r="H36" s="379">
        <v>6.968679490993603</v>
      </c>
      <c r="I36" s="279"/>
      <c r="J36" s="379">
        <v>611.95788925237923</v>
      </c>
      <c r="K36" s="379">
        <v>805.61953354643947</v>
      </c>
      <c r="L36" s="379">
        <v>1.2382840501075743</v>
      </c>
      <c r="M36" s="379">
        <f t="shared" si="0"/>
        <v>1.82</v>
      </c>
    </row>
    <row r="37" spans="1:13" ht="13.5" customHeight="1">
      <c r="A37" s="222" t="s">
        <v>29</v>
      </c>
      <c r="B37" s="205">
        <v>683.75300000000391</v>
      </c>
      <c r="C37" s="205">
        <v>697.07899999999495</v>
      </c>
      <c r="D37" s="205">
        <v>710.38000000000932</v>
      </c>
      <c r="E37" s="205">
        <v>723.77299999999229</v>
      </c>
      <c r="F37" s="279"/>
      <c r="G37" s="379">
        <v>737.3839999999974</v>
      </c>
      <c r="H37" s="379">
        <v>7.4807516910115321</v>
      </c>
      <c r="I37" s="279"/>
      <c r="J37" s="379">
        <v>629.24426874722622</v>
      </c>
      <c r="K37" s="379">
        <v>845.5237312527745</v>
      </c>
      <c r="L37" s="379">
        <v>1.8677172132896436</v>
      </c>
      <c r="M37" s="379">
        <f t="shared" si="0"/>
        <v>1.88</v>
      </c>
    </row>
    <row r="38" spans="1:13" ht="13.5" customHeight="1">
      <c r="A38" s="222" t="s">
        <v>30</v>
      </c>
      <c r="B38" s="205">
        <v>94.206999999999681</v>
      </c>
      <c r="C38" s="205">
        <v>97.263000000000758</v>
      </c>
      <c r="D38" s="205">
        <v>100.34600000000019</v>
      </c>
      <c r="E38" s="205">
        <v>103.47700000000026</v>
      </c>
      <c r="F38" s="279"/>
      <c r="G38" s="379">
        <v>106.6790000000001</v>
      </c>
      <c r="H38" s="379">
        <v>11.957279302308764</v>
      </c>
      <c r="I38" s="279"/>
      <c r="J38" s="379">
        <v>81.672227312532442</v>
      </c>
      <c r="K38" s="379">
        <v>131.68577268746782</v>
      </c>
      <c r="L38" s="379">
        <v>3.1525572852997064</v>
      </c>
      <c r="M38" s="379">
        <f t="shared" si="0"/>
        <v>3.09</v>
      </c>
    </row>
    <row r="39" spans="1:13" ht="13.5" customHeight="1">
      <c r="A39" s="222" t="s">
        <v>31</v>
      </c>
      <c r="B39" s="205">
        <v>137.9350000000002</v>
      </c>
      <c r="C39" s="205">
        <v>139.93200000000002</v>
      </c>
      <c r="D39" s="205">
        <v>141.93199999999965</v>
      </c>
      <c r="E39" s="205">
        <v>143.94700000000029</v>
      </c>
      <c r="F39" s="279"/>
      <c r="G39" s="379">
        <v>145.9740000000001</v>
      </c>
      <c r="H39" s="379">
        <v>7.8650774956077001</v>
      </c>
      <c r="I39" s="279"/>
      <c r="J39" s="379">
        <v>123.46662475827388</v>
      </c>
      <c r="K39" s="379">
        <v>168.48137524172606</v>
      </c>
      <c r="L39" s="379">
        <v>1.4773533022438334</v>
      </c>
      <c r="M39" s="379">
        <f t="shared" si="0"/>
        <v>1.41</v>
      </c>
    </row>
    <row r="40" spans="1:13" ht="13.5" customHeight="1">
      <c r="A40" s="222" t="s">
        <v>32</v>
      </c>
      <c r="B40" s="205">
        <v>208.1170000000005</v>
      </c>
      <c r="C40" s="205">
        <v>211.32499999999987</v>
      </c>
      <c r="D40" s="205">
        <v>214.48400000000001</v>
      </c>
      <c r="E40" s="205">
        <v>217.61200000000073</v>
      </c>
      <c r="F40" s="279"/>
      <c r="G40" s="379">
        <v>220.70100000000141</v>
      </c>
      <c r="H40" s="379">
        <v>9.8075850720171296</v>
      </c>
      <c r="I40" s="279"/>
      <c r="J40" s="379">
        <v>178.2671221877014</v>
      </c>
      <c r="K40" s="379">
        <v>263.13487781230162</v>
      </c>
      <c r="L40" s="379">
        <v>1.6737974998510374</v>
      </c>
      <c r="M40" s="379">
        <f t="shared" si="0"/>
        <v>1.42</v>
      </c>
    </row>
    <row r="41" spans="1:13" ht="13.5" customHeight="1">
      <c r="A41" s="222" t="s">
        <v>33</v>
      </c>
      <c r="B41" s="205">
        <v>1287.5400000000041</v>
      </c>
      <c r="C41" s="205">
        <v>1305.1610000000023</v>
      </c>
      <c r="D41" s="205">
        <v>1322.6989999999932</v>
      </c>
      <c r="E41" s="205">
        <v>1340.2119999999959</v>
      </c>
      <c r="F41" s="279"/>
      <c r="G41" s="379">
        <v>1357.6950000000011</v>
      </c>
      <c r="H41" s="379">
        <v>6.7416678034452238</v>
      </c>
      <c r="I41" s="279"/>
      <c r="J41" s="379">
        <v>1178.2563868394172</v>
      </c>
      <c r="K41" s="379">
        <v>1537.1336131605767</v>
      </c>
      <c r="L41" s="379">
        <v>1.4102267667307933</v>
      </c>
      <c r="M41" s="379">
        <f t="shared" si="0"/>
        <v>1.3</v>
      </c>
    </row>
    <row r="42" spans="1:13" ht="13.5" customHeight="1">
      <c r="A42" s="222" t="s">
        <v>34</v>
      </c>
      <c r="B42" s="205">
        <v>970.68800000000272</v>
      </c>
      <c r="C42" s="205">
        <v>986.36800000000051</v>
      </c>
      <c r="D42" s="205">
        <v>1002.0409999999987</v>
      </c>
      <c r="E42" s="205">
        <v>1017.7869999999999</v>
      </c>
      <c r="F42" s="279"/>
      <c r="G42" s="379">
        <v>1033.7549999999922</v>
      </c>
      <c r="H42" s="379">
        <v>8.6077322644553771</v>
      </c>
      <c r="I42" s="279"/>
      <c r="J42" s="379">
        <v>859.31233617330327</v>
      </c>
      <c r="K42" s="379">
        <v>1208.1976638266738</v>
      </c>
      <c r="L42" s="379">
        <v>1.5338455630443004</v>
      </c>
      <c r="M42" s="379">
        <f t="shared" si="0"/>
        <v>1.57</v>
      </c>
    </row>
    <row r="43" spans="1:13" ht="13.5" customHeight="1">
      <c r="A43" s="222" t="s">
        <v>35</v>
      </c>
      <c r="B43" s="205">
        <v>583.38000000000079</v>
      </c>
      <c r="C43" s="205">
        <v>594.849999999999</v>
      </c>
      <c r="D43" s="205">
        <v>606.27899999999863</v>
      </c>
      <c r="E43" s="205">
        <v>617.6880000000059</v>
      </c>
      <c r="F43" s="279"/>
      <c r="G43" s="379">
        <v>629.16899999999896</v>
      </c>
      <c r="H43" s="379">
        <v>7.9166027650619082</v>
      </c>
      <c r="I43" s="279"/>
      <c r="J43" s="379">
        <v>531.5234386374982</v>
      </c>
      <c r="K43" s="379">
        <v>726.81456136250324</v>
      </c>
      <c r="L43" s="379">
        <v>1.9114298867249024</v>
      </c>
      <c r="M43" s="379">
        <f t="shared" si="0"/>
        <v>1.86</v>
      </c>
    </row>
    <row r="44" spans="1:13" ht="13.5" customHeight="1">
      <c r="A44" s="222" t="s">
        <v>36</v>
      </c>
      <c r="B44" s="205">
        <v>252.01400000000132</v>
      </c>
      <c r="C44" s="205">
        <v>256.36500000000052</v>
      </c>
      <c r="D44" s="205">
        <v>260.70299999999963</v>
      </c>
      <c r="E44" s="205">
        <v>265.01499999999794</v>
      </c>
      <c r="F44" s="279"/>
      <c r="G44" s="379">
        <v>269.30700000000155</v>
      </c>
      <c r="H44" s="379">
        <v>9.0047351151877546</v>
      </c>
      <c r="I44" s="279"/>
      <c r="J44" s="379">
        <v>221.76637130635808</v>
      </c>
      <c r="K44" s="379">
        <v>316.84762869364403</v>
      </c>
      <c r="L44" s="379">
        <v>1.7586818012495842</v>
      </c>
      <c r="M44" s="379">
        <f t="shared" si="0"/>
        <v>1.62</v>
      </c>
    </row>
    <row r="45" spans="1:13" ht="13.5" customHeight="1">
      <c r="A45" s="222" t="s">
        <v>37</v>
      </c>
      <c r="B45" s="205">
        <v>174.51200000000097</v>
      </c>
      <c r="C45" s="205">
        <v>177.53099999999921</v>
      </c>
      <c r="D45" s="205">
        <v>180.51899999999949</v>
      </c>
      <c r="E45" s="205">
        <v>183.45600000000042</v>
      </c>
      <c r="F45" s="279"/>
      <c r="G45" s="379">
        <v>186.35099999999974</v>
      </c>
      <c r="H45" s="379">
        <v>9.5295867837828876</v>
      </c>
      <c r="I45" s="279"/>
      <c r="J45" s="379">
        <v>151.53714359664855</v>
      </c>
      <c r="K45" s="379">
        <v>221.16485640335114</v>
      </c>
      <c r="L45" s="379">
        <v>1.768633023467503</v>
      </c>
      <c r="M45" s="379">
        <f t="shared" si="0"/>
        <v>1.58</v>
      </c>
    </row>
    <row r="46" spans="1:13" ht="13.5" customHeight="1">
      <c r="A46" s="222" t="s">
        <v>38</v>
      </c>
      <c r="B46" s="205">
        <v>340.48200000000065</v>
      </c>
      <c r="C46" s="205">
        <v>347.94700000000034</v>
      </c>
      <c r="D46" s="205">
        <v>355.31700000000382</v>
      </c>
      <c r="E46" s="205">
        <v>362.65100000000194</v>
      </c>
      <c r="F46" s="279"/>
      <c r="G46" s="379">
        <v>370.03499999999991</v>
      </c>
      <c r="H46" s="379">
        <v>8.4892311554439708</v>
      </c>
      <c r="I46" s="279"/>
      <c r="J46" s="379">
        <v>308.45247385520946</v>
      </c>
      <c r="K46" s="379">
        <v>431.61752614479275</v>
      </c>
      <c r="L46" s="379">
        <v>2.12774086751919</v>
      </c>
      <c r="M46" s="379">
        <f t="shared" si="0"/>
        <v>2.04</v>
      </c>
    </row>
    <row r="47" spans="1:13" ht="9" customHeight="1">
      <c r="A47" s="315"/>
      <c r="B47" s="227"/>
      <c r="C47" s="227"/>
      <c r="D47" s="227"/>
      <c r="E47" s="227"/>
      <c r="F47" s="227"/>
      <c r="G47" s="227"/>
      <c r="H47" s="227"/>
      <c r="I47" s="227"/>
      <c r="J47" s="380"/>
      <c r="K47" s="380"/>
      <c r="L47" s="146"/>
      <c r="M47" s="146"/>
    </row>
    <row r="48" spans="1:13" ht="20.25" customHeight="1">
      <c r="A48" s="499" t="s">
        <v>157</v>
      </c>
      <c r="B48" s="499"/>
      <c r="C48" s="499"/>
      <c r="D48" s="499"/>
      <c r="E48" s="499"/>
      <c r="F48" s="499"/>
      <c r="G48" s="499"/>
      <c r="H48" s="499"/>
      <c r="I48" s="499"/>
      <c r="J48" s="499"/>
      <c r="K48" s="499"/>
      <c r="L48" s="499"/>
      <c r="M48" s="499"/>
    </row>
    <row r="49" spans="1:106" s="166" customFormat="1" ht="11.25" customHeight="1">
      <c r="A49" s="127" t="s">
        <v>208</v>
      </c>
      <c r="B49" s="165"/>
      <c r="C49" s="165"/>
      <c r="D49" s="165"/>
      <c r="E49" s="165"/>
      <c r="F49" s="165"/>
      <c r="G49" s="165"/>
      <c r="H49" s="165"/>
      <c r="I49" s="165"/>
      <c r="J49" s="165"/>
      <c r="K49" s="165"/>
    </row>
    <row r="50" spans="1:106" s="166" customFormat="1" ht="11.25" customHeight="1">
      <c r="A50" s="127" t="s">
        <v>209</v>
      </c>
      <c r="B50" s="302"/>
      <c r="C50" s="302"/>
      <c r="D50" s="305"/>
      <c r="E50" s="302"/>
      <c r="F50" s="345"/>
      <c r="G50" s="345"/>
      <c r="H50" s="345"/>
      <c r="I50" s="332"/>
      <c r="J50" s="332"/>
      <c r="K50" s="332"/>
      <c r="L50" s="167"/>
      <c r="M50" s="167"/>
      <c r="N50" s="498"/>
      <c r="O50" s="498"/>
      <c r="P50" s="498"/>
      <c r="Q50" s="498"/>
      <c r="R50" s="498"/>
      <c r="S50" s="498"/>
      <c r="T50" s="498"/>
      <c r="U50" s="498"/>
      <c r="V50" s="498"/>
      <c r="W50" s="498"/>
      <c r="X50" s="498"/>
      <c r="Y50" s="498"/>
      <c r="Z50" s="498"/>
      <c r="AA50" s="498"/>
      <c r="AB50" s="498"/>
      <c r="AC50" s="498"/>
      <c r="AD50" s="498"/>
      <c r="AE50" s="498"/>
      <c r="AF50" s="498"/>
      <c r="AG50" s="498"/>
      <c r="AH50" s="498"/>
      <c r="AI50" s="498"/>
      <c r="AJ50" s="498"/>
      <c r="AK50" s="498"/>
      <c r="AL50" s="498"/>
      <c r="AM50" s="498"/>
      <c r="AN50" s="498"/>
      <c r="AO50" s="498"/>
      <c r="AP50" s="498"/>
      <c r="AQ50" s="498"/>
      <c r="AR50" s="498"/>
      <c r="AS50" s="498"/>
      <c r="AT50" s="498"/>
      <c r="AU50" s="498"/>
      <c r="AV50" s="498"/>
      <c r="AW50" s="498"/>
      <c r="AX50" s="498"/>
      <c r="AY50" s="498"/>
      <c r="AZ50" s="498"/>
      <c r="BA50" s="498"/>
      <c r="BB50" s="498"/>
      <c r="BC50" s="498"/>
      <c r="BD50" s="498"/>
      <c r="BE50" s="498"/>
      <c r="BF50" s="498"/>
      <c r="BG50" s="498"/>
      <c r="BH50" s="498"/>
      <c r="BI50" s="498"/>
      <c r="BJ50" s="498"/>
      <c r="BK50" s="498"/>
      <c r="BL50" s="498"/>
      <c r="BM50" s="498"/>
      <c r="BN50" s="498"/>
      <c r="BO50" s="498"/>
      <c r="BP50" s="498"/>
      <c r="BQ50" s="498"/>
      <c r="BR50" s="498"/>
      <c r="BS50" s="498"/>
      <c r="BT50" s="498"/>
      <c r="BU50" s="498"/>
      <c r="BV50" s="498"/>
      <c r="BW50" s="498"/>
      <c r="BX50" s="498"/>
      <c r="BY50" s="498"/>
      <c r="BZ50" s="498"/>
      <c r="CA50" s="498"/>
      <c r="CB50" s="498"/>
      <c r="CC50" s="498"/>
      <c r="CD50" s="498"/>
      <c r="CE50" s="498"/>
      <c r="CF50" s="498"/>
      <c r="CG50" s="498"/>
      <c r="CH50" s="498"/>
      <c r="CI50" s="498"/>
      <c r="CJ50" s="498"/>
      <c r="CK50" s="498"/>
      <c r="CL50" s="498"/>
      <c r="CM50" s="498"/>
      <c r="CN50" s="498"/>
      <c r="CO50" s="498"/>
      <c r="CP50" s="498"/>
      <c r="CQ50" s="498"/>
      <c r="CR50" s="498"/>
      <c r="CS50" s="498"/>
      <c r="CT50" s="498"/>
      <c r="CU50" s="498"/>
      <c r="CV50" s="498"/>
      <c r="CW50" s="498"/>
      <c r="CX50" s="498"/>
      <c r="CY50" s="498"/>
      <c r="CZ50" s="498"/>
      <c r="DA50" s="498"/>
      <c r="DB50" s="498"/>
    </row>
    <row r="51" spans="1:106">
      <c r="A51" s="48" t="s">
        <v>156</v>
      </c>
      <c r="B51" s="122"/>
      <c r="C51" s="122"/>
      <c r="D51" s="122"/>
      <c r="E51" s="122"/>
      <c r="F51" s="122"/>
      <c r="G51" s="122"/>
      <c r="H51" s="122"/>
      <c r="I51" s="122"/>
      <c r="J51" s="122"/>
      <c r="K51" s="122"/>
    </row>
  </sheetData>
  <sortState ref="A57:B83">
    <sortCondition descending="1" ref="B57:B83"/>
  </sortState>
  <mergeCells count="25">
    <mergeCell ref="A2:M2"/>
    <mergeCell ref="A3:M3"/>
    <mergeCell ref="A4:M4"/>
    <mergeCell ref="A6:A7"/>
    <mergeCell ref="D6:D7"/>
    <mergeCell ref="L6:L7"/>
    <mergeCell ref="G6:H6"/>
    <mergeCell ref="E6:E7"/>
    <mergeCell ref="A48:M48"/>
    <mergeCell ref="M6:M7"/>
    <mergeCell ref="J6:K6"/>
    <mergeCell ref="AQ50:AX50"/>
    <mergeCell ref="N50:R50"/>
    <mergeCell ref="S50:Z50"/>
    <mergeCell ref="AA50:AH50"/>
    <mergeCell ref="AI50:AP50"/>
    <mergeCell ref="B6:B7"/>
    <mergeCell ref="C6:C7"/>
    <mergeCell ref="CU50:DB50"/>
    <mergeCell ref="AY50:BF50"/>
    <mergeCell ref="BG50:BN50"/>
    <mergeCell ref="BO50:BV50"/>
    <mergeCell ref="BW50:CD50"/>
    <mergeCell ref="CE50:CL50"/>
    <mergeCell ref="CM50:CT50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>
    <tabColor indexed="51"/>
  </sheetPr>
  <dimension ref="A1:GP80"/>
  <sheetViews>
    <sheetView showGridLines="0" zoomScaleNormal="100" zoomScaleSheetLayoutView="100" workbookViewId="0">
      <selection sqref="A1:J1"/>
    </sheetView>
  </sheetViews>
  <sheetFormatPr baseColWidth="10" defaultRowHeight="12.75"/>
  <cols>
    <col min="1" max="1" width="22.28515625" style="10" customWidth="1"/>
    <col min="2" max="4" width="7.7109375" style="10" hidden="1" customWidth="1"/>
    <col min="5" max="10" width="9.7109375" style="10" customWidth="1"/>
    <col min="11" max="16384" width="11.42578125" style="10"/>
  </cols>
  <sheetData>
    <row r="1" spans="1:13" ht="18" customHeight="1">
      <c r="A1" s="489" t="s">
        <v>120</v>
      </c>
      <c r="B1" s="489"/>
      <c r="C1" s="489"/>
      <c r="D1" s="489"/>
      <c r="E1" s="489"/>
      <c r="F1" s="489"/>
      <c r="G1" s="489"/>
      <c r="H1" s="489"/>
      <c r="I1" s="489"/>
      <c r="J1" s="489"/>
      <c r="K1"/>
      <c r="L1"/>
      <c r="M1"/>
    </row>
    <row r="2" spans="1:13" ht="27" customHeight="1">
      <c r="A2" s="490" t="s">
        <v>258</v>
      </c>
      <c r="B2" s="490"/>
      <c r="C2" s="490"/>
      <c r="D2" s="490"/>
      <c r="E2" s="490"/>
      <c r="F2" s="490"/>
      <c r="G2" s="490"/>
      <c r="H2" s="490"/>
      <c r="I2" s="490"/>
      <c r="J2" s="490"/>
      <c r="K2"/>
      <c r="L2"/>
      <c r="M2"/>
    </row>
    <row r="3" spans="1:13" ht="11.25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  <c r="K3"/>
      <c r="L3"/>
      <c r="M3"/>
    </row>
    <row r="4" spans="1:13" ht="6" customHeight="1">
      <c r="A4" s="49"/>
      <c r="B4" s="49"/>
      <c r="C4" s="49"/>
      <c r="D4" s="49"/>
      <c r="E4" s="49"/>
      <c r="F4" s="49"/>
      <c r="G4" s="49"/>
      <c r="H4" s="49"/>
      <c r="I4" s="42"/>
      <c r="J4" s="42"/>
      <c r="K4"/>
      <c r="L4"/>
      <c r="M4"/>
    </row>
    <row r="5" spans="1:13" ht="22.5" customHeight="1">
      <c r="A5" s="496" t="s">
        <v>238</v>
      </c>
      <c r="B5" s="494">
        <v>2004</v>
      </c>
      <c r="C5" s="487">
        <v>2005</v>
      </c>
      <c r="D5" s="487">
        <v>2006</v>
      </c>
      <c r="E5" s="506">
        <v>2007</v>
      </c>
      <c r="F5" s="506">
        <v>2008</v>
      </c>
      <c r="G5" s="506">
        <v>2009</v>
      </c>
      <c r="H5" s="506">
        <v>2010</v>
      </c>
      <c r="I5" s="506">
        <v>2011</v>
      </c>
      <c r="J5" s="506">
        <v>2012</v>
      </c>
      <c r="K5"/>
      <c r="L5"/>
      <c r="M5"/>
    </row>
    <row r="6" spans="1:13" ht="18.75" customHeight="1">
      <c r="A6" s="497"/>
      <c r="B6" s="495">
        <v>2004</v>
      </c>
      <c r="C6" s="488">
        <v>2005</v>
      </c>
      <c r="D6" s="488">
        <v>2006</v>
      </c>
      <c r="E6" s="507">
        <v>2007</v>
      </c>
      <c r="F6" s="507"/>
      <c r="G6" s="507"/>
      <c r="H6" s="507"/>
      <c r="I6" s="507"/>
      <c r="J6" s="507"/>
      <c r="K6"/>
      <c r="L6"/>
      <c r="M6"/>
    </row>
    <row r="7" spans="1:13" ht="6" customHeight="1">
      <c r="A7" s="222"/>
      <c r="B7" s="180"/>
      <c r="C7" s="45"/>
      <c r="D7" s="45"/>
      <c r="E7" s="45"/>
      <c r="F7" s="45"/>
      <c r="G7" s="45"/>
      <c r="H7" s="45"/>
      <c r="I7" s="45"/>
      <c r="J7" s="45"/>
      <c r="K7"/>
      <c r="L7"/>
      <c r="M7"/>
    </row>
    <row r="8" spans="1:13" ht="12" customHeight="1">
      <c r="A8" s="223" t="s">
        <v>1</v>
      </c>
      <c r="B8" s="203">
        <v>13791.084239999822</v>
      </c>
      <c r="C8" s="203">
        <v>13866.847740000014</v>
      </c>
      <c r="D8" s="203">
        <v>14355.997970000128</v>
      </c>
      <c r="E8" s="325">
        <v>14907.227640439383</v>
      </c>
      <c r="F8" s="325">
        <v>15156.843811581875</v>
      </c>
      <c r="G8" s="325">
        <v>15451.348290929953</v>
      </c>
      <c r="H8" s="325">
        <v>15738.051650523204</v>
      </c>
      <c r="I8" s="325">
        <v>15948.809862297056</v>
      </c>
      <c r="J8" s="325">
        <v>16143.078761045617</v>
      </c>
      <c r="K8"/>
      <c r="L8"/>
      <c r="M8"/>
    </row>
    <row r="9" spans="1:13" ht="5.25" customHeight="1">
      <c r="A9" s="258"/>
      <c r="B9" s="205"/>
      <c r="C9" s="205"/>
      <c r="D9" s="205"/>
      <c r="E9" s="125"/>
      <c r="F9" s="125"/>
      <c r="G9" s="125"/>
      <c r="H9" s="125"/>
      <c r="I9" s="125"/>
      <c r="J9" s="125"/>
      <c r="K9"/>
      <c r="L9"/>
      <c r="M9"/>
    </row>
    <row r="10" spans="1:13" ht="12" customHeight="1">
      <c r="A10" s="258" t="s">
        <v>11</v>
      </c>
      <c r="B10" s="205"/>
      <c r="C10" s="205"/>
      <c r="D10" s="205"/>
      <c r="E10" s="125"/>
      <c r="F10" s="125"/>
      <c r="G10" s="125"/>
      <c r="H10" s="125"/>
      <c r="I10" s="125"/>
      <c r="J10" s="125"/>
      <c r="K10"/>
      <c r="L10"/>
      <c r="M10"/>
    </row>
    <row r="11" spans="1:13" ht="12" customHeight="1">
      <c r="A11" s="259" t="s">
        <v>2</v>
      </c>
      <c r="B11" s="205">
        <v>9505.877329999983</v>
      </c>
      <c r="C11" s="205">
        <v>9632.1125000000411</v>
      </c>
      <c r="D11" s="205">
        <v>10054.711100000046</v>
      </c>
      <c r="E11" s="125">
        <v>10688.021302557927</v>
      </c>
      <c r="F11" s="125">
        <v>10961.272572278878</v>
      </c>
      <c r="G11" s="125">
        <v>11241.653427775262</v>
      </c>
      <c r="H11" s="125">
        <v>11591.087001365117</v>
      </c>
      <c r="I11" s="125">
        <v>11852.840057601048</v>
      </c>
      <c r="J11" s="125">
        <v>12115.119884501826</v>
      </c>
      <c r="K11"/>
      <c r="L11"/>
      <c r="M11"/>
    </row>
    <row r="12" spans="1:13" ht="12" customHeight="1">
      <c r="A12" s="259" t="s">
        <v>3</v>
      </c>
      <c r="B12" s="205">
        <v>4285.2069100000454</v>
      </c>
      <c r="C12" s="205">
        <v>4234.73524000003</v>
      </c>
      <c r="D12" s="205">
        <v>4301.2868699999708</v>
      </c>
      <c r="E12" s="125">
        <v>4219.2063378812018</v>
      </c>
      <c r="F12" s="125">
        <v>4195.5712393024824</v>
      </c>
      <c r="G12" s="125">
        <v>4209.6948631540854</v>
      </c>
      <c r="H12" s="125">
        <v>4146.9646491574313</v>
      </c>
      <c r="I12" s="125">
        <v>4095.9698046960825</v>
      </c>
      <c r="J12" s="125">
        <v>4027.9588765444282</v>
      </c>
      <c r="K12"/>
      <c r="L12"/>
      <c r="M12"/>
    </row>
    <row r="13" spans="1:13" ht="9" customHeight="1">
      <c r="A13" s="259"/>
      <c r="B13" s="205"/>
      <c r="C13" s="205"/>
      <c r="D13" s="205"/>
      <c r="E13" s="125"/>
      <c r="F13" s="125"/>
      <c r="G13" s="125"/>
      <c r="H13" s="125"/>
      <c r="I13" s="125"/>
      <c r="J13" s="125"/>
      <c r="K13"/>
      <c r="L13"/>
      <c r="M13"/>
    </row>
    <row r="14" spans="1:13" ht="12" customHeight="1">
      <c r="A14" s="258" t="s">
        <v>4</v>
      </c>
      <c r="B14" s="205"/>
      <c r="C14" s="205"/>
      <c r="D14" s="205"/>
      <c r="E14" s="125"/>
      <c r="F14" s="125"/>
      <c r="G14" s="125"/>
      <c r="H14" s="125"/>
      <c r="I14" s="125"/>
      <c r="J14" s="125"/>
      <c r="K14"/>
      <c r="L14"/>
      <c r="M14"/>
    </row>
    <row r="15" spans="1:13" ht="12" customHeight="1">
      <c r="A15" s="259" t="s">
        <v>5</v>
      </c>
      <c r="B15" s="205">
        <v>7181.3927499998363</v>
      </c>
      <c r="C15" s="205">
        <v>7184.5258799999365</v>
      </c>
      <c r="D15" s="205">
        <v>7498.1159099998777</v>
      </c>
      <c r="E15" s="125">
        <v>8013.1427288400409</v>
      </c>
      <c r="F15" s="125">
        <v>8140.0728212365248</v>
      </c>
      <c r="G15" s="125">
        <v>8339.7754793211861</v>
      </c>
      <c r="H15" s="125">
        <v>8550.6172421112224</v>
      </c>
      <c r="I15" s="125">
        <v>8639.0923134970963</v>
      </c>
      <c r="J15" s="125">
        <v>8854.0002276041832</v>
      </c>
      <c r="K15"/>
      <c r="L15"/>
      <c r="M15"/>
    </row>
    <row r="16" spans="1:13" ht="12" customHeight="1">
      <c r="A16" s="259" t="s">
        <v>6</v>
      </c>
      <c r="B16" s="205">
        <v>4831.1038700001545</v>
      </c>
      <c r="C16" s="205">
        <v>4884.3612000000094</v>
      </c>
      <c r="D16" s="205">
        <v>5022.4392099999341</v>
      </c>
      <c r="E16" s="125">
        <v>4960.2894407093381</v>
      </c>
      <c r="F16" s="125">
        <v>5074.0462877860791</v>
      </c>
      <c r="G16" s="125">
        <v>5147.0523857247526</v>
      </c>
      <c r="H16" s="125">
        <v>5178.479994456392</v>
      </c>
      <c r="I16" s="125">
        <v>5255.9042241042207</v>
      </c>
      <c r="J16" s="125">
        <v>5214.8118058183936</v>
      </c>
      <c r="K16"/>
      <c r="L16"/>
      <c r="M16"/>
    </row>
    <row r="17" spans="1:13" ht="12" customHeight="1">
      <c r="A17" s="259" t="s">
        <v>7</v>
      </c>
      <c r="B17" s="205">
        <v>1778.5876200000059</v>
      </c>
      <c r="C17" s="205">
        <v>1797.9606600000172</v>
      </c>
      <c r="D17" s="205">
        <v>1835.442850000009</v>
      </c>
      <c r="E17" s="125">
        <v>1933.7954708894054</v>
      </c>
      <c r="F17" s="125">
        <v>1942.7247025583943</v>
      </c>
      <c r="G17" s="125">
        <v>1964.5204258830897</v>
      </c>
      <c r="H17" s="125">
        <v>2008.9544139552381</v>
      </c>
      <c r="I17" s="125">
        <v>2053.8133246957163</v>
      </c>
      <c r="J17" s="125">
        <v>2074.26672762405</v>
      </c>
      <c r="K17"/>
      <c r="L17"/>
      <c r="M17"/>
    </row>
    <row r="18" spans="1:13" ht="5.25" customHeight="1">
      <c r="A18" s="259"/>
      <c r="B18" s="205"/>
      <c r="C18" s="205"/>
      <c r="D18" s="205"/>
      <c r="E18" s="125"/>
      <c r="F18" s="125"/>
      <c r="G18" s="125"/>
      <c r="H18" s="125"/>
      <c r="I18" s="125"/>
      <c r="J18" s="125"/>
      <c r="K18"/>
      <c r="L18"/>
      <c r="M18"/>
    </row>
    <row r="19" spans="1:13" ht="12" customHeight="1">
      <c r="A19" s="258" t="s">
        <v>10</v>
      </c>
      <c r="B19" s="125"/>
      <c r="C19" s="125"/>
      <c r="D19" s="125"/>
      <c r="E19" s="125"/>
      <c r="F19" s="125"/>
      <c r="G19" s="125"/>
      <c r="H19" s="125"/>
      <c r="I19" s="125"/>
      <c r="J19" s="125"/>
      <c r="K19"/>
      <c r="L19"/>
      <c r="M19"/>
    </row>
    <row r="20" spans="1:13" ht="12" customHeight="1">
      <c r="A20" s="259" t="s">
        <v>15</v>
      </c>
      <c r="B20" s="205">
        <v>208.50936000000073</v>
      </c>
      <c r="C20" s="205">
        <v>200.73217000000091</v>
      </c>
      <c r="D20" s="205">
        <v>205.93999000000201</v>
      </c>
      <c r="E20" s="125">
        <v>219.92712259938381</v>
      </c>
      <c r="F20" s="125">
        <v>218.89068250863264</v>
      </c>
      <c r="G20" s="125">
        <v>223.21655019188231</v>
      </c>
      <c r="H20" s="125">
        <v>228.28080210993571</v>
      </c>
      <c r="I20" s="125">
        <v>231.93534519991326</v>
      </c>
      <c r="J20" s="125">
        <v>225.4793572610867</v>
      </c>
      <c r="K20"/>
      <c r="L20"/>
      <c r="M20"/>
    </row>
    <row r="21" spans="1:13" ht="12" customHeight="1">
      <c r="A21" s="259" t="s">
        <v>100</v>
      </c>
      <c r="B21" s="205">
        <v>565.79047000000207</v>
      </c>
      <c r="C21" s="205">
        <v>554.99935000000005</v>
      </c>
      <c r="D21" s="205">
        <v>571.45004999999844</v>
      </c>
      <c r="E21" s="125">
        <v>572.44534513404778</v>
      </c>
      <c r="F21" s="125">
        <v>593.2620323533165</v>
      </c>
      <c r="G21" s="125">
        <v>587.63596545569794</v>
      </c>
      <c r="H21" s="125">
        <v>590.48399608341833</v>
      </c>
      <c r="I21" s="125">
        <v>592.23817146718102</v>
      </c>
      <c r="J21" s="125">
        <v>607.66199451888338</v>
      </c>
      <c r="K21"/>
      <c r="L21"/>
      <c r="M21"/>
    </row>
    <row r="22" spans="1:13" ht="12" customHeight="1">
      <c r="A22" s="259" t="s">
        <v>17</v>
      </c>
      <c r="B22" s="205">
        <v>217.8449399999993</v>
      </c>
      <c r="C22" s="205">
        <v>201.27682999999968</v>
      </c>
      <c r="D22" s="205">
        <v>231.55959999999919</v>
      </c>
      <c r="E22" s="125">
        <v>232.60743342845805</v>
      </c>
      <c r="F22" s="125">
        <v>238.70491519729441</v>
      </c>
      <c r="G22" s="125">
        <v>228.54428428476353</v>
      </c>
      <c r="H22" s="125">
        <v>237.20664277572661</v>
      </c>
      <c r="I22" s="125">
        <v>244.30729743410072</v>
      </c>
      <c r="J22" s="125">
        <v>246.2492810899557</v>
      </c>
      <c r="K22"/>
      <c r="L22"/>
      <c r="M22"/>
    </row>
    <row r="23" spans="1:13" ht="12" customHeight="1">
      <c r="A23" s="259" t="s">
        <v>18</v>
      </c>
      <c r="B23" s="205">
        <v>594.06894999999849</v>
      </c>
      <c r="C23" s="205">
        <v>593.89800999999568</v>
      </c>
      <c r="D23" s="205">
        <v>609.58671999999956</v>
      </c>
      <c r="E23" s="125">
        <v>642.19590951821579</v>
      </c>
      <c r="F23" s="125">
        <v>618.61586618473393</v>
      </c>
      <c r="G23" s="125">
        <v>636.56799968861003</v>
      </c>
      <c r="H23" s="125">
        <v>649.28060071287405</v>
      </c>
      <c r="I23" s="125">
        <v>669.65129579774703</v>
      </c>
      <c r="J23" s="125">
        <v>660.70330883274369</v>
      </c>
      <c r="K23"/>
      <c r="L23"/>
      <c r="M23"/>
    </row>
    <row r="24" spans="1:13" ht="12" customHeight="1">
      <c r="A24" s="259" t="s">
        <v>19</v>
      </c>
      <c r="B24" s="205">
        <v>302.23035000000033</v>
      </c>
      <c r="C24" s="205">
        <v>313.50396999999936</v>
      </c>
      <c r="D24" s="205">
        <v>316.82875999999976</v>
      </c>
      <c r="E24" s="125">
        <v>320.09841051726193</v>
      </c>
      <c r="F24" s="125">
        <v>329.93130273030721</v>
      </c>
      <c r="G24" s="125">
        <v>325.42565129708839</v>
      </c>
      <c r="H24" s="125">
        <v>334.08355895256733</v>
      </c>
      <c r="I24" s="125">
        <v>341.09426800914633</v>
      </c>
      <c r="J24" s="125">
        <v>333.70278767953744</v>
      </c>
      <c r="K24"/>
      <c r="L24"/>
      <c r="M24"/>
    </row>
    <row r="25" spans="1:13" ht="12" customHeight="1">
      <c r="A25" s="259" t="s">
        <v>20</v>
      </c>
      <c r="B25" s="205">
        <v>789.52516999999648</v>
      </c>
      <c r="C25" s="205">
        <v>799.96531999999468</v>
      </c>
      <c r="D25" s="205">
        <v>828.28701000000478</v>
      </c>
      <c r="E25" s="125">
        <v>811.90750019368545</v>
      </c>
      <c r="F25" s="125">
        <v>842.70869343830668</v>
      </c>
      <c r="G25" s="125">
        <v>832.74774631276284</v>
      </c>
      <c r="H25" s="125">
        <v>814.55871567020404</v>
      </c>
      <c r="I25" s="125">
        <v>819.86789837233721</v>
      </c>
      <c r="J25" s="125">
        <v>778.42219208501979</v>
      </c>
      <c r="K25"/>
      <c r="L25"/>
      <c r="M25"/>
    </row>
    <row r="26" spans="1:13" ht="12" customHeight="1">
      <c r="A26" s="259" t="s">
        <v>21</v>
      </c>
      <c r="B26" s="201" t="s">
        <v>14</v>
      </c>
      <c r="C26" s="201" t="s">
        <v>14</v>
      </c>
      <c r="D26" s="201" t="s">
        <v>14</v>
      </c>
      <c r="E26" s="125">
        <v>476.33243142794481</v>
      </c>
      <c r="F26" s="125">
        <v>480.19772494535255</v>
      </c>
      <c r="G26" s="125">
        <v>495.95050153561414</v>
      </c>
      <c r="H26" s="125">
        <v>506.56393160185206</v>
      </c>
      <c r="I26" s="125">
        <v>517.45279890242409</v>
      </c>
      <c r="J26" s="125">
        <v>521.40808403508822</v>
      </c>
      <c r="K26"/>
      <c r="L26"/>
      <c r="M26"/>
    </row>
    <row r="27" spans="1:13" ht="12" customHeight="1">
      <c r="A27" s="259" t="s">
        <v>22</v>
      </c>
      <c r="B27" s="205">
        <v>658.07056999999577</v>
      </c>
      <c r="C27" s="205">
        <v>694.26663000000019</v>
      </c>
      <c r="D27" s="205">
        <v>700.75253000000009</v>
      </c>
      <c r="E27" s="125">
        <v>677.02580316474405</v>
      </c>
      <c r="F27" s="125">
        <v>712.08629155070037</v>
      </c>
      <c r="G27" s="125">
        <v>731.61704807493095</v>
      </c>
      <c r="H27" s="125">
        <v>711.53464946844952</v>
      </c>
      <c r="I27" s="125">
        <v>736.10228523409319</v>
      </c>
      <c r="J27" s="125">
        <v>749.12777661228404</v>
      </c>
      <c r="K27"/>
      <c r="L27"/>
      <c r="M27"/>
    </row>
    <row r="28" spans="1:13" ht="12" customHeight="1">
      <c r="A28" s="259" t="s">
        <v>64</v>
      </c>
      <c r="B28" s="205">
        <v>230.03921999999997</v>
      </c>
      <c r="C28" s="205">
        <v>218.65966000000083</v>
      </c>
      <c r="D28" s="205">
        <v>220.8803900000002</v>
      </c>
      <c r="E28" s="125">
        <v>229.67373775489892</v>
      </c>
      <c r="F28" s="125">
        <v>232.21088399763786</v>
      </c>
      <c r="G28" s="125">
        <v>237.09903512619141</v>
      </c>
      <c r="H28" s="125">
        <v>234.86936750641456</v>
      </c>
      <c r="I28" s="125">
        <v>248.31088095902743</v>
      </c>
      <c r="J28" s="125">
        <v>254.38431105274788</v>
      </c>
      <c r="K28"/>
      <c r="L28"/>
      <c r="M28"/>
    </row>
    <row r="29" spans="1:13" ht="12" customHeight="1">
      <c r="A29" s="259" t="s">
        <v>23</v>
      </c>
      <c r="B29" s="205">
        <v>407.28659999999587</v>
      </c>
      <c r="C29" s="205">
        <v>411.39662000000067</v>
      </c>
      <c r="D29" s="205">
        <v>415.98086000000092</v>
      </c>
      <c r="E29" s="125">
        <v>415.34875375575223</v>
      </c>
      <c r="F29" s="125">
        <v>423.81429595998316</v>
      </c>
      <c r="G29" s="125">
        <v>433.12034547602724</v>
      </c>
      <c r="H29" s="125">
        <v>437.91763526420988</v>
      </c>
      <c r="I29" s="125">
        <v>441.18090458400002</v>
      </c>
      <c r="J29" s="125">
        <v>444.8813214537858</v>
      </c>
      <c r="K29"/>
      <c r="L29"/>
      <c r="M29"/>
    </row>
    <row r="30" spans="1:13" ht="12" customHeight="1">
      <c r="A30" s="259" t="s">
        <v>24</v>
      </c>
      <c r="B30" s="205">
        <v>333.45213999999947</v>
      </c>
      <c r="C30" s="205">
        <v>348.6974099999988</v>
      </c>
      <c r="D30" s="205">
        <v>350.0501499999998</v>
      </c>
      <c r="E30" s="125">
        <v>363.49931439584742</v>
      </c>
      <c r="F30" s="125">
        <v>376.89682063576504</v>
      </c>
      <c r="G30" s="125">
        <v>388.84550581249687</v>
      </c>
      <c r="H30" s="125">
        <v>395.21899224012776</v>
      </c>
      <c r="I30" s="125">
        <v>405.8737918839538</v>
      </c>
      <c r="J30" s="125">
        <v>415.52095733054904</v>
      </c>
      <c r="K30"/>
      <c r="L30"/>
      <c r="M30"/>
    </row>
    <row r="31" spans="1:13" ht="12" customHeight="1">
      <c r="A31" s="259" t="s">
        <v>25</v>
      </c>
      <c r="B31" s="205">
        <v>616.46066000000269</v>
      </c>
      <c r="C31" s="205">
        <v>624.08392999999546</v>
      </c>
      <c r="D31" s="205">
        <v>646.62470999999937</v>
      </c>
      <c r="E31" s="125">
        <v>635.3698585747868</v>
      </c>
      <c r="F31" s="125">
        <v>669.82358614098337</v>
      </c>
      <c r="G31" s="125">
        <v>668.18257199448374</v>
      </c>
      <c r="H31" s="125">
        <v>688.39706839767575</v>
      </c>
      <c r="I31" s="125">
        <v>699.6977530963735</v>
      </c>
      <c r="J31" s="125">
        <v>695.21508285458742</v>
      </c>
      <c r="K31"/>
      <c r="L31"/>
      <c r="M31"/>
    </row>
    <row r="32" spans="1:13" ht="12" customHeight="1">
      <c r="A32" s="259" t="s">
        <v>26</v>
      </c>
      <c r="B32" s="205">
        <v>747.06442999999911</v>
      </c>
      <c r="C32" s="205">
        <v>769.73851000000104</v>
      </c>
      <c r="D32" s="205">
        <v>805.35872000000086</v>
      </c>
      <c r="E32" s="125">
        <v>830.22178264637557</v>
      </c>
      <c r="F32" s="125">
        <v>836.95780128915032</v>
      </c>
      <c r="G32" s="125">
        <v>902.9485696803572</v>
      </c>
      <c r="H32" s="125">
        <v>924.98117636618986</v>
      </c>
      <c r="I32" s="125">
        <v>908.96021189701344</v>
      </c>
      <c r="J32" s="125">
        <v>947.85133744989957</v>
      </c>
      <c r="K32"/>
      <c r="L32"/>
      <c r="M32"/>
    </row>
    <row r="33" spans="1:14" ht="13.5">
      <c r="A33" s="259" t="s">
        <v>27</v>
      </c>
      <c r="B33" s="205">
        <v>555.82624999999928</v>
      </c>
      <c r="C33" s="205">
        <v>571.5325299999995</v>
      </c>
      <c r="D33" s="205">
        <v>559.09625000000085</v>
      </c>
      <c r="E33" s="125">
        <v>605.54354075796539</v>
      </c>
      <c r="F33" s="125">
        <v>610.42293651721354</v>
      </c>
      <c r="G33" s="125">
        <v>632.07571753901664</v>
      </c>
      <c r="H33" s="125">
        <v>638.14127708295575</v>
      </c>
      <c r="I33" s="125">
        <v>633.84971060960447</v>
      </c>
      <c r="J33" s="125">
        <v>636.12445447368668</v>
      </c>
      <c r="K33"/>
      <c r="L33"/>
      <c r="M33"/>
    </row>
    <row r="34" spans="1:14" ht="13.5">
      <c r="A34" s="222" t="s">
        <v>210</v>
      </c>
      <c r="B34" s="201" t="s">
        <v>14</v>
      </c>
      <c r="C34" s="201" t="s">
        <v>14</v>
      </c>
      <c r="D34" s="201" t="s">
        <v>14</v>
      </c>
      <c r="E34" s="125">
        <v>4106.3465724656489</v>
      </c>
      <c r="F34" s="125">
        <v>4238.8458575033601</v>
      </c>
      <c r="G34" s="125">
        <v>4286.1540901550388</v>
      </c>
      <c r="H34" s="125">
        <v>4433.2394846825218</v>
      </c>
      <c r="I34" s="125">
        <v>4509.357204681015</v>
      </c>
      <c r="J34" s="125">
        <v>4621.6814802797617</v>
      </c>
      <c r="K34"/>
      <c r="L34"/>
      <c r="M34"/>
    </row>
    <row r="35" spans="1:14" ht="13.5">
      <c r="A35" s="222" t="s">
        <v>211</v>
      </c>
      <c r="B35" s="201" t="s">
        <v>14</v>
      </c>
      <c r="C35" s="201" t="s">
        <v>14</v>
      </c>
      <c r="D35" s="201" t="s">
        <v>14</v>
      </c>
      <c r="E35" s="125">
        <v>463.24632854222887</v>
      </c>
      <c r="F35" s="125">
        <v>453.23791142075976</v>
      </c>
      <c r="G35" s="125">
        <v>472.92363207476762</v>
      </c>
      <c r="H35" s="125">
        <v>459.38242059392331</v>
      </c>
      <c r="I35" s="125">
        <v>479.81691412941876</v>
      </c>
      <c r="J35" s="125">
        <v>486.35651113068599</v>
      </c>
      <c r="K35"/>
      <c r="L35"/>
      <c r="M35"/>
    </row>
    <row r="36" spans="1:14" ht="12" customHeight="1">
      <c r="A36" s="259" t="s">
        <v>29</v>
      </c>
      <c r="B36" s="205">
        <v>431.92375000000277</v>
      </c>
      <c r="C36" s="205">
        <v>431.3855799999979</v>
      </c>
      <c r="D36" s="205">
        <v>446.20035999999652</v>
      </c>
      <c r="E36" s="125">
        <v>478.44707613335987</v>
      </c>
      <c r="F36" s="125">
        <v>456.89204762892484</v>
      </c>
      <c r="G36" s="125">
        <v>464.39713954418352</v>
      </c>
      <c r="H36" s="125">
        <v>471.24933009330977</v>
      </c>
      <c r="I36" s="125">
        <v>479.63570375159844</v>
      </c>
      <c r="J36" s="125">
        <v>500.69118591357324</v>
      </c>
      <c r="K36"/>
      <c r="L36"/>
      <c r="M36"/>
    </row>
    <row r="37" spans="1:14" ht="12" customHeight="1">
      <c r="A37" s="259" t="s">
        <v>30</v>
      </c>
      <c r="B37" s="205">
        <v>52.557870000000158</v>
      </c>
      <c r="C37" s="205">
        <v>54.950719999999841</v>
      </c>
      <c r="D37" s="205">
        <v>59.147040000000111</v>
      </c>
      <c r="E37" s="125">
        <v>63.583115349910237</v>
      </c>
      <c r="F37" s="125">
        <v>66.078685028965708</v>
      </c>
      <c r="G37" s="125">
        <v>68.21689845792551</v>
      </c>
      <c r="H37" s="125">
        <v>70.607020410135476</v>
      </c>
      <c r="I37" s="125">
        <v>70.851814819501456</v>
      </c>
      <c r="J37" s="125">
        <v>74.281643233083997</v>
      </c>
      <c r="K37"/>
      <c r="L37"/>
      <c r="M37"/>
    </row>
    <row r="38" spans="1:14" ht="12" customHeight="1">
      <c r="A38" s="259" t="s">
        <v>31</v>
      </c>
      <c r="B38" s="205">
        <v>89.397270000000148</v>
      </c>
      <c r="C38" s="205">
        <v>94.772099999999654</v>
      </c>
      <c r="D38" s="205">
        <v>93.832769999999769</v>
      </c>
      <c r="E38" s="125">
        <v>98.203421494941438</v>
      </c>
      <c r="F38" s="125">
        <v>93.039453061924121</v>
      </c>
      <c r="G38" s="125">
        <v>96.695499558133704</v>
      </c>
      <c r="H38" s="125">
        <v>99.110112989680559</v>
      </c>
      <c r="I38" s="125">
        <v>100.14734978204289</v>
      </c>
      <c r="J38" s="125">
        <v>103.9112377598864</v>
      </c>
      <c r="K38"/>
      <c r="L38"/>
      <c r="M38"/>
    </row>
    <row r="39" spans="1:14" ht="12" customHeight="1">
      <c r="A39" s="259" t="s">
        <v>32</v>
      </c>
      <c r="B39" s="205">
        <v>130.6516300000001</v>
      </c>
      <c r="C39" s="205">
        <v>128.31310000000002</v>
      </c>
      <c r="D39" s="205">
        <v>133.22647000000001</v>
      </c>
      <c r="E39" s="125">
        <v>136.76708826355252</v>
      </c>
      <c r="F39" s="125">
        <v>133.7384599913276</v>
      </c>
      <c r="G39" s="125">
        <v>153.28470102048487</v>
      </c>
      <c r="H39" s="125">
        <v>154.0585277443578</v>
      </c>
      <c r="I39" s="125">
        <v>155.06408456979275</v>
      </c>
      <c r="J39" s="125">
        <v>158.75678354565039</v>
      </c>
      <c r="K39"/>
      <c r="L39"/>
      <c r="M39"/>
    </row>
    <row r="40" spans="1:14" ht="12" customHeight="1">
      <c r="A40" s="259" t="s">
        <v>33</v>
      </c>
      <c r="B40" s="205">
        <v>777.69273000000499</v>
      </c>
      <c r="C40" s="205">
        <v>800.76990000000103</v>
      </c>
      <c r="D40" s="205">
        <v>810.8456900000009</v>
      </c>
      <c r="E40" s="125">
        <v>875.75064034802733</v>
      </c>
      <c r="F40" s="125">
        <v>857.79469619258532</v>
      </c>
      <c r="G40" s="125">
        <v>893.32674591285763</v>
      </c>
      <c r="H40" s="125">
        <v>900.67597143733235</v>
      </c>
      <c r="I40" s="125">
        <v>875.05382400730275</v>
      </c>
      <c r="J40" s="125">
        <v>897.98384714858696</v>
      </c>
      <c r="K40"/>
      <c r="L40"/>
      <c r="M40"/>
      <c r="N40"/>
    </row>
    <row r="41" spans="1:14" ht="12" customHeight="1">
      <c r="A41" s="259" t="s">
        <v>34</v>
      </c>
      <c r="B41" s="205">
        <v>700.18656000000146</v>
      </c>
      <c r="C41" s="205">
        <v>741.40754999999547</v>
      </c>
      <c r="D41" s="205">
        <v>742.3755099999986</v>
      </c>
      <c r="E41" s="125">
        <v>730.99059081638268</v>
      </c>
      <c r="F41" s="125">
        <v>738.84146413641247</v>
      </c>
      <c r="G41" s="125">
        <v>749.4736303308913</v>
      </c>
      <c r="H41" s="125">
        <v>772.5534392206157</v>
      </c>
      <c r="I41" s="125">
        <v>783.04188697070083</v>
      </c>
      <c r="J41" s="125">
        <v>783.60931964782583</v>
      </c>
      <c r="K41"/>
      <c r="L41"/>
      <c r="M41"/>
      <c r="N41"/>
    </row>
    <row r="42" spans="1:14" ht="12" customHeight="1">
      <c r="A42" s="259" t="s">
        <v>35</v>
      </c>
      <c r="B42" s="205">
        <v>374.29594999999904</v>
      </c>
      <c r="C42" s="205">
        <v>383.19190999999728</v>
      </c>
      <c r="D42" s="205">
        <v>384.77921999999842</v>
      </c>
      <c r="E42" s="125">
        <v>403.94435805162868</v>
      </c>
      <c r="F42" s="125">
        <v>401.59326417211821</v>
      </c>
      <c r="G42" s="125">
        <v>405.37683685604935</v>
      </c>
      <c r="H42" s="125">
        <v>426.05839644387703</v>
      </c>
      <c r="I42" s="125">
        <v>438.55612931038905</v>
      </c>
      <c r="J42" s="125">
        <v>425.37431613564354</v>
      </c>
      <c r="K42"/>
      <c r="L42"/>
      <c r="M42"/>
      <c r="N42"/>
    </row>
    <row r="43" spans="1:14" ht="12" customHeight="1">
      <c r="A43" s="259" t="s">
        <v>36</v>
      </c>
      <c r="B43" s="205">
        <v>162.03072000000046</v>
      </c>
      <c r="C43" s="205">
        <v>159.91327000000092</v>
      </c>
      <c r="D43" s="205">
        <v>160.62570999999883</v>
      </c>
      <c r="E43" s="125">
        <v>163.10236210213415</v>
      </c>
      <c r="F43" s="125">
        <v>172.08796604495708</v>
      </c>
      <c r="G43" s="125">
        <v>168.38547197246257</v>
      </c>
      <c r="H43" s="125">
        <v>176.1146108454769</v>
      </c>
      <c r="I43" s="125">
        <v>178.08879955548514</v>
      </c>
      <c r="J43" s="125">
        <v>179.17295469254202</v>
      </c>
      <c r="K43"/>
      <c r="L43"/>
      <c r="M43"/>
      <c r="N43"/>
    </row>
    <row r="44" spans="1:14" ht="12" customHeight="1">
      <c r="A44" s="259" t="s">
        <v>37</v>
      </c>
      <c r="B44" s="205">
        <v>112.52732999999972</v>
      </c>
      <c r="C44" s="205">
        <v>113.83253999999955</v>
      </c>
      <c r="D44" s="205">
        <v>115.55582</v>
      </c>
      <c r="E44" s="125">
        <v>124.19873071221762</v>
      </c>
      <c r="F44" s="125">
        <v>120.6521306776423</v>
      </c>
      <c r="G44" s="125">
        <v>121.59401916052423</v>
      </c>
      <c r="H44" s="125">
        <v>127.33009362668561</v>
      </c>
      <c r="I44" s="125">
        <v>128.06819132952461</v>
      </c>
      <c r="J44" s="125">
        <v>129.32459690883863</v>
      </c>
      <c r="K44"/>
      <c r="L44"/>
      <c r="M44"/>
      <c r="N44"/>
    </row>
    <row r="45" spans="1:14" ht="12" customHeight="1">
      <c r="A45" s="259" t="s">
        <v>38</v>
      </c>
      <c r="B45" s="205">
        <v>202.41856000000044</v>
      </c>
      <c r="C45" s="205">
        <v>205.54639000000057</v>
      </c>
      <c r="D45" s="205">
        <v>210.72702000000012</v>
      </c>
      <c r="E45" s="125">
        <v>230.45041228921323</v>
      </c>
      <c r="F45" s="125">
        <v>239.5180422724718</v>
      </c>
      <c r="G45" s="125">
        <v>247.54213341574041</v>
      </c>
      <c r="H45" s="125">
        <v>256.15382820246748</v>
      </c>
      <c r="I45" s="125">
        <v>260.60534594312378</v>
      </c>
      <c r="J45" s="125">
        <v>265.20263792053197</v>
      </c>
      <c r="K45"/>
      <c r="L45"/>
      <c r="M45"/>
      <c r="N45"/>
    </row>
    <row r="46" spans="1:14" s="30" customFormat="1" ht="9" customHeight="1">
      <c r="A46" s="315"/>
      <c r="B46" s="317"/>
      <c r="C46" s="317"/>
      <c r="D46" s="317"/>
      <c r="E46" s="317"/>
      <c r="F46" s="317"/>
      <c r="G46" s="317"/>
      <c r="H46" s="317"/>
      <c r="I46" s="151"/>
      <c r="J46" s="151"/>
      <c r="K46"/>
      <c r="L46"/>
      <c r="M46"/>
      <c r="N46"/>
    </row>
    <row r="47" spans="1:14" s="166" customFormat="1" ht="11.25" customHeight="1">
      <c r="A47" s="127"/>
      <c r="B47"/>
      <c r="C47"/>
      <c r="D47"/>
      <c r="E47"/>
      <c r="F47"/>
      <c r="G47"/>
      <c r="H47"/>
      <c r="I47"/>
      <c r="J47" s="314" t="s">
        <v>108</v>
      </c>
      <c r="K47"/>
      <c r="L47"/>
      <c r="M47"/>
      <c r="N47"/>
    </row>
    <row r="48" spans="1:14" s="166" customFormat="1" ht="11.25" customHeight="1">
      <c r="A48" s="127"/>
      <c r="B48"/>
      <c r="C48"/>
      <c r="D48"/>
      <c r="E48"/>
      <c r="F48"/>
      <c r="G48"/>
      <c r="H48"/>
      <c r="I48"/>
      <c r="J48" s="165"/>
      <c r="K48"/>
      <c r="L48"/>
      <c r="M48"/>
      <c r="N48"/>
    </row>
    <row r="49" spans="1:198" s="166" customFormat="1" ht="11.25" customHeight="1">
      <c r="A49" s="127"/>
      <c r="B49"/>
      <c r="C49"/>
      <c r="D49"/>
      <c r="E49"/>
      <c r="F49"/>
      <c r="G49"/>
      <c r="H49"/>
      <c r="I49"/>
      <c r="J49" s="171"/>
      <c r="K49"/>
      <c r="L49"/>
      <c r="M49"/>
      <c r="N49"/>
      <c r="O49" s="498"/>
      <c r="P49" s="498"/>
      <c r="Q49" s="498"/>
      <c r="R49" s="498"/>
      <c r="S49" s="498"/>
      <c r="T49" s="498"/>
      <c r="U49" s="498"/>
      <c r="V49" s="498"/>
      <c r="W49" s="498"/>
      <c r="X49" s="498"/>
      <c r="Y49" s="498"/>
      <c r="Z49" s="498"/>
      <c r="AA49" s="498"/>
      <c r="AB49" s="498"/>
      <c r="AC49" s="498"/>
      <c r="AD49" s="498"/>
      <c r="AE49" s="498"/>
      <c r="AF49" s="498"/>
      <c r="AG49" s="498"/>
      <c r="AH49" s="498"/>
      <c r="AI49" s="498"/>
      <c r="AJ49" s="498"/>
      <c r="AK49" s="498"/>
      <c r="AL49" s="498"/>
      <c r="AM49" s="498"/>
      <c r="AN49" s="498"/>
      <c r="AO49" s="498"/>
      <c r="AP49" s="498"/>
      <c r="AQ49" s="498"/>
      <c r="AR49" s="498"/>
      <c r="AS49" s="498"/>
      <c r="AT49" s="498"/>
      <c r="AU49" s="498"/>
      <c r="AV49" s="498"/>
      <c r="AW49" s="498"/>
      <c r="AX49" s="498"/>
      <c r="AY49" s="498"/>
      <c r="AZ49" s="498"/>
      <c r="BA49" s="498"/>
      <c r="BB49" s="498"/>
      <c r="BC49" s="498"/>
      <c r="BD49" s="498"/>
      <c r="BE49" s="498"/>
      <c r="BF49" s="498"/>
      <c r="BG49" s="498"/>
      <c r="BH49" s="498"/>
      <c r="BI49" s="498"/>
      <c r="BJ49" s="498"/>
      <c r="BK49" s="498"/>
      <c r="BL49" s="498"/>
      <c r="BM49" s="498"/>
      <c r="BN49" s="498"/>
      <c r="BO49" s="498"/>
      <c r="BP49" s="498"/>
      <c r="BQ49" s="498"/>
      <c r="BR49" s="498"/>
      <c r="BS49" s="498"/>
      <c r="BT49" s="498"/>
      <c r="BU49" s="498"/>
      <c r="BV49" s="498"/>
      <c r="BW49" s="498"/>
      <c r="BX49" s="498"/>
      <c r="BY49" s="498"/>
      <c r="BZ49" s="498"/>
      <c r="CA49" s="498"/>
      <c r="CB49" s="498"/>
      <c r="CC49" s="498"/>
      <c r="CD49" s="498"/>
      <c r="CE49" s="498"/>
      <c r="CF49" s="498"/>
      <c r="CG49" s="498"/>
      <c r="CH49" s="498"/>
      <c r="CI49" s="498"/>
      <c r="CJ49" s="498"/>
      <c r="CK49" s="498"/>
      <c r="CL49" s="498"/>
      <c r="CM49" s="498"/>
      <c r="CN49" s="498"/>
      <c r="CO49" s="498"/>
      <c r="CP49" s="498"/>
      <c r="CQ49" s="498"/>
      <c r="CR49" s="498"/>
      <c r="CS49" s="498"/>
      <c r="CT49" s="498"/>
      <c r="CU49" s="498"/>
      <c r="CV49" s="498"/>
      <c r="CW49" s="498"/>
      <c r="CX49" s="498"/>
      <c r="CY49" s="498"/>
      <c r="CZ49" s="498"/>
      <c r="DA49" s="498"/>
      <c r="DB49" s="498"/>
      <c r="DC49" s="498"/>
      <c r="DD49" s="498"/>
      <c r="DE49" s="498"/>
      <c r="DF49" s="498"/>
      <c r="DG49" s="498"/>
      <c r="DH49" s="498"/>
      <c r="DI49" s="498"/>
      <c r="DJ49" s="498"/>
      <c r="DK49" s="498"/>
      <c r="DL49" s="498"/>
      <c r="DM49" s="498"/>
      <c r="DN49" s="498"/>
      <c r="DO49" s="498"/>
      <c r="DP49" s="498"/>
      <c r="DQ49" s="498"/>
      <c r="DR49" s="498"/>
      <c r="DS49" s="498"/>
      <c r="DT49" s="498"/>
      <c r="DU49" s="498"/>
      <c r="DV49" s="498"/>
      <c r="DW49" s="498"/>
      <c r="DX49" s="498"/>
      <c r="DY49" s="498"/>
      <c r="DZ49" s="498"/>
      <c r="EA49" s="498"/>
      <c r="EB49" s="498"/>
      <c r="EC49" s="498"/>
      <c r="ED49" s="498"/>
      <c r="EE49" s="498"/>
      <c r="EF49" s="498"/>
      <c r="EG49" s="498"/>
      <c r="EH49" s="498"/>
      <c r="EI49" s="498"/>
      <c r="EJ49" s="498"/>
      <c r="EK49" s="498"/>
      <c r="EL49" s="498"/>
      <c r="EM49" s="498"/>
      <c r="EN49" s="498"/>
      <c r="EO49" s="498"/>
      <c r="EP49" s="498"/>
      <c r="EQ49" s="498"/>
      <c r="ER49" s="498"/>
      <c r="ES49" s="498"/>
      <c r="ET49" s="498"/>
      <c r="EU49" s="498"/>
      <c r="EV49" s="498"/>
      <c r="EW49" s="498"/>
      <c r="EX49" s="498"/>
      <c r="EY49" s="498"/>
      <c r="EZ49" s="498"/>
      <c r="FA49" s="498"/>
      <c r="FB49" s="498"/>
      <c r="FC49" s="498"/>
      <c r="FD49" s="498"/>
      <c r="FE49" s="498"/>
      <c r="FF49" s="498"/>
      <c r="FG49" s="498"/>
      <c r="FH49" s="498"/>
      <c r="FI49" s="498"/>
      <c r="FJ49" s="498"/>
      <c r="FK49" s="498"/>
      <c r="FL49" s="498"/>
      <c r="FM49" s="498"/>
      <c r="FN49" s="498"/>
      <c r="FO49" s="498"/>
      <c r="FP49" s="498"/>
      <c r="FQ49" s="498"/>
      <c r="FR49" s="498"/>
      <c r="FS49" s="498"/>
      <c r="FT49" s="498"/>
      <c r="FU49" s="498"/>
      <c r="FV49" s="498"/>
      <c r="FW49" s="498"/>
      <c r="FX49" s="498"/>
      <c r="FY49" s="498"/>
      <c r="FZ49" s="498"/>
      <c r="GA49" s="498"/>
      <c r="GB49" s="498"/>
      <c r="GC49" s="498"/>
      <c r="GD49" s="498"/>
      <c r="GE49" s="498"/>
      <c r="GF49" s="498"/>
      <c r="GG49" s="498"/>
      <c r="GH49" s="498"/>
      <c r="GI49" s="498"/>
      <c r="GJ49" s="498"/>
      <c r="GK49" s="498"/>
      <c r="GL49" s="498"/>
      <c r="GM49" s="498"/>
      <c r="GN49" s="498"/>
      <c r="GO49" s="498"/>
      <c r="GP49" s="498"/>
    </row>
    <row r="50" spans="1:198" s="166" customFormat="1" ht="11.25" customHeight="1">
      <c r="A50" s="127"/>
      <c r="B50" s="164"/>
      <c r="C50" s="165"/>
      <c r="D50" s="165"/>
      <c r="E50" s="165"/>
      <c r="F50" s="165"/>
      <c r="G50" s="165"/>
      <c r="H50" s="165"/>
      <c r="I50" s="165"/>
      <c r="J50" s="165"/>
      <c r="K50"/>
      <c r="L50"/>
      <c r="M50"/>
    </row>
    <row r="51" spans="1:198">
      <c r="A51" s="127"/>
    </row>
    <row r="52" spans="1:198">
      <c r="A52" s="127"/>
      <c r="B52" s="122"/>
      <c r="E52" s="144"/>
      <c r="F52" s="144"/>
      <c r="G52" s="144"/>
      <c r="H52" s="144"/>
      <c r="I52" s="144"/>
      <c r="J52" s="144"/>
    </row>
    <row r="53" spans="1:198">
      <c r="A53" s="48"/>
      <c r="B53" s="122"/>
    </row>
    <row r="54" spans="1:198">
      <c r="B54" s="122"/>
    </row>
    <row r="55" spans="1:198">
      <c r="B55" s="122"/>
    </row>
    <row r="56" spans="1:198">
      <c r="B56" s="122"/>
    </row>
    <row r="57" spans="1:198">
      <c r="B57" s="122"/>
    </row>
    <row r="58" spans="1:198">
      <c r="B58" s="122"/>
    </row>
    <row r="59" spans="1:198">
      <c r="B59" s="122"/>
    </row>
    <row r="60" spans="1:198">
      <c r="B60" s="122"/>
    </row>
    <row r="61" spans="1:198">
      <c r="B61" s="122"/>
    </row>
    <row r="62" spans="1:198">
      <c r="B62" s="122"/>
    </row>
    <row r="63" spans="1:198">
      <c r="B63" s="122"/>
    </row>
    <row r="64" spans="1:198">
      <c r="A64" s="159"/>
      <c r="B64" s="253"/>
    </row>
    <row r="65" spans="2:2">
      <c r="B65" s="122"/>
    </row>
    <row r="66" spans="2:2">
      <c r="B66" s="122"/>
    </row>
    <row r="67" spans="2:2">
      <c r="B67" s="122"/>
    </row>
    <row r="68" spans="2:2">
      <c r="B68" s="122"/>
    </row>
    <row r="69" spans="2:2">
      <c r="B69" s="122"/>
    </row>
    <row r="70" spans="2:2">
      <c r="B70" s="122"/>
    </row>
    <row r="71" spans="2:2">
      <c r="B71" s="122"/>
    </row>
    <row r="72" spans="2:2">
      <c r="B72" s="122"/>
    </row>
    <row r="73" spans="2:2">
      <c r="B73" s="122"/>
    </row>
    <row r="74" spans="2:2">
      <c r="B74" s="122"/>
    </row>
    <row r="75" spans="2:2">
      <c r="B75" s="122"/>
    </row>
    <row r="76" spans="2:2">
      <c r="B76" s="122"/>
    </row>
    <row r="77" spans="2:2">
      <c r="B77" s="122"/>
    </row>
    <row r="78" spans="2:2">
      <c r="B78" s="122"/>
    </row>
    <row r="79" spans="2:2">
      <c r="B79" s="122"/>
    </row>
    <row r="80" spans="2:2">
      <c r="B80" s="122"/>
    </row>
  </sheetData>
  <mergeCells count="36">
    <mergeCell ref="A1:J1"/>
    <mergeCell ref="A2:J2"/>
    <mergeCell ref="A3:J3"/>
    <mergeCell ref="B5:B6"/>
    <mergeCell ref="C5:C6"/>
    <mergeCell ref="D5:D6"/>
    <mergeCell ref="E5:E6"/>
    <mergeCell ref="F5:F6"/>
    <mergeCell ref="A5:A6"/>
    <mergeCell ref="G5:G6"/>
    <mergeCell ref="I5:I6"/>
    <mergeCell ref="H5:H6"/>
    <mergeCell ref="J5:J6"/>
    <mergeCell ref="BS49:BZ49"/>
    <mergeCell ref="O49:V49"/>
    <mergeCell ref="W49:AD49"/>
    <mergeCell ref="AE49:AL49"/>
    <mergeCell ref="AM49:AT49"/>
    <mergeCell ref="BK49:BR49"/>
    <mergeCell ref="AU49:BB49"/>
    <mergeCell ref="BC49:BJ49"/>
    <mergeCell ref="DO49:DV49"/>
    <mergeCell ref="DW49:ED49"/>
    <mergeCell ref="EE49:EL49"/>
    <mergeCell ref="CA49:CH49"/>
    <mergeCell ref="CI49:CP49"/>
    <mergeCell ref="CQ49:CX49"/>
    <mergeCell ref="CY49:DF49"/>
    <mergeCell ref="DG49:DN49"/>
    <mergeCell ref="FS49:FZ49"/>
    <mergeCell ref="GA49:GH49"/>
    <mergeCell ref="GI49:GP49"/>
    <mergeCell ref="EM49:ET49"/>
    <mergeCell ref="EU49:FB49"/>
    <mergeCell ref="FC49:FJ49"/>
    <mergeCell ref="FK49:FR49"/>
  </mergeCells>
  <phoneticPr fontId="7" type="noConversion"/>
  <printOptions horizontalCentered="1"/>
  <pageMargins left="0.39370078740157483" right="0.19685039370078741" top="0.59055118110236227" bottom="0.98425196850393704" header="0" footer="0"/>
  <pageSetup paperSize="9" scale="90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1">
    <tabColor indexed="51"/>
  </sheetPr>
  <dimension ref="A1:L76"/>
  <sheetViews>
    <sheetView showGridLines="0" view="pageBreakPreview" zoomScaleNormal="100" zoomScaleSheetLayoutView="100" workbookViewId="0">
      <selection activeCell="D12" sqref="D12"/>
    </sheetView>
  </sheetViews>
  <sheetFormatPr baseColWidth="10" defaultRowHeight="12.75"/>
  <cols>
    <col min="1" max="1" width="15.140625" style="10" customWidth="1"/>
    <col min="2" max="2" width="6.140625" style="10" customWidth="1"/>
    <col min="3" max="3" width="7" style="10" customWidth="1"/>
    <col min="4" max="4" width="6.7109375" style="10" customWidth="1"/>
    <col min="5" max="5" width="6.28515625" style="10" customWidth="1"/>
    <col min="6" max="6" width="0.85546875" style="10" customWidth="1"/>
    <col min="7" max="7" width="9" style="10" customWidth="1"/>
    <col min="8" max="8" width="4" style="10" customWidth="1"/>
    <col min="9" max="9" width="6.140625" style="10" customWidth="1"/>
    <col min="10" max="10" width="6.7109375" style="10" customWidth="1"/>
    <col min="11" max="11" width="11.7109375" style="10" customWidth="1"/>
    <col min="12" max="12" width="10.28515625" style="115" customWidth="1"/>
    <col min="13" max="16384" width="11.42578125" style="10"/>
  </cols>
  <sheetData>
    <row r="1" spans="1:12" ht="18" customHeight="1">
      <c r="A1" s="489" t="s">
        <v>120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</row>
    <row r="2" spans="1:12" ht="24.75" customHeight="1">
      <c r="A2" s="490" t="s">
        <v>258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</row>
    <row r="3" spans="1:12" ht="11.25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</row>
    <row r="4" spans="1:12" ht="3.75" customHeight="1">
      <c r="A4" s="49"/>
      <c r="B4" s="42"/>
      <c r="C4" s="42"/>
      <c r="D4" s="42"/>
      <c r="E4" s="42"/>
      <c r="F4" s="42"/>
      <c r="G4" s="42"/>
      <c r="H4" s="42"/>
      <c r="I4" s="42"/>
      <c r="J4" s="42"/>
      <c r="L4" s="288"/>
    </row>
    <row r="5" spans="1:12" ht="30" customHeight="1">
      <c r="A5" s="496" t="s">
        <v>238</v>
      </c>
      <c r="B5" s="506">
        <v>2013</v>
      </c>
      <c r="C5" s="506">
        <v>2014</v>
      </c>
      <c r="D5" s="506">
        <v>2015</v>
      </c>
      <c r="E5" s="506">
        <v>2016</v>
      </c>
      <c r="F5" s="329"/>
      <c r="G5" s="502">
        <v>2017</v>
      </c>
      <c r="H5" s="502"/>
      <c r="I5" s="502" t="s">
        <v>236</v>
      </c>
      <c r="J5" s="502"/>
      <c r="K5" s="503" t="s">
        <v>242</v>
      </c>
      <c r="L5" s="500" t="s">
        <v>293</v>
      </c>
    </row>
    <row r="6" spans="1:12" ht="35.25" customHeight="1">
      <c r="A6" s="497"/>
      <c r="B6" s="507"/>
      <c r="C6" s="507"/>
      <c r="D6" s="507"/>
      <c r="E6" s="507" t="s">
        <v>204</v>
      </c>
      <c r="F6" s="330"/>
      <c r="G6" s="373" t="s">
        <v>204</v>
      </c>
      <c r="H6" s="373" t="s">
        <v>203</v>
      </c>
      <c r="I6" s="373" t="s">
        <v>234</v>
      </c>
      <c r="J6" s="373" t="s">
        <v>235</v>
      </c>
      <c r="K6" s="503"/>
      <c r="L6" s="501"/>
    </row>
    <row r="7" spans="1:12" ht="6" customHeight="1">
      <c r="A7" s="222"/>
      <c r="B7" s="45"/>
      <c r="C7" s="45"/>
      <c r="D7" s="45"/>
      <c r="E7" s="45"/>
      <c r="F7" s="45"/>
      <c r="G7" s="45"/>
      <c r="H7" s="45"/>
      <c r="I7" s="45"/>
      <c r="J7" s="45"/>
      <c r="K7" s="27"/>
      <c r="L7" s="419"/>
    </row>
    <row r="8" spans="1:12" ht="12" customHeight="1">
      <c r="A8" s="223" t="s">
        <v>1</v>
      </c>
      <c r="B8" s="325">
        <v>16326.451498802509</v>
      </c>
      <c r="C8" s="325">
        <v>16396.350413027045</v>
      </c>
      <c r="D8" s="325">
        <v>16498.365468448454</v>
      </c>
      <c r="E8" s="325">
        <v>16903.680178260209</v>
      </c>
      <c r="G8" s="325">
        <v>17215.741362465618</v>
      </c>
      <c r="H8" s="395">
        <v>1.0989615674854811</v>
      </c>
      <c r="I8" s="325">
        <v>16844.486416424654</v>
      </c>
      <c r="J8" s="325">
        <v>17586.996260951066</v>
      </c>
      <c r="K8" s="402">
        <v>1.4501946427536661</v>
      </c>
      <c r="L8" s="395">
        <f>ROUND(((G8/E8-1)*100),2)</f>
        <v>1.85</v>
      </c>
    </row>
    <row r="9" spans="1:12" ht="3" customHeight="1">
      <c r="A9" s="258"/>
      <c r="B9" s="125"/>
      <c r="C9" s="125"/>
      <c r="D9" s="125"/>
      <c r="E9" s="125"/>
      <c r="F9" s="205"/>
      <c r="G9" s="427"/>
      <c r="H9" s="125"/>
      <c r="I9" s="125"/>
      <c r="J9" s="125"/>
      <c r="K9" s="215"/>
      <c r="L9" s="395"/>
    </row>
    <row r="10" spans="1:12" ht="12" customHeight="1">
      <c r="A10" s="258" t="s">
        <v>11</v>
      </c>
      <c r="B10" s="125"/>
      <c r="C10" s="125"/>
      <c r="D10" s="125"/>
      <c r="E10" s="125"/>
      <c r="F10" s="205"/>
      <c r="G10" s="427"/>
      <c r="H10" s="125"/>
      <c r="I10" s="125"/>
      <c r="J10" s="125"/>
      <c r="K10" s="215"/>
      <c r="L10" s="395"/>
    </row>
    <row r="11" spans="1:12" ht="12" customHeight="1">
      <c r="A11" s="259" t="s">
        <v>2</v>
      </c>
      <c r="B11" s="125">
        <v>12345.178047623929</v>
      </c>
      <c r="C11" s="125">
        <v>12436.358128255151</v>
      </c>
      <c r="D11" s="125">
        <v>12584.076782218754</v>
      </c>
      <c r="E11" s="125">
        <v>13066.050953078733</v>
      </c>
      <c r="F11" s="205"/>
      <c r="G11" s="125">
        <v>13396.540788135289</v>
      </c>
      <c r="H11" s="125">
        <v>1.3562430446989036</v>
      </c>
      <c r="I11" s="125">
        <v>13040.355012624748</v>
      </c>
      <c r="J11" s="125">
        <v>13752.726526569873</v>
      </c>
      <c r="K11" s="215">
        <v>2.2844315735992993</v>
      </c>
      <c r="L11" s="391">
        <f>ROUND(((G11/E11-1)*100),2)</f>
        <v>2.5299999999999998</v>
      </c>
    </row>
    <row r="12" spans="1:12" ht="12" customHeight="1">
      <c r="A12" s="259" t="s">
        <v>3</v>
      </c>
      <c r="B12" s="125">
        <v>3981.273451178788</v>
      </c>
      <c r="C12" s="125">
        <v>3959.9922847719317</v>
      </c>
      <c r="D12" s="125">
        <v>3914.2886862296004</v>
      </c>
      <c r="E12" s="125">
        <v>3837.6292251811424</v>
      </c>
      <c r="F12" s="205"/>
      <c r="G12" s="125">
        <v>3819.2005743303298</v>
      </c>
      <c r="H12" s="125">
        <v>1.3983779547418302</v>
      </c>
      <c r="I12" s="125">
        <v>3714.501362625444</v>
      </c>
      <c r="J12" s="125">
        <v>3923.8997755567893</v>
      </c>
      <c r="K12" s="215">
        <v>-0.99111487849400381</v>
      </c>
      <c r="L12" s="391">
        <f>ROUND(((G12/E12-1)*100),2)</f>
        <v>-0.48</v>
      </c>
    </row>
    <row r="13" spans="1:12" ht="3.75" customHeight="1">
      <c r="A13" s="259"/>
      <c r="B13" s="125"/>
      <c r="C13" s="125"/>
      <c r="D13" s="125"/>
      <c r="E13" s="125"/>
      <c r="F13" s="205"/>
      <c r="G13" s="125"/>
      <c r="H13" s="125"/>
      <c r="I13" s="125"/>
      <c r="J13" s="125"/>
      <c r="K13" s="215"/>
      <c r="L13" s="391"/>
    </row>
    <row r="14" spans="1:12" ht="12" customHeight="1">
      <c r="A14" s="258" t="s">
        <v>4</v>
      </c>
      <c r="B14" s="125"/>
      <c r="C14" s="125"/>
      <c r="D14" s="125"/>
      <c r="E14" s="125"/>
      <c r="F14" s="205"/>
      <c r="G14" s="125"/>
      <c r="H14" s="125"/>
      <c r="I14" s="125"/>
      <c r="J14" s="125"/>
      <c r="K14" s="215"/>
      <c r="L14" s="391"/>
    </row>
    <row r="15" spans="1:12" ht="12" customHeight="1">
      <c r="A15" s="259" t="s">
        <v>5</v>
      </c>
      <c r="B15" s="125">
        <v>8889.0114951276591</v>
      </c>
      <c r="C15" s="125">
        <v>8888.9233330807474</v>
      </c>
      <c r="D15" s="125">
        <v>8984.0535933518822</v>
      </c>
      <c r="E15" s="125">
        <v>9331.7024697177876</v>
      </c>
      <c r="F15" s="205"/>
      <c r="G15" s="125">
        <v>9537.9054301307206</v>
      </c>
      <c r="H15" s="125">
        <v>1.9539178037244431</v>
      </c>
      <c r="I15" s="125">
        <v>9172.5583175974389</v>
      </c>
      <c r="J15" s="125">
        <v>9903.2525038255735</v>
      </c>
      <c r="K15" s="215">
        <v>1.7571684038615754</v>
      </c>
      <c r="L15" s="391">
        <f>ROUND(((G15/E15-1)*100),2)</f>
        <v>2.21</v>
      </c>
    </row>
    <row r="16" spans="1:12" ht="12" customHeight="1">
      <c r="A16" s="259" t="s">
        <v>6</v>
      </c>
      <c r="B16" s="125">
        <v>5346.3555487891972</v>
      </c>
      <c r="C16" s="125">
        <v>5388.1960441234733</v>
      </c>
      <c r="D16" s="125">
        <v>5423.0108276064748</v>
      </c>
      <c r="E16" s="125">
        <v>5420.7778497617137</v>
      </c>
      <c r="F16" s="205"/>
      <c r="G16" s="125">
        <v>5486.6241932983403</v>
      </c>
      <c r="H16" s="125">
        <v>2.354991539781115</v>
      </c>
      <c r="I16" s="125">
        <v>5233.3208453806083</v>
      </c>
      <c r="J16" s="125">
        <v>5739.9275296320211</v>
      </c>
      <c r="K16" s="215">
        <v>1.0135931189763303</v>
      </c>
      <c r="L16" s="391">
        <f>ROUND(((G16/E16-1)*100),2)</f>
        <v>1.21</v>
      </c>
    </row>
    <row r="17" spans="1:12" ht="12" customHeight="1">
      <c r="A17" s="259" t="s">
        <v>7</v>
      </c>
      <c r="B17" s="125">
        <v>2091.0844548858381</v>
      </c>
      <c r="C17" s="125">
        <v>2119.231035822686</v>
      </c>
      <c r="D17" s="125">
        <v>2091.3010474899379</v>
      </c>
      <c r="E17" s="125">
        <v>2151.1998587801559</v>
      </c>
      <c r="F17" s="205"/>
      <c r="G17" s="125">
        <v>2191.2117390365602</v>
      </c>
      <c r="H17" s="125">
        <v>3.4970453520977758</v>
      </c>
      <c r="I17" s="125">
        <v>2040.9902849056332</v>
      </c>
      <c r="J17" s="125">
        <v>2341.4331960353361</v>
      </c>
      <c r="K17" s="215">
        <v>1.2575419816537536</v>
      </c>
      <c r="L17" s="391">
        <f>ROUND(((G17/E17-1)*100),2)</f>
        <v>1.86</v>
      </c>
    </row>
    <row r="18" spans="1:12" ht="3.75" customHeight="1">
      <c r="A18" s="259"/>
      <c r="B18" s="125"/>
      <c r="C18" s="125"/>
      <c r="D18" s="125"/>
      <c r="E18" s="125"/>
      <c r="F18" s="205"/>
      <c r="G18" s="125"/>
      <c r="H18" s="125"/>
      <c r="I18" s="125"/>
      <c r="J18" s="125"/>
      <c r="K18" s="215"/>
      <c r="L18" s="391"/>
    </row>
    <row r="19" spans="1:12" ht="12" customHeight="1">
      <c r="A19" s="258" t="s">
        <v>10</v>
      </c>
      <c r="B19" s="125"/>
      <c r="C19" s="125"/>
      <c r="D19" s="125"/>
      <c r="E19" s="125"/>
      <c r="F19" s="205"/>
      <c r="G19" s="427"/>
      <c r="H19" s="125"/>
      <c r="I19" s="125"/>
      <c r="J19" s="125"/>
      <c r="K19" s="215"/>
      <c r="L19" s="391"/>
    </row>
    <row r="20" spans="1:12" ht="12" customHeight="1">
      <c r="A20" s="259" t="s">
        <v>15</v>
      </c>
      <c r="B20" s="125">
        <v>230.05720544981932</v>
      </c>
      <c r="C20" s="125">
        <v>227.3924104397374</v>
      </c>
      <c r="D20" s="125">
        <v>229.65459734226096</v>
      </c>
      <c r="E20" s="125">
        <v>235.97774818976544</v>
      </c>
      <c r="F20" s="205"/>
      <c r="G20" s="125">
        <v>241.69918026351928</v>
      </c>
      <c r="H20" s="125">
        <v>8.094445896612223</v>
      </c>
      <c r="I20" s="125">
        <v>203.34535850747324</v>
      </c>
      <c r="J20" s="125">
        <v>280.05300442007535</v>
      </c>
      <c r="K20" s="215">
        <v>0.94844616825253691</v>
      </c>
      <c r="L20" s="391">
        <f t="shared" ref="L20:L45" si="0">ROUND(((G20/E20-1)*100),2)</f>
        <v>2.42</v>
      </c>
    </row>
    <row r="21" spans="1:12" ht="12" customHeight="1">
      <c r="A21" s="259" t="s">
        <v>100</v>
      </c>
      <c r="B21" s="125">
        <v>602.60418583668354</v>
      </c>
      <c r="C21" s="125">
        <v>627.51302593892717</v>
      </c>
      <c r="D21" s="125">
        <v>625.62123173493296</v>
      </c>
      <c r="E21" s="125">
        <v>630.45487271343632</v>
      </c>
      <c r="F21" s="205"/>
      <c r="G21" s="125">
        <v>632.95542811656003</v>
      </c>
      <c r="H21" s="125">
        <v>7.9161504406345742</v>
      </c>
      <c r="I21" s="125">
        <v>534.72782924189107</v>
      </c>
      <c r="J21" s="125">
        <v>731.18302411302443</v>
      </c>
      <c r="K21" s="215">
        <v>1.0098927634037524</v>
      </c>
      <c r="L21" s="391">
        <f t="shared" si="0"/>
        <v>0.4</v>
      </c>
    </row>
    <row r="22" spans="1:12" ht="12" customHeight="1">
      <c r="A22" s="259" t="s">
        <v>17</v>
      </c>
      <c r="B22" s="125">
        <v>254.24886658799633</v>
      </c>
      <c r="C22" s="125">
        <v>257.58495211136079</v>
      </c>
      <c r="D22" s="125">
        <v>267.11217440097562</v>
      </c>
      <c r="E22" s="125">
        <v>262.15303493960101</v>
      </c>
      <c r="F22" s="205"/>
      <c r="G22" s="125">
        <v>263.24560976028442</v>
      </c>
      <c r="H22" s="125">
        <v>9.4792129361345587</v>
      </c>
      <c r="I22" s="125">
        <v>214.32636152157139</v>
      </c>
      <c r="J22" s="125">
        <v>312.16485708906657</v>
      </c>
      <c r="K22" s="215">
        <v>1.2450396435588429</v>
      </c>
      <c r="L22" s="391">
        <f t="shared" si="0"/>
        <v>0.42</v>
      </c>
    </row>
    <row r="23" spans="1:12" ht="12" customHeight="1">
      <c r="A23" s="259" t="s">
        <v>18</v>
      </c>
      <c r="B23" s="125">
        <v>698.78443512313038</v>
      </c>
      <c r="C23" s="125">
        <v>700.18938057192031</v>
      </c>
      <c r="D23" s="125">
        <v>693.12830744364521</v>
      </c>
      <c r="E23" s="125">
        <v>691.10658932234003</v>
      </c>
      <c r="F23" s="205"/>
      <c r="G23" s="125">
        <v>708.69850294494631</v>
      </c>
      <c r="H23" s="125">
        <v>7.3688231042193575</v>
      </c>
      <c r="I23" s="125">
        <v>606.32065413563544</v>
      </c>
      <c r="J23" s="125">
        <v>811.07635259161066</v>
      </c>
      <c r="K23" s="215">
        <v>0.99023854635502673</v>
      </c>
      <c r="L23" s="391">
        <f t="shared" si="0"/>
        <v>2.5499999999999998</v>
      </c>
    </row>
    <row r="24" spans="1:12" ht="12" customHeight="1">
      <c r="A24" s="259" t="s">
        <v>19</v>
      </c>
      <c r="B24" s="125">
        <v>352.63667892678069</v>
      </c>
      <c r="C24" s="125">
        <v>365.42880199375912</v>
      </c>
      <c r="D24" s="125">
        <v>361.09336146286631</v>
      </c>
      <c r="E24" s="125">
        <v>365.92488461251662</v>
      </c>
      <c r="F24" s="205"/>
      <c r="G24" s="125">
        <v>371.49585375976562</v>
      </c>
      <c r="H24" s="125">
        <v>8.6645597998443584</v>
      </c>
      <c r="I24" s="125">
        <v>308.39331555381699</v>
      </c>
      <c r="J24" s="125">
        <v>434.59839229452285</v>
      </c>
      <c r="K24" s="215">
        <v>1.5002344344977603</v>
      </c>
      <c r="L24" s="391">
        <f t="shared" si="0"/>
        <v>1.52</v>
      </c>
    </row>
    <row r="25" spans="1:12" ht="12" customHeight="1">
      <c r="A25" s="259" t="s">
        <v>20</v>
      </c>
      <c r="B25" s="125">
        <v>814.24078564236856</v>
      </c>
      <c r="C25" s="125">
        <v>815.0874808124513</v>
      </c>
      <c r="D25" s="125">
        <v>823.25197817663945</v>
      </c>
      <c r="E25" s="125">
        <v>846.87138201117602</v>
      </c>
      <c r="F25" s="205"/>
      <c r="G25" s="125">
        <v>887.35122952747349</v>
      </c>
      <c r="H25" s="125">
        <v>7.2601413983701653</v>
      </c>
      <c r="I25" s="125">
        <v>761.05598463270007</v>
      </c>
      <c r="J25" s="125">
        <v>1013.6464677106131</v>
      </c>
      <c r="K25" s="215">
        <v>0.89250388498711697</v>
      </c>
      <c r="L25" s="391">
        <f t="shared" si="0"/>
        <v>4.78</v>
      </c>
    </row>
    <row r="26" spans="1:12" ht="12" customHeight="1">
      <c r="A26" s="259" t="s">
        <v>21</v>
      </c>
      <c r="B26" s="125">
        <v>526.11666215507717</v>
      </c>
      <c r="C26" s="125">
        <v>535.92594848773331</v>
      </c>
      <c r="D26" s="125">
        <v>538.05104775305927</v>
      </c>
      <c r="E26" s="125">
        <v>562.49467615291007</v>
      </c>
      <c r="F26" s="205"/>
      <c r="G26" s="125">
        <v>570.24352460479736</v>
      </c>
      <c r="H26" s="125">
        <v>7.8641401811282226</v>
      </c>
      <c r="I26" s="125">
        <v>482.32954006797951</v>
      </c>
      <c r="J26" s="125">
        <v>658.15750894381938</v>
      </c>
      <c r="K26" s="276">
        <v>1.8157632057326456</v>
      </c>
      <c r="L26" s="391">
        <f t="shared" si="0"/>
        <v>1.38</v>
      </c>
    </row>
    <row r="27" spans="1:12" ht="12" customHeight="1">
      <c r="A27" s="259" t="s">
        <v>22</v>
      </c>
      <c r="B27" s="125">
        <v>760.27219533630762</v>
      </c>
      <c r="C27" s="125">
        <v>757.3532603145336</v>
      </c>
      <c r="D27" s="125">
        <v>765.91347615017514</v>
      </c>
      <c r="E27" s="125">
        <v>761.61438320211664</v>
      </c>
      <c r="F27" s="205"/>
      <c r="G27" s="125">
        <v>777.21118908977508</v>
      </c>
      <c r="H27" s="125">
        <v>8.4313890816823704</v>
      </c>
      <c r="I27" s="125">
        <v>648.74627595749484</v>
      </c>
      <c r="J27" s="125">
        <v>905.67610417614071</v>
      </c>
      <c r="K27" s="215">
        <v>1.3895936108008433</v>
      </c>
      <c r="L27" s="391">
        <f t="shared" si="0"/>
        <v>2.0499999999999998</v>
      </c>
    </row>
    <row r="28" spans="1:12" ht="12" customHeight="1">
      <c r="A28" s="259" t="s">
        <v>64</v>
      </c>
      <c r="B28" s="125">
        <v>254.82394731356419</v>
      </c>
      <c r="C28" s="125">
        <v>262.69049655656141</v>
      </c>
      <c r="D28" s="125">
        <v>257.36230334782618</v>
      </c>
      <c r="E28" s="125">
        <v>262.03226050619679</v>
      </c>
      <c r="F28" s="205"/>
      <c r="G28" s="125">
        <v>270.8728373708725</v>
      </c>
      <c r="H28" s="125">
        <v>9.0283609988037572</v>
      </c>
      <c r="I28" s="125">
        <v>222.93033126391481</v>
      </c>
      <c r="J28" s="125">
        <v>318.81534232575399</v>
      </c>
      <c r="K28" s="215">
        <v>1.6635830220569581</v>
      </c>
      <c r="L28" s="391">
        <f t="shared" si="0"/>
        <v>3.37</v>
      </c>
    </row>
    <row r="29" spans="1:12" ht="12" customHeight="1">
      <c r="A29" s="259" t="s">
        <v>23</v>
      </c>
      <c r="B29" s="125">
        <v>452.46546172785344</v>
      </c>
      <c r="C29" s="125">
        <v>459.65813753993501</v>
      </c>
      <c r="D29" s="125">
        <v>468.75129499368938</v>
      </c>
      <c r="E29" s="125">
        <v>463.1218349040941</v>
      </c>
      <c r="F29" s="205"/>
      <c r="G29" s="125">
        <v>465.79004810047149</v>
      </c>
      <c r="H29" s="125">
        <v>7.719392716217377</v>
      </c>
      <c r="I29" s="125">
        <v>395.30131386211229</v>
      </c>
      <c r="J29" s="125">
        <v>536.27877623222571</v>
      </c>
      <c r="K29" s="215">
        <v>1.1527581753245641</v>
      </c>
      <c r="L29" s="391">
        <f t="shared" si="0"/>
        <v>0.57999999999999996</v>
      </c>
    </row>
    <row r="30" spans="1:12" ht="12" customHeight="1">
      <c r="A30" s="259" t="s">
        <v>24</v>
      </c>
      <c r="B30" s="125">
        <v>418.05535031632201</v>
      </c>
      <c r="C30" s="125">
        <v>417.57785663256516</v>
      </c>
      <c r="D30" s="125">
        <v>400.85062891783662</v>
      </c>
      <c r="E30" s="125">
        <v>421.19778699340304</v>
      </c>
      <c r="F30" s="205"/>
      <c r="G30" s="125">
        <v>419.88606197357177</v>
      </c>
      <c r="H30" s="125">
        <v>7.1240887833865258</v>
      </c>
      <c r="I30" s="125">
        <v>361.2442835106603</v>
      </c>
      <c r="J30" s="125">
        <v>478.52784162748009</v>
      </c>
      <c r="K30" s="215">
        <v>1.4525076697420758</v>
      </c>
      <c r="L30" s="391">
        <f t="shared" si="0"/>
        <v>-0.31</v>
      </c>
    </row>
    <row r="31" spans="1:12" ht="12" customHeight="1">
      <c r="A31" s="259" t="s">
        <v>25</v>
      </c>
      <c r="B31" s="125">
        <v>695.9278647362338</v>
      </c>
      <c r="C31" s="125">
        <v>707.45527230073992</v>
      </c>
      <c r="D31" s="125">
        <v>719.58715274562167</v>
      </c>
      <c r="E31" s="125">
        <v>735.15270841439133</v>
      </c>
      <c r="F31" s="205"/>
      <c r="G31" s="125">
        <v>714.89773031139373</v>
      </c>
      <c r="H31" s="125">
        <v>8.0098459788458438</v>
      </c>
      <c r="I31" s="125">
        <v>602.64046991901216</v>
      </c>
      <c r="J31" s="125">
        <v>827.15499019779918</v>
      </c>
      <c r="K31" s="215">
        <v>1.1863035625928164</v>
      </c>
      <c r="L31" s="391">
        <f t="shared" si="0"/>
        <v>-2.76</v>
      </c>
    </row>
    <row r="32" spans="1:12" ht="12" customHeight="1">
      <c r="A32" s="259" t="s">
        <v>26</v>
      </c>
      <c r="B32" s="125">
        <v>942.70767175175627</v>
      </c>
      <c r="C32" s="125">
        <v>954.53505674459382</v>
      </c>
      <c r="D32" s="125">
        <v>952.57558519734459</v>
      </c>
      <c r="E32" s="125">
        <v>978.17915630927143</v>
      </c>
      <c r="F32" s="205"/>
      <c r="G32" s="125">
        <v>1005.5820531558991</v>
      </c>
      <c r="H32" s="125">
        <v>7.0208945012141522</v>
      </c>
      <c r="I32" s="125">
        <v>867.17560734402002</v>
      </c>
      <c r="J32" s="125">
        <v>1143.9884986603731</v>
      </c>
      <c r="K32" s="215">
        <v>1.9347680420807256</v>
      </c>
      <c r="L32" s="391">
        <f t="shared" si="0"/>
        <v>2.8</v>
      </c>
    </row>
    <row r="33" spans="1:12" ht="13.5">
      <c r="A33" s="259" t="s">
        <v>27</v>
      </c>
      <c r="B33" s="125">
        <v>647.89943964028998</v>
      </c>
      <c r="C33" s="125">
        <v>630.55440759762962</v>
      </c>
      <c r="D33" s="125">
        <v>635.72814327498486</v>
      </c>
      <c r="E33" s="125">
        <v>653.71199325785005</v>
      </c>
      <c r="F33" s="205"/>
      <c r="G33" s="125">
        <v>651.61889729309087</v>
      </c>
      <c r="H33" s="125">
        <v>7.2807331607142052</v>
      </c>
      <c r="I33" s="125">
        <v>558.61200304246756</v>
      </c>
      <c r="J33" s="125">
        <v>744.62579035854276</v>
      </c>
      <c r="K33" s="215">
        <v>0.73602956436789047</v>
      </c>
      <c r="L33" s="391">
        <f t="shared" si="0"/>
        <v>-0.32</v>
      </c>
    </row>
    <row r="34" spans="1:12" ht="13.5">
      <c r="A34" s="222" t="s">
        <v>210</v>
      </c>
      <c r="B34" s="125">
        <v>4600.8306711164832</v>
      </c>
      <c r="C34" s="125">
        <v>4585.4081650799735</v>
      </c>
      <c r="D34" s="125">
        <v>4693.2901313838902</v>
      </c>
      <c r="E34" s="125">
        <v>4884.2909362428718</v>
      </c>
      <c r="F34" s="205"/>
      <c r="G34" s="125">
        <v>5032.1923582153322</v>
      </c>
      <c r="H34" s="125">
        <v>3.5920970310017162</v>
      </c>
      <c r="I34" s="125">
        <v>4677.8266649121679</v>
      </c>
      <c r="J34" s="125">
        <v>5386.55801256836</v>
      </c>
      <c r="K34" s="215">
        <v>2.0540309688598546</v>
      </c>
      <c r="L34" s="391">
        <f t="shared" si="0"/>
        <v>3.03</v>
      </c>
    </row>
    <row r="35" spans="1:12" ht="13.5">
      <c r="A35" s="222" t="s">
        <v>211</v>
      </c>
      <c r="B35" s="125">
        <v>477.70220808290202</v>
      </c>
      <c r="C35" s="125">
        <v>476.94447919935129</v>
      </c>
      <c r="D35" s="125">
        <v>489.6853802792956</v>
      </c>
      <c r="E35" s="125">
        <v>503.36259378258438</v>
      </c>
      <c r="F35" s="205"/>
      <c r="G35" s="125">
        <v>511.05879488563539</v>
      </c>
      <c r="H35" s="125">
        <v>7.0711365265655042</v>
      </c>
      <c r="I35" s="125">
        <v>440.21424485848621</v>
      </c>
      <c r="J35" s="125">
        <v>581.90334408110664</v>
      </c>
      <c r="K35" s="215">
        <v>0.98709700203758466</v>
      </c>
      <c r="L35" s="391">
        <f t="shared" si="0"/>
        <v>1.53</v>
      </c>
    </row>
    <row r="36" spans="1:12" ht="12" customHeight="1">
      <c r="A36" s="259" t="s">
        <v>29</v>
      </c>
      <c r="B36" s="125">
        <v>516.87838198213456</v>
      </c>
      <c r="C36" s="125">
        <v>506.3935291360857</v>
      </c>
      <c r="D36" s="125">
        <v>507.70082401859895</v>
      </c>
      <c r="E36" s="125">
        <v>515.35005046217736</v>
      </c>
      <c r="F36" s="205"/>
      <c r="G36" s="125">
        <v>516.88541060757632</v>
      </c>
      <c r="H36" s="125">
        <v>7.6134204747950944</v>
      </c>
      <c r="I36" s="125">
        <v>439.73816207511862</v>
      </c>
      <c r="J36" s="125">
        <v>594.03266052460378</v>
      </c>
      <c r="K36" s="215">
        <v>0.77574952472345693</v>
      </c>
      <c r="L36" s="391">
        <f t="shared" si="0"/>
        <v>0.3</v>
      </c>
    </row>
    <row r="37" spans="1:12" ht="12" customHeight="1">
      <c r="A37" s="259" t="s">
        <v>30</v>
      </c>
      <c r="B37" s="125">
        <v>76.906160922985862</v>
      </c>
      <c r="C37" s="125">
        <v>77.679740416809835</v>
      </c>
      <c r="D37" s="125">
        <v>80.586774414009696</v>
      </c>
      <c r="E37" s="125">
        <v>80.12772244508821</v>
      </c>
      <c r="F37" s="205"/>
      <c r="G37" s="125">
        <v>83.158044000148777</v>
      </c>
      <c r="H37" s="125">
        <v>11.924068685226702</v>
      </c>
      <c r="I37" s="125">
        <v>63.718991334638503</v>
      </c>
      <c r="J37" s="125">
        <v>102.59709586195552</v>
      </c>
      <c r="K37" s="215">
        <v>2.7202922293243503</v>
      </c>
      <c r="L37" s="391">
        <f t="shared" si="0"/>
        <v>3.78</v>
      </c>
    </row>
    <row r="38" spans="1:12" ht="12" customHeight="1">
      <c r="A38" s="259" t="s">
        <v>31</v>
      </c>
      <c r="B38" s="125">
        <v>105.89884261795288</v>
      </c>
      <c r="C38" s="125">
        <v>104.61447547719254</v>
      </c>
      <c r="D38" s="125">
        <v>103.62686019174643</v>
      </c>
      <c r="E38" s="125">
        <v>106.97380033176339</v>
      </c>
      <c r="F38" s="205"/>
      <c r="G38" s="125">
        <v>106.90012721443176</v>
      </c>
      <c r="H38" s="125">
        <v>8.0690609492006526</v>
      </c>
      <c r="I38" s="125">
        <v>89.989972732267006</v>
      </c>
      <c r="J38" s="125">
        <v>123.81028149360741</v>
      </c>
      <c r="K38" s="215">
        <v>0.85214981291825698</v>
      </c>
      <c r="L38" s="391">
        <f t="shared" si="0"/>
        <v>-7.0000000000000007E-2</v>
      </c>
    </row>
    <row r="39" spans="1:12" ht="12" customHeight="1">
      <c r="A39" s="259" t="s">
        <v>32</v>
      </c>
      <c r="B39" s="125">
        <v>160.92754246286034</v>
      </c>
      <c r="C39" s="125">
        <v>157.39423766846198</v>
      </c>
      <c r="D39" s="125">
        <v>160.44321982763125</v>
      </c>
      <c r="E39" s="125">
        <v>166.99253373107314</v>
      </c>
      <c r="F39" s="205"/>
      <c r="G39" s="125">
        <v>166.88017214965819</v>
      </c>
      <c r="H39" s="125">
        <v>9.7518851795424588</v>
      </c>
      <c r="I39" s="125">
        <v>134.97657346398967</v>
      </c>
      <c r="J39" s="125">
        <v>198.78377075421076</v>
      </c>
      <c r="K39" s="215">
        <v>2.0098981164526686</v>
      </c>
      <c r="L39" s="391">
        <f t="shared" si="0"/>
        <v>-7.0000000000000007E-2</v>
      </c>
    </row>
    <row r="40" spans="1:12" ht="12" customHeight="1">
      <c r="A40" s="259" t="s">
        <v>33</v>
      </c>
      <c r="B40" s="125">
        <v>917.57917573581562</v>
      </c>
      <c r="C40" s="125">
        <v>920.65603949181298</v>
      </c>
      <c r="D40" s="125">
        <v>913.1427007369856</v>
      </c>
      <c r="E40" s="125">
        <v>923.17797132974385</v>
      </c>
      <c r="F40" s="205"/>
      <c r="G40" s="125">
        <v>930.67284858131404</v>
      </c>
      <c r="H40" s="125">
        <v>6.8821713908014752</v>
      </c>
      <c r="I40" s="125">
        <v>805.10776873227894</v>
      </c>
      <c r="J40" s="125">
        <v>1056.2379322615766</v>
      </c>
      <c r="K40" s="215">
        <v>0.61011792721263891</v>
      </c>
      <c r="L40" s="391">
        <f t="shared" si="0"/>
        <v>0.81</v>
      </c>
    </row>
    <row r="41" spans="1:12" ht="12" customHeight="1">
      <c r="A41" s="259" t="s">
        <v>34</v>
      </c>
      <c r="B41" s="125">
        <v>803.39380696347769</v>
      </c>
      <c r="C41" s="125">
        <v>817.40835435037479</v>
      </c>
      <c r="D41" s="125">
        <v>801.95270433652024</v>
      </c>
      <c r="E41" s="125">
        <v>795.90215515227158</v>
      </c>
      <c r="F41" s="205"/>
      <c r="G41" s="125">
        <v>799.36708712005611</v>
      </c>
      <c r="H41" s="125">
        <v>8.462783736994826</v>
      </c>
      <c r="I41" s="125">
        <v>666.74805288970856</v>
      </c>
      <c r="J41" s="125">
        <v>931.9861210816008</v>
      </c>
      <c r="K41" s="215">
        <v>0.89820673768412629</v>
      </c>
      <c r="L41" s="391">
        <f t="shared" si="0"/>
        <v>0.44</v>
      </c>
    </row>
    <row r="42" spans="1:12" ht="12" customHeight="1">
      <c r="A42" s="259" t="s">
        <v>35</v>
      </c>
      <c r="B42" s="125">
        <v>437.02721276793528</v>
      </c>
      <c r="C42" s="125">
        <v>439.99807654017548</v>
      </c>
      <c r="D42" s="125">
        <v>426.39952348533876</v>
      </c>
      <c r="E42" s="125">
        <v>454.14159769212029</v>
      </c>
      <c r="F42" s="205"/>
      <c r="G42" s="125">
        <v>483.3278465614319</v>
      </c>
      <c r="H42" s="125">
        <v>7.9893769476610101</v>
      </c>
      <c r="I42" s="125">
        <v>407.62694021308454</v>
      </c>
      <c r="J42" s="125">
        <v>559.02875509238561</v>
      </c>
      <c r="K42" s="276">
        <v>1.8103726512356699</v>
      </c>
      <c r="L42" s="391">
        <f t="shared" si="0"/>
        <v>6.43</v>
      </c>
    </row>
    <row r="43" spans="1:12" ht="12" customHeight="1">
      <c r="A43" s="259" t="s">
        <v>36</v>
      </c>
      <c r="B43" s="125">
        <v>180.16308057020095</v>
      </c>
      <c r="C43" s="125">
        <v>182.8320008717325</v>
      </c>
      <c r="D43" s="125">
        <v>180.23131183904476</v>
      </c>
      <c r="E43" s="125">
        <v>189.50282598850276</v>
      </c>
      <c r="F43" s="205"/>
      <c r="G43" s="125">
        <v>187.32425320053102</v>
      </c>
      <c r="H43" s="125">
        <v>8.997872653177577</v>
      </c>
      <c r="I43" s="125">
        <v>154.28119725190089</v>
      </c>
      <c r="J43" s="125">
        <v>220.36730941523592</v>
      </c>
      <c r="K43" s="276">
        <v>1.3942613872076848</v>
      </c>
      <c r="L43" s="391">
        <f t="shared" si="0"/>
        <v>-1.1499999999999999</v>
      </c>
    </row>
    <row r="44" spans="1:12" ht="12" customHeight="1">
      <c r="A44" s="259" t="s">
        <v>37</v>
      </c>
      <c r="B44" s="125">
        <v>130.71785382848842</v>
      </c>
      <c r="C44" s="125">
        <v>130.29535169510538</v>
      </c>
      <c r="D44" s="125">
        <v>129.26394827782264</v>
      </c>
      <c r="E44" s="125">
        <v>133.43867229784539</v>
      </c>
      <c r="F44" s="205"/>
      <c r="G44" s="125">
        <v>138.03664823627471</v>
      </c>
      <c r="H44" s="125">
        <v>9.6577972186203667</v>
      </c>
      <c r="I44" s="125">
        <v>111.90186852497827</v>
      </c>
      <c r="J44" s="125">
        <v>164.17142779064361</v>
      </c>
      <c r="K44" s="276">
        <v>1.0619618799922348</v>
      </c>
      <c r="L44" s="391">
        <f t="shared" si="0"/>
        <v>3.45</v>
      </c>
    </row>
    <row r="45" spans="1:12" ht="12" customHeight="1">
      <c r="A45" s="259" t="s">
        <v>38</v>
      </c>
      <c r="B45" s="125">
        <v>267.5858112070772</v>
      </c>
      <c r="C45" s="125">
        <v>277.77947505758351</v>
      </c>
      <c r="D45" s="125">
        <v>273.360806715693</v>
      </c>
      <c r="E45" s="125">
        <v>280.42600727476162</v>
      </c>
      <c r="F45" s="205"/>
      <c r="G45" s="125">
        <v>278.38962542080878</v>
      </c>
      <c r="H45" s="125">
        <v>8.5398802772163478</v>
      </c>
      <c r="I45" s="125">
        <v>231.78262141281445</v>
      </c>
      <c r="J45" s="125">
        <v>324.99662874840146</v>
      </c>
      <c r="K45" s="276">
        <v>1.9078304203707708</v>
      </c>
      <c r="L45" s="391">
        <f t="shared" si="0"/>
        <v>-0.73</v>
      </c>
    </row>
    <row r="46" spans="1:12" s="30" customFormat="1" ht="9" customHeight="1">
      <c r="A46" s="315"/>
      <c r="B46" s="393"/>
      <c r="C46" s="380"/>
      <c r="D46" s="380"/>
      <c r="E46" s="380"/>
      <c r="F46" s="240"/>
      <c r="G46" s="417"/>
      <c r="H46" s="380"/>
      <c r="I46" s="380"/>
      <c r="J46" s="380"/>
      <c r="K46" s="146"/>
      <c r="L46" s="289"/>
    </row>
    <row r="47" spans="1:12" s="166" customFormat="1" ht="11.25" customHeight="1">
      <c r="A47" s="127" t="s">
        <v>208</v>
      </c>
      <c r="B47" s="165"/>
      <c r="C47" s="165"/>
      <c r="D47" s="165"/>
      <c r="E47" s="165"/>
      <c r="F47" s="165"/>
      <c r="G47" s="165"/>
      <c r="H47" s="165"/>
      <c r="I47" s="165"/>
      <c r="J47" s="165"/>
      <c r="L47" s="288"/>
    </row>
    <row r="48" spans="1:12" s="166" customFormat="1" ht="11.25" customHeight="1">
      <c r="A48" s="127" t="s">
        <v>209</v>
      </c>
      <c r="B48" s="165"/>
      <c r="C48" s="165"/>
      <c r="D48" s="165"/>
      <c r="E48" s="165"/>
      <c r="F48" s="165"/>
      <c r="G48" s="165"/>
      <c r="H48" s="165"/>
      <c r="I48" s="165"/>
      <c r="J48" s="165"/>
      <c r="L48" s="288"/>
    </row>
    <row r="49" spans="1:12">
      <c r="A49" s="48" t="s">
        <v>156</v>
      </c>
    </row>
    <row r="52" spans="1:12">
      <c r="I52" s="122">
        <v>4546.5393195471088</v>
      </c>
      <c r="J52" s="122">
        <v>5224.2517454569052</v>
      </c>
      <c r="K52" s="122">
        <v>3.5381291946063111</v>
      </c>
    </row>
    <row r="53" spans="1:12">
      <c r="K53" s="10">
        <v>7.0348041612752015</v>
      </c>
    </row>
    <row r="54" spans="1:12">
      <c r="L54" s="10"/>
    </row>
    <row r="55" spans="1:12">
      <c r="L55" s="10"/>
    </row>
    <row r="56" spans="1:12">
      <c r="L56" s="10"/>
    </row>
    <row r="57" spans="1:12">
      <c r="L57" s="10"/>
    </row>
    <row r="58" spans="1:12">
      <c r="L58" s="10"/>
    </row>
    <row r="59" spans="1:12">
      <c r="L59" s="10"/>
    </row>
    <row r="60" spans="1:12">
      <c r="A60" s="159"/>
      <c r="L60" s="10"/>
    </row>
    <row r="61" spans="1:12">
      <c r="L61" s="10"/>
    </row>
    <row r="62" spans="1:12">
      <c r="L62" s="10"/>
    </row>
    <row r="63" spans="1:12">
      <c r="L63" s="10"/>
    </row>
    <row r="64" spans="1:12">
      <c r="L64" s="10"/>
    </row>
    <row r="65" spans="12:12">
      <c r="L65" s="10"/>
    </row>
    <row r="66" spans="12:12">
      <c r="L66" s="10"/>
    </row>
    <row r="67" spans="12:12">
      <c r="L67" s="10"/>
    </row>
    <row r="68" spans="12:12">
      <c r="L68" s="10"/>
    </row>
    <row r="69" spans="12:12">
      <c r="L69" s="10"/>
    </row>
    <row r="70" spans="12:12">
      <c r="L70" s="10"/>
    </row>
    <row r="71" spans="12:12">
      <c r="L71" s="10"/>
    </row>
    <row r="72" spans="12:12">
      <c r="L72" s="10"/>
    </row>
    <row r="73" spans="12:12">
      <c r="L73" s="10"/>
    </row>
    <row r="74" spans="12:12">
      <c r="L74" s="10"/>
    </row>
    <row r="75" spans="12:12">
      <c r="L75" s="10"/>
    </row>
    <row r="76" spans="12:12">
      <c r="L76" s="10"/>
    </row>
  </sheetData>
  <mergeCells count="12">
    <mergeCell ref="B5:B6"/>
    <mergeCell ref="C5:C6"/>
    <mergeCell ref="A1:L1"/>
    <mergeCell ref="A2:L2"/>
    <mergeCell ref="A3:L3"/>
    <mergeCell ref="A5:A6"/>
    <mergeCell ref="K5:K6"/>
    <mergeCell ref="D5:D6"/>
    <mergeCell ref="L5:L6"/>
    <mergeCell ref="I5:J5"/>
    <mergeCell ref="G5:H5"/>
    <mergeCell ref="E5:E6"/>
  </mergeCells>
  <pageMargins left="0.7" right="0.7" top="0.75" bottom="0.75" header="0.3" footer="0.3"/>
  <pageSetup paperSize="9" scale="8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>
    <tabColor indexed="51"/>
  </sheetPr>
  <dimension ref="A2:Q54"/>
  <sheetViews>
    <sheetView showGridLines="0" view="pageBreakPreview" zoomScaleNormal="100" zoomScaleSheetLayoutView="100" workbookViewId="0"/>
  </sheetViews>
  <sheetFormatPr baseColWidth="10" defaultRowHeight="12.75"/>
  <cols>
    <col min="1" max="1" width="19.5703125" style="10" customWidth="1"/>
    <col min="2" max="4" width="7.7109375" style="10" hidden="1" customWidth="1"/>
    <col min="5" max="8" width="9" style="10" customWidth="1"/>
    <col min="9" max="10" width="10.28515625" style="10" customWidth="1"/>
    <col min="18" max="16384" width="11.42578125" style="10"/>
  </cols>
  <sheetData>
    <row r="2" spans="1:17" ht="15" customHeight="1">
      <c r="A2" s="489" t="s">
        <v>121</v>
      </c>
      <c r="B2" s="489"/>
      <c r="C2" s="489"/>
      <c r="D2" s="489"/>
      <c r="E2" s="489"/>
      <c r="F2" s="489"/>
      <c r="G2" s="489"/>
      <c r="H2" s="489"/>
      <c r="I2" s="489"/>
      <c r="J2" s="489"/>
      <c r="K2" s="10"/>
      <c r="L2" s="10"/>
      <c r="M2" s="10"/>
      <c r="N2" s="10"/>
      <c r="O2" s="10"/>
      <c r="P2" s="10"/>
      <c r="Q2" s="10"/>
    </row>
    <row r="3" spans="1:17" ht="28.5" customHeight="1">
      <c r="A3" s="490" t="s">
        <v>259</v>
      </c>
      <c r="B3" s="490"/>
      <c r="C3" s="490"/>
      <c r="D3" s="490"/>
      <c r="E3" s="490"/>
      <c r="F3" s="490"/>
      <c r="G3" s="490"/>
      <c r="H3" s="490"/>
      <c r="I3" s="490"/>
      <c r="J3" s="490"/>
      <c r="K3" s="10"/>
      <c r="L3" s="10"/>
      <c r="M3" s="10"/>
      <c r="N3" s="10"/>
      <c r="O3" s="10"/>
      <c r="P3" s="10"/>
      <c r="Q3" s="10"/>
    </row>
    <row r="4" spans="1:17" ht="11.25" customHeight="1">
      <c r="A4" s="491" t="s">
        <v>48</v>
      </c>
      <c r="B4" s="491"/>
      <c r="C4" s="491"/>
      <c r="D4" s="491"/>
      <c r="E4" s="491"/>
      <c r="F4" s="491"/>
      <c r="G4" s="491"/>
      <c r="H4" s="491"/>
      <c r="I4" s="491"/>
      <c r="J4" s="491"/>
      <c r="K4" s="10"/>
      <c r="L4" s="10"/>
      <c r="M4" s="10"/>
      <c r="N4" s="10"/>
      <c r="O4" s="10"/>
      <c r="P4" s="10"/>
      <c r="Q4" s="10"/>
    </row>
    <row r="5" spans="1:17" ht="3" customHeight="1">
      <c r="A5" s="49"/>
      <c r="B5" s="49"/>
      <c r="C5" s="49"/>
      <c r="D5" s="49"/>
      <c r="E5" s="49"/>
      <c r="F5" s="49"/>
      <c r="G5" s="49"/>
      <c r="H5" s="49"/>
      <c r="I5" s="42"/>
      <c r="J5" s="42"/>
      <c r="K5" s="10"/>
      <c r="L5" s="10"/>
      <c r="M5" s="10"/>
      <c r="N5" s="10"/>
      <c r="O5" s="10"/>
      <c r="P5" s="10"/>
      <c r="Q5" s="10"/>
    </row>
    <row r="6" spans="1:17" ht="24.75" customHeight="1">
      <c r="A6" s="496" t="s">
        <v>238</v>
      </c>
      <c r="B6" s="494">
        <v>2004</v>
      </c>
      <c r="C6" s="487">
        <v>2005</v>
      </c>
      <c r="D6" s="487">
        <v>2006</v>
      </c>
      <c r="E6" s="492">
        <v>2007</v>
      </c>
      <c r="F6" s="492">
        <v>2008</v>
      </c>
      <c r="G6" s="492">
        <v>2009</v>
      </c>
      <c r="H6" s="492">
        <v>2010</v>
      </c>
      <c r="I6" s="492">
        <v>2011</v>
      </c>
      <c r="J6" s="492">
        <v>2012</v>
      </c>
      <c r="K6" s="10"/>
      <c r="L6" s="10"/>
      <c r="M6" s="10"/>
      <c r="N6" s="10"/>
      <c r="O6" s="10"/>
      <c r="P6" s="10"/>
      <c r="Q6" s="10"/>
    </row>
    <row r="7" spans="1:17" ht="11.25" customHeight="1">
      <c r="A7" s="497"/>
      <c r="B7" s="495">
        <v>2004</v>
      </c>
      <c r="C7" s="488">
        <v>2005</v>
      </c>
      <c r="D7" s="488">
        <v>2006</v>
      </c>
      <c r="E7" s="493">
        <v>2007</v>
      </c>
      <c r="F7" s="493"/>
      <c r="G7" s="493"/>
      <c r="H7" s="493"/>
      <c r="I7" s="493"/>
      <c r="J7" s="493"/>
      <c r="K7" s="10"/>
      <c r="L7" s="10"/>
      <c r="M7" s="10"/>
      <c r="N7" s="10"/>
      <c r="O7" s="10"/>
      <c r="P7" s="10"/>
      <c r="Q7" s="10"/>
    </row>
    <row r="8" spans="1:17" ht="6" customHeight="1">
      <c r="A8" s="225"/>
      <c r="B8" s="180"/>
      <c r="C8" s="180"/>
      <c r="D8" s="45"/>
      <c r="E8" s="150"/>
      <c r="F8" s="150"/>
      <c r="G8" s="150"/>
      <c r="H8" s="150"/>
      <c r="I8" s="150"/>
      <c r="J8" s="150"/>
      <c r="K8" s="10"/>
      <c r="L8" s="10"/>
      <c r="M8" s="10"/>
      <c r="N8" s="10"/>
      <c r="O8" s="10"/>
      <c r="P8" s="10"/>
      <c r="Q8" s="10"/>
    </row>
    <row r="9" spans="1:17" ht="12" customHeight="1">
      <c r="A9" s="223" t="s">
        <v>1</v>
      </c>
      <c r="B9" s="79">
        <v>7793.2277900000072</v>
      </c>
      <c r="C9" s="79">
        <v>7880.14495000017</v>
      </c>
      <c r="D9" s="79">
        <v>8105.2460700000056</v>
      </c>
      <c r="E9" s="139">
        <v>8351.399177435067</v>
      </c>
      <c r="F9" s="139">
        <v>8494.4252514239015</v>
      </c>
      <c r="G9" s="139">
        <v>8639.6900896667212</v>
      </c>
      <c r="H9" s="139">
        <v>8743.0063409964914</v>
      </c>
      <c r="I9" s="139">
        <v>8886.0858232920327</v>
      </c>
      <c r="J9" s="139">
        <v>9005.6058448435597</v>
      </c>
      <c r="K9" s="10"/>
      <c r="L9" s="10"/>
      <c r="M9" s="10"/>
      <c r="N9" s="10"/>
      <c r="O9" s="10"/>
      <c r="P9" s="10"/>
      <c r="Q9" s="10"/>
    </row>
    <row r="10" spans="1:17" ht="8.25" customHeight="1">
      <c r="A10" s="258"/>
      <c r="B10" s="260"/>
      <c r="C10" s="260"/>
      <c r="D10" s="260"/>
      <c r="E10" s="236"/>
      <c r="F10" s="236"/>
      <c r="G10" s="236"/>
      <c r="H10" s="236"/>
      <c r="I10" s="139"/>
      <c r="J10" s="139"/>
      <c r="K10" s="10"/>
      <c r="L10" s="10"/>
      <c r="M10" s="10"/>
      <c r="N10" s="10"/>
      <c r="O10" s="10"/>
      <c r="P10" s="10"/>
      <c r="Q10" s="10"/>
    </row>
    <row r="11" spans="1:17" ht="13.5" customHeight="1">
      <c r="A11" s="258" t="s">
        <v>11</v>
      </c>
      <c r="B11" s="260"/>
      <c r="C11" s="260"/>
      <c r="D11" s="260"/>
      <c r="E11" s="236"/>
      <c r="F11" s="236"/>
      <c r="G11" s="236"/>
      <c r="H11" s="236"/>
      <c r="I11" s="340"/>
      <c r="J11" s="340"/>
      <c r="K11" s="10"/>
      <c r="L11" s="10"/>
      <c r="M11" s="10"/>
      <c r="N11" s="10"/>
      <c r="O11" s="10"/>
      <c r="P11" s="10"/>
      <c r="Q11" s="10"/>
    </row>
    <row r="12" spans="1:17" ht="13.5" customHeight="1">
      <c r="A12" s="259" t="s">
        <v>2</v>
      </c>
      <c r="B12" s="260">
        <v>5356.9156500000445</v>
      </c>
      <c r="C12" s="260">
        <v>5457.009370000088</v>
      </c>
      <c r="D12" s="260">
        <v>5654.054959999974</v>
      </c>
      <c r="E12" s="236">
        <v>5929.1417746453062</v>
      </c>
      <c r="F12" s="236">
        <v>6093.9323241362663</v>
      </c>
      <c r="G12" s="236">
        <v>6253.6846638555207</v>
      </c>
      <c r="H12" s="236">
        <v>6376.2789152739133</v>
      </c>
      <c r="I12" s="236">
        <v>6536.520343954734</v>
      </c>
      <c r="J12" s="236">
        <v>6674.0990990847977</v>
      </c>
      <c r="K12" s="10"/>
      <c r="L12" s="10"/>
      <c r="M12" s="10"/>
      <c r="N12" s="10"/>
      <c r="O12" s="10"/>
      <c r="P12" s="10"/>
      <c r="Q12" s="10"/>
    </row>
    <row r="13" spans="1:17" ht="13.5" customHeight="1">
      <c r="A13" s="259" t="s">
        <v>3</v>
      </c>
      <c r="B13" s="260">
        <v>2436.3121399999968</v>
      </c>
      <c r="C13" s="260">
        <v>2423.1355800000283</v>
      </c>
      <c r="D13" s="260">
        <v>2451.1911099999993</v>
      </c>
      <c r="E13" s="236">
        <v>2422.2574027895776</v>
      </c>
      <c r="F13" s="236">
        <v>2400.4929272874374</v>
      </c>
      <c r="G13" s="236">
        <v>2386.0054258108776</v>
      </c>
      <c r="H13" s="236">
        <v>2366.7274257225663</v>
      </c>
      <c r="I13" s="236">
        <v>2349.5654793370682</v>
      </c>
      <c r="J13" s="236">
        <v>2331.506745758842</v>
      </c>
      <c r="K13" s="10"/>
      <c r="L13" s="10"/>
      <c r="M13" s="10"/>
      <c r="N13" s="10"/>
      <c r="O13" s="10"/>
      <c r="P13" s="10"/>
      <c r="Q13" s="10"/>
    </row>
    <row r="14" spans="1:17" ht="7.5" customHeight="1">
      <c r="A14" s="259"/>
      <c r="B14" s="260"/>
      <c r="C14" s="260"/>
      <c r="D14" s="260"/>
      <c r="E14" s="236"/>
      <c r="F14" s="236"/>
      <c r="G14" s="236"/>
      <c r="H14" s="236"/>
      <c r="I14" s="340"/>
      <c r="J14" s="340"/>
      <c r="K14" s="10"/>
      <c r="L14" s="10"/>
      <c r="M14" s="10"/>
      <c r="N14" s="10"/>
      <c r="O14" s="10"/>
      <c r="P14" s="10"/>
      <c r="Q14" s="10"/>
    </row>
    <row r="15" spans="1:17" ht="13.5" customHeight="1">
      <c r="A15" s="258" t="s">
        <v>4</v>
      </c>
      <c r="B15" s="260"/>
      <c r="C15" s="260"/>
      <c r="D15" s="260"/>
      <c r="E15" s="236"/>
      <c r="F15" s="236"/>
      <c r="G15" s="236"/>
      <c r="H15" s="236"/>
      <c r="I15" s="340"/>
      <c r="J15" s="340"/>
      <c r="K15" s="10"/>
      <c r="L15" s="10"/>
      <c r="M15" s="10"/>
      <c r="N15" s="10"/>
      <c r="O15" s="10"/>
      <c r="P15" s="10"/>
      <c r="Q15" s="10"/>
    </row>
    <row r="16" spans="1:17" ht="13.5" customHeight="1">
      <c r="A16" s="259" t="s">
        <v>5</v>
      </c>
      <c r="B16" s="260">
        <v>4094.7309300000393</v>
      </c>
      <c r="C16" s="260">
        <v>4113.7203000000127</v>
      </c>
      <c r="D16" s="260">
        <v>4266.8154000000613</v>
      </c>
      <c r="E16" s="236">
        <v>4486.0818973038549</v>
      </c>
      <c r="F16" s="236">
        <v>4571.6081188302624</v>
      </c>
      <c r="G16" s="236">
        <v>4660.2403655304206</v>
      </c>
      <c r="H16" s="236">
        <v>4739.0272237730687</v>
      </c>
      <c r="I16" s="236">
        <v>4801.7479610531173</v>
      </c>
      <c r="J16" s="236">
        <v>4910.7423649762659</v>
      </c>
      <c r="K16" s="10"/>
      <c r="L16" s="10"/>
      <c r="M16" s="10"/>
      <c r="N16" s="10"/>
      <c r="O16" s="10"/>
      <c r="P16" s="10"/>
      <c r="Q16" s="10"/>
    </row>
    <row r="17" spans="1:17" ht="13.5" customHeight="1">
      <c r="A17" s="259" t="s">
        <v>6</v>
      </c>
      <c r="B17" s="260">
        <v>2587.7286999999437</v>
      </c>
      <c r="C17" s="260">
        <v>2633.4244700000277</v>
      </c>
      <c r="D17" s="260">
        <v>2675.9593200000054</v>
      </c>
      <c r="E17" s="236">
        <v>2676.5635239181815</v>
      </c>
      <c r="F17" s="236">
        <v>2717.1964714630117</v>
      </c>
      <c r="G17" s="236">
        <v>2765.3921320400791</v>
      </c>
      <c r="H17" s="236">
        <v>2773.2934264683595</v>
      </c>
      <c r="I17" s="236">
        <v>2826.4821698518217</v>
      </c>
      <c r="J17" s="236">
        <v>2825.0222672634272</v>
      </c>
      <c r="K17" s="10"/>
      <c r="L17" s="10"/>
      <c r="M17" s="10"/>
      <c r="N17" s="10"/>
      <c r="O17" s="10"/>
      <c r="P17" s="10"/>
      <c r="Q17" s="10"/>
    </row>
    <row r="18" spans="1:17" ht="13.5" customHeight="1">
      <c r="A18" s="259" t="s">
        <v>7</v>
      </c>
      <c r="B18" s="260">
        <v>1110.7681599999919</v>
      </c>
      <c r="C18" s="260">
        <v>1133.0001799999998</v>
      </c>
      <c r="D18" s="260">
        <v>1162.4713500000059</v>
      </c>
      <c r="E18" s="236">
        <v>1188.7537562129437</v>
      </c>
      <c r="F18" s="236">
        <v>1205.6206611305809</v>
      </c>
      <c r="G18" s="236">
        <v>1214.0575920958388</v>
      </c>
      <c r="H18" s="236">
        <v>1230.6856907550941</v>
      </c>
      <c r="I18" s="236">
        <v>1257.8556923868312</v>
      </c>
      <c r="J18" s="236">
        <v>1269.8412126039248</v>
      </c>
      <c r="K18" s="10"/>
      <c r="L18" s="10"/>
      <c r="M18" s="10"/>
      <c r="N18" s="10"/>
      <c r="O18" s="10"/>
      <c r="P18" s="10"/>
      <c r="Q18" s="10"/>
    </row>
    <row r="19" spans="1:17" ht="7.5" customHeight="1">
      <c r="A19" s="259"/>
      <c r="B19" s="260"/>
      <c r="C19" s="260"/>
      <c r="D19" s="260"/>
      <c r="E19" s="236"/>
      <c r="F19" s="236"/>
      <c r="G19" s="236"/>
      <c r="H19" s="236"/>
      <c r="I19" s="236"/>
      <c r="J19" s="236"/>
      <c r="K19" s="10"/>
      <c r="L19" s="10"/>
      <c r="M19" s="10"/>
      <c r="N19" s="10"/>
      <c r="O19" s="10"/>
      <c r="P19" s="10"/>
      <c r="Q19" s="10"/>
    </row>
    <row r="20" spans="1:17" ht="13.5" customHeight="1">
      <c r="A20" s="258" t="s">
        <v>10</v>
      </c>
      <c r="B20" s="125"/>
      <c r="C20" s="125"/>
      <c r="D20" s="125"/>
      <c r="E20" s="205"/>
      <c r="F20" s="205"/>
      <c r="G20" s="205"/>
      <c r="H20" s="205"/>
      <c r="I20" s="205"/>
      <c r="J20" s="205"/>
      <c r="K20" s="10"/>
      <c r="L20" s="10"/>
      <c r="M20" s="10"/>
      <c r="N20" s="10"/>
      <c r="O20" s="10"/>
      <c r="P20" s="10"/>
      <c r="Q20" s="10"/>
    </row>
    <row r="21" spans="1:17" ht="13.5" customHeight="1">
      <c r="A21" s="259" t="s">
        <v>15</v>
      </c>
      <c r="B21" s="260">
        <v>126.20863999999953</v>
      </c>
      <c r="C21" s="260">
        <v>126.71192000000008</v>
      </c>
      <c r="D21" s="260">
        <v>128.16460000000015</v>
      </c>
      <c r="E21" s="236">
        <v>131.8405277983363</v>
      </c>
      <c r="F21" s="236">
        <v>133.24807903327732</v>
      </c>
      <c r="G21" s="236">
        <v>134.41365060917914</v>
      </c>
      <c r="H21" s="236">
        <v>134.04074965988843</v>
      </c>
      <c r="I21" s="236">
        <v>137.05927155994698</v>
      </c>
      <c r="J21" s="236">
        <v>137.381056451863</v>
      </c>
      <c r="K21" s="10"/>
      <c r="L21" s="10"/>
      <c r="M21" s="10"/>
      <c r="N21" s="10"/>
      <c r="O21" s="10"/>
      <c r="P21" s="10"/>
      <c r="Q21" s="10"/>
    </row>
    <row r="22" spans="1:17" ht="13.5" customHeight="1">
      <c r="A22" s="259" t="s">
        <v>100</v>
      </c>
      <c r="B22" s="260">
        <v>313.42312000000072</v>
      </c>
      <c r="C22" s="260">
        <v>315.40537000000052</v>
      </c>
      <c r="D22" s="260">
        <v>319.51278000000048</v>
      </c>
      <c r="E22" s="236">
        <v>317.03216666295276</v>
      </c>
      <c r="F22" s="236">
        <v>328.83728600505611</v>
      </c>
      <c r="G22" s="236">
        <v>330.79629449975295</v>
      </c>
      <c r="H22" s="236">
        <v>330.73225335762902</v>
      </c>
      <c r="I22" s="236">
        <v>331.40532527909994</v>
      </c>
      <c r="J22" s="236">
        <v>344.16789062749262</v>
      </c>
      <c r="K22" s="10"/>
      <c r="L22" s="10"/>
      <c r="M22" s="10"/>
      <c r="N22" s="10"/>
      <c r="O22" s="10"/>
      <c r="P22" s="10"/>
      <c r="Q22" s="10"/>
    </row>
    <row r="23" spans="1:17" ht="13.5" customHeight="1">
      <c r="A23" s="259" t="s">
        <v>17</v>
      </c>
      <c r="B23" s="260">
        <v>119.70260000000006</v>
      </c>
      <c r="C23" s="260">
        <v>112.19043000000008</v>
      </c>
      <c r="D23" s="260">
        <v>126.49634000000017</v>
      </c>
      <c r="E23" s="236">
        <v>124.81701921153712</v>
      </c>
      <c r="F23" s="236">
        <v>127.75963550240377</v>
      </c>
      <c r="G23" s="236">
        <v>124.13132745502178</v>
      </c>
      <c r="H23" s="236">
        <v>127.74383991728324</v>
      </c>
      <c r="I23" s="236">
        <v>135.33944939770504</v>
      </c>
      <c r="J23" s="236">
        <v>134.51852603874809</v>
      </c>
      <c r="K23" s="10"/>
      <c r="L23" s="10"/>
      <c r="M23" s="10"/>
      <c r="N23" s="10"/>
      <c r="O23" s="10"/>
      <c r="P23" s="10"/>
      <c r="Q23" s="10"/>
    </row>
    <row r="24" spans="1:17" ht="13.5" customHeight="1">
      <c r="A24" s="259" t="s">
        <v>18</v>
      </c>
      <c r="B24" s="260">
        <v>326.13215999999829</v>
      </c>
      <c r="C24" s="260">
        <v>329.74838000000113</v>
      </c>
      <c r="D24" s="260">
        <v>339.79997000000139</v>
      </c>
      <c r="E24" s="236">
        <v>354.25125796156408</v>
      </c>
      <c r="F24" s="236">
        <v>345.7265980818579</v>
      </c>
      <c r="G24" s="236">
        <v>359.75597014528012</v>
      </c>
      <c r="H24" s="236">
        <v>355.63679196776098</v>
      </c>
      <c r="I24" s="236">
        <v>369.31256513724219</v>
      </c>
      <c r="J24" s="236">
        <v>365.04844180734489</v>
      </c>
      <c r="K24" s="10"/>
      <c r="L24" s="10"/>
      <c r="M24" s="10"/>
      <c r="N24" s="10"/>
      <c r="O24" s="10"/>
      <c r="P24" s="10"/>
      <c r="Q24" s="10"/>
    </row>
    <row r="25" spans="1:17" ht="13.5" customHeight="1">
      <c r="A25" s="259" t="s">
        <v>19</v>
      </c>
      <c r="B25" s="260">
        <v>163.5037800000006</v>
      </c>
      <c r="C25" s="260">
        <v>166.59040000000002</v>
      </c>
      <c r="D25" s="260">
        <v>171.63056000000068</v>
      </c>
      <c r="E25" s="236">
        <v>174.25195210069106</v>
      </c>
      <c r="F25" s="236">
        <v>179.11100294719728</v>
      </c>
      <c r="G25" s="236">
        <v>178.90222109425255</v>
      </c>
      <c r="H25" s="236">
        <v>181.62366767380195</v>
      </c>
      <c r="I25" s="236">
        <v>187.85685346106183</v>
      </c>
      <c r="J25" s="236">
        <v>187.38018185987775</v>
      </c>
      <c r="K25" s="10"/>
      <c r="L25" s="10"/>
      <c r="M25" s="10"/>
      <c r="N25" s="10"/>
      <c r="O25" s="10"/>
      <c r="P25" s="10"/>
      <c r="Q25" s="10"/>
    </row>
    <row r="26" spans="1:17" ht="13.5" customHeight="1">
      <c r="A26" s="259" t="s">
        <v>20</v>
      </c>
      <c r="B26" s="260">
        <v>422.4510199999998</v>
      </c>
      <c r="C26" s="260">
        <v>431.1948600000004</v>
      </c>
      <c r="D26" s="260">
        <v>441.2693699999972</v>
      </c>
      <c r="E26" s="236">
        <v>442.22521449191839</v>
      </c>
      <c r="F26" s="236">
        <v>456.72431452548312</v>
      </c>
      <c r="G26" s="236">
        <v>446.91487681047198</v>
      </c>
      <c r="H26" s="236">
        <v>441.81500883054019</v>
      </c>
      <c r="I26" s="236">
        <v>453.69595987838807</v>
      </c>
      <c r="J26" s="236">
        <v>448.2771615959627</v>
      </c>
      <c r="K26" s="10"/>
      <c r="L26" s="10"/>
      <c r="M26" s="10"/>
      <c r="N26" s="10"/>
      <c r="O26" s="10"/>
      <c r="P26" s="10"/>
      <c r="Q26" s="10"/>
    </row>
    <row r="27" spans="1:17" ht="13.5" customHeight="1">
      <c r="A27" s="259" t="s">
        <v>21</v>
      </c>
      <c r="B27" s="229" t="s">
        <v>14</v>
      </c>
      <c r="C27" s="229" t="s">
        <v>14</v>
      </c>
      <c r="D27" s="229" t="s">
        <v>14</v>
      </c>
      <c r="E27" s="236">
        <v>276.97789924739448</v>
      </c>
      <c r="F27" s="236">
        <v>281.63279476127957</v>
      </c>
      <c r="G27" s="236">
        <v>283.10138638374491</v>
      </c>
      <c r="H27" s="236">
        <v>281.15483852451149</v>
      </c>
      <c r="I27" s="236">
        <v>291.63602107652235</v>
      </c>
      <c r="J27" s="236">
        <v>295.52628692403397</v>
      </c>
      <c r="K27" s="10"/>
      <c r="L27" s="10"/>
      <c r="M27" s="10"/>
      <c r="N27" s="10"/>
      <c r="O27" s="10"/>
      <c r="P27" s="10"/>
      <c r="Q27" s="10"/>
    </row>
    <row r="28" spans="1:17" ht="13.5" customHeight="1">
      <c r="A28" s="259" t="s">
        <v>22</v>
      </c>
      <c r="B28" s="260">
        <v>350.77502999999973</v>
      </c>
      <c r="C28" s="260">
        <v>367.46433000000178</v>
      </c>
      <c r="D28" s="260">
        <v>368.41354999999947</v>
      </c>
      <c r="E28" s="236">
        <v>371.35301402393662</v>
      </c>
      <c r="F28" s="236">
        <v>386.26768106091623</v>
      </c>
      <c r="G28" s="236">
        <v>387.61578703581438</v>
      </c>
      <c r="H28" s="236">
        <v>377.08307135177409</v>
      </c>
      <c r="I28" s="236">
        <v>384.89155764751257</v>
      </c>
      <c r="J28" s="236">
        <v>398.64576637022947</v>
      </c>
      <c r="K28" s="10"/>
      <c r="L28" s="10"/>
      <c r="M28" s="10"/>
      <c r="N28" s="10"/>
      <c r="O28" s="10"/>
      <c r="P28" s="10"/>
      <c r="Q28" s="10"/>
    </row>
    <row r="29" spans="1:17" ht="13.5" customHeight="1">
      <c r="A29" s="259" t="s">
        <v>64</v>
      </c>
      <c r="B29" s="260">
        <v>113.94774999999957</v>
      </c>
      <c r="C29" s="260">
        <v>110.69504999999994</v>
      </c>
      <c r="D29" s="260">
        <v>110.54056000000021</v>
      </c>
      <c r="E29" s="236">
        <v>117.7701604915826</v>
      </c>
      <c r="F29" s="236">
        <v>115.56761976897444</v>
      </c>
      <c r="G29" s="236">
        <v>119.84448292056913</v>
      </c>
      <c r="H29" s="236">
        <v>120.75800150112357</v>
      </c>
      <c r="I29" s="236">
        <v>126.71603874096029</v>
      </c>
      <c r="J29" s="236">
        <v>131.44685568573092</v>
      </c>
      <c r="K29" s="10"/>
      <c r="L29" s="10"/>
      <c r="M29" s="10"/>
      <c r="N29" s="10"/>
      <c r="O29" s="10"/>
      <c r="P29" s="10"/>
      <c r="Q29" s="10"/>
    </row>
    <row r="30" spans="1:17" ht="13.5" customHeight="1">
      <c r="A30" s="259" t="s">
        <v>23</v>
      </c>
      <c r="B30" s="260">
        <v>225.88677999999993</v>
      </c>
      <c r="C30" s="260">
        <v>231.99395000000109</v>
      </c>
      <c r="D30" s="260">
        <v>237.50388999999973</v>
      </c>
      <c r="E30" s="236">
        <v>231.82163740593307</v>
      </c>
      <c r="F30" s="236">
        <v>237.99120978789415</v>
      </c>
      <c r="G30" s="236">
        <v>237.15215569335956</v>
      </c>
      <c r="H30" s="236">
        <v>242.77723950823889</v>
      </c>
      <c r="I30" s="236">
        <v>245.62061488764118</v>
      </c>
      <c r="J30" s="236">
        <v>249.70734161511078</v>
      </c>
      <c r="K30" s="10"/>
      <c r="L30" s="10"/>
      <c r="M30" s="10"/>
      <c r="N30" s="10"/>
      <c r="O30" s="10"/>
      <c r="P30" s="10"/>
      <c r="Q30" s="10"/>
    </row>
    <row r="31" spans="1:17" ht="13.5" customHeight="1">
      <c r="A31" s="259" t="s">
        <v>24</v>
      </c>
      <c r="B31" s="260">
        <v>193.9141700000001</v>
      </c>
      <c r="C31" s="260">
        <v>202.84083999999999</v>
      </c>
      <c r="D31" s="260">
        <v>206.66799999999986</v>
      </c>
      <c r="E31" s="236">
        <v>210.61806843491053</v>
      </c>
      <c r="F31" s="236">
        <v>214.43743072218041</v>
      </c>
      <c r="G31" s="236">
        <v>218.88230347729535</v>
      </c>
      <c r="H31" s="236">
        <v>223.35723941557274</v>
      </c>
      <c r="I31" s="236">
        <v>232.49183442228906</v>
      </c>
      <c r="J31" s="236">
        <v>234.65098363421771</v>
      </c>
      <c r="K31" s="10"/>
      <c r="L31" s="10"/>
      <c r="M31" s="10"/>
      <c r="N31" s="10"/>
      <c r="O31" s="10"/>
      <c r="P31" s="10"/>
      <c r="Q31" s="10"/>
    </row>
    <row r="32" spans="1:17" ht="13.5" customHeight="1">
      <c r="A32" s="259" t="s">
        <v>25</v>
      </c>
      <c r="B32" s="260">
        <v>346.25177000000144</v>
      </c>
      <c r="C32" s="260">
        <v>343.68832999999927</v>
      </c>
      <c r="D32" s="260">
        <v>358.57722000000086</v>
      </c>
      <c r="E32" s="236">
        <v>351.96633494505272</v>
      </c>
      <c r="F32" s="236">
        <v>368.00588810305146</v>
      </c>
      <c r="G32" s="236">
        <v>370.41008447674579</v>
      </c>
      <c r="H32" s="236">
        <v>382.16625820367011</v>
      </c>
      <c r="I32" s="236">
        <v>381.87842607449448</v>
      </c>
      <c r="J32" s="236">
        <v>378.4816703022301</v>
      </c>
      <c r="K32" s="10"/>
      <c r="L32" s="10"/>
      <c r="M32" s="10"/>
      <c r="N32" s="10"/>
      <c r="O32" s="10"/>
      <c r="P32" s="10"/>
      <c r="Q32" s="10"/>
    </row>
    <row r="33" spans="1:17" ht="13.5" customHeight="1">
      <c r="A33" s="259" t="s">
        <v>26</v>
      </c>
      <c r="B33" s="260">
        <v>437.72483999999957</v>
      </c>
      <c r="C33" s="260">
        <v>449.35122000000041</v>
      </c>
      <c r="D33" s="260">
        <v>463.71415999999857</v>
      </c>
      <c r="E33" s="236">
        <v>470.94702232956053</v>
      </c>
      <c r="F33" s="236">
        <v>475.82544030715439</v>
      </c>
      <c r="G33" s="236">
        <v>510.46822228619567</v>
      </c>
      <c r="H33" s="236">
        <v>525.5216605905182</v>
      </c>
      <c r="I33" s="236">
        <v>513.4752725597499</v>
      </c>
      <c r="J33" s="236">
        <v>529.79973707581837</v>
      </c>
      <c r="K33" s="10"/>
      <c r="L33" s="10"/>
      <c r="M33" s="10"/>
      <c r="N33" s="10"/>
      <c r="O33" s="10"/>
      <c r="P33" s="10"/>
      <c r="Q33" s="10"/>
    </row>
    <row r="34" spans="1:17" ht="13.5" customHeight="1">
      <c r="A34" s="259" t="s">
        <v>27</v>
      </c>
      <c r="B34" s="260">
        <v>313.87489999999968</v>
      </c>
      <c r="C34" s="260">
        <v>324.64949000000064</v>
      </c>
      <c r="D34" s="260">
        <v>323.98026999999848</v>
      </c>
      <c r="E34" s="236">
        <v>336.32934081953732</v>
      </c>
      <c r="F34" s="236">
        <v>338.68764513062126</v>
      </c>
      <c r="G34" s="236">
        <v>343.64759751703593</v>
      </c>
      <c r="H34" s="236">
        <v>346.54070759891925</v>
      </c>
      <c r="I34" s="236">
        <v>345.17714924798099</v>
      </c>
      <c r="J34" s="236">
        <v>353.4730034229724</v>
      </c>
      <c r="K34" s="10"/>
      <c r="L34" s="10"/>
      <c r="M34" s="10"/>
      <c r="N34" s="10"/>
      <c r="O34" s="10"/>
      <c r="P34" s="10"/>
      <c r="Q34" s="10"/>
    </row>
    <row r="35" spans="1:17" ht="13.5" customHeight="1">
      <c r="A35" s="222" t="s">
        <v>210</v>
      </c>
      <c r="B35" s="229" t="s">
        <v>14</v>
      </c>
      <c r="C35" s="229" t="s">
        <v>14</v>
      </c>
      <c r="D35" s="229" t="s">
        <v>14</v>
      </c>
      <c r="E35" s="236">
        <v>2231.3074285641828</v>
      </c>
      <c r="F35" s="236">
        <v>2312.3004065838445</v>
      </c>
      <c r="G35" s="236">
        <v>2340.947669922452</v>
      </c>
      <c r="H35" s="236">
        <v>2412.0413267542963</v>
      </c>
      <c r="I35" s="236">
        <v>2435.1145635128078</v>
      </c>
      <c r="J35" s="236">
        <v>2487.6909585424773</v>
      </c>
      <c r="K35" s="10"/>
      <c r="L35" s="10"/>
      <c r="M35" s="10"/>
      <c r="N35" s="10"/>
      <c r="O35" s="10"/>
      <c r="P35" s="10"/>
      <c r="Q35" s="10"/>
    </row>
    <row r="36" spans="1:17" ht="13.5" customHeight="1">
      <c r="A36" s="222" t="s">
        <v>211</v>
      </c>
      <c r="B36" s="229" t="s">
        <v>14</v>
      </c>
      <c r="C36" s="229" t="s">
        <v>14</v>
      </c>
      <c r="D36" s="229" t="s">
        <v>14</v>
      </c>
      <c r="E36" s="236">
        <v>273.33090350175752</v>
      </c>
      <c r="F36" s="236">
        <v>262.43704147742898</v>
      </c>
      <c r="G36" s="236">
        <v>273.67856342019024</v>
      </c>
      <c r="H36" s="236">
        <v>263.87936320842141</v>
      </c>
      <c r="I36" s="236">
        <v>263.87543544034077</v>
      </c>
      <c r="J36" s="236">
        <v>270.80415913518539</v>
      </c>
      <c r="K36" s="10"/>
      <c r="L36" s="10"/>
      <c r="M36" s="10"/>
      <c r="N36" s="10"/>
      <c r="O36" s="10"/>
      <c r="P36" s="10"/>
      <c r="Q36" s="10"/>
    </row>
    <row r="37" spans="1:17" ht="13.5" customHeight="1">
      <c r="A37" s="259" t="s">
        <v>29</v>
      </c>
      <c r="B37" s="260">
        <v>262.88195999999959</v>
      </c>
      <c r="C37" s="260">
        <v>267.77983999999771</v>
      </c>
      <c r="D37" s="260">
        <v>273.62878000000126</v>
      </c>
      <c r="E37" s="236">
        <v>288.11338199937268</v>
      </c>
      <c r="F37" s="236">
        <v>279.43352146109612</v>
      </c>
      <c r="G37" s="236">
        <v>287.43705541419041</v>
      </c>
      <c r="H37" s="236">
        <v>287.89351140399941</v>
      </c>
      <c r="I37" s="236">
        <v>295.74315275478403</v>
      </c>
      <c r="J37" s="236">
        <v>299.1547558022362</v>
      </c>
      <c r="K37" s="10"/>
      <c r="L37" s="10"/>
      <c r="M37" s="10"/>
      <c r="N37" s="10"/>
      <c r="O37" s="10"/>
      <c r="P37" s="10"/>
      <c r="Q37" s="10"/>
    </row>
    <row r="38" spans="1:17" ht="13.5" customHeight="1">
      <c r="A38" s="259" t="s">
        <v>30</v>
      </c>
      <c r="B38" s="260">
        <v>35.832939999999958</v>
      </c>
      <c r="C38" s="260">
        <v>36.830420000000039</v>
      </c>
      <c r="D38" s="260">
        <v>38.62362000000013</v>
      </c>
      <c r="E38" s="236">
        <v>41.886994662568782</v>
      </c>
      <c r="F38" s="236">
        <v>43.018112015589402</v>
      </c>
      <c r="G38" s="236">
        <v>45.204118568246002</v>
      </c>
      <c r="H38" s="236">
        <v>45.378616298562157</v>
      </c>
      <c r="I38" s="236">
        <v>47.699997219317659</v>
      </c>
      <c r="J38" s="236">
        <v>47.990170292412301</v>
      </c>
      <c r="K38" s="10"/>
      <c r="L38" s="10"/>
      <c r="M38" s="10"/>
      <c r="N38" s="10"/>
      <c r="O38" s="10"/>
      <c r="P38" s="10"/>
      <c r="Q38" s="10"/>
    </row>
    <row r="39" spans="1:17" ht="13.5" customHeight="1">
      <c r="A39" s="259" t="s">
        <v>31</v>
      </c>
      <c r="B39" s="260">
        <v>53.617540000000083</v>
      </c>
      <c r="C39" s="260">
        <v>56.289679999999784</v>
      </c>
      <c r="D39" s="260">
        <v>55.906629999999971</v>
      </c>
      <c r="E39" s="236">
        <v>58.158194188465224</v>
      </c>
      <c r="F39" s="236">
        <v>56.134915302137983</v>
      </c>
      <c r="G39" s="236">
        <v>57.658795940884765</v>
      </c>
      <c r="H39" s="236">
        <v>59.559632705287193</v>
      </c>
      <c r="I39" s="236">
        <v>60.565150152352778</v>
      </c>
      <c r="J39" s="236">
        <v>61.409551382809077</v>
      </c>
      <c r="K39" s="10"/>
      <c r="L39" s="10"/>
      <c r="M39" s="10"/>
      <c r="N39" s="10"/>
      <c r="O39" s="10"/>
      <c r="P39" s="10"/>
      <c r="Q39" s="10"/>
    </row>
    <row r="40" spans="1:17" ht="13.5" customHeight="1">
      <c r="A40" s="222" t="s">
        <v>32</v>
      </c>
      <c r="B40" s="80">
        <v>79.280160000000222</v>
      </c>
      <c r="C40" s="80">
        <v>81.009679999999975</v>
      </c>
      <c r="D40" s="80">
        <v>79.684910000000343</v>
      </c>
      <c r="E40" s="140">
        <v>85.571657956390567</v>
      </c>
      <c r="F40" s="140">
        <v>82.103445091193905</v>
      </c>
      <c r="G40" s="140">
        <v>90.693947438806575</v>
      </c>
      <c r="H40" s="140">
        <v>90.55125553672211</v>
      </c>
      <c r="I40" s="140">
        <v>92.331095155916231</v>
      </c>
      <c r="J40" s="140">
        <v>95.43591189557462</v>
      </c>
      <c r="K40" s="10"/>
      <c r="L40" s="10"/>
      <c r="M40" s="10"/>
      <c r="N40" s="10"/>
      <c r="O40" s="10"/>
      <c r="P40" s="10"/>
      <c r="Q40" s="10"/>
    </row>
    <row r="41" spans="1:17" ht="13.5" customHeight="1">
      <c r="A41" s="222" t="s">
        <v>33</v>
      </c>
      <c r="B41" s="80">
        <v>467.83514000000048</v>
      </c>
      <c r="C41" s="80">
        <v>480.92987999999883</v>
      </c>
      <c r="D41" s="80">
        <v>481.14347999999956</v>
      </c>
      <c r="E41" s="140">
        <v>509.22273212460584</v>
      </c>
      <c r="F41" s="140">
        <v>501.11227769137946</v>
      </c>
      <c r="G41" s="140">
        <v>521.51131641367658</v>
      </c>
      <c r="H41" s="140">
        <v>511.48373565253166</v>
      </c>
      <c r="I41" s="140">
        <v>523.045365631143</v>
      </c>
      <c r="J41" s="140">
        <v>537.40954328457565</v>
      </c>
      <c r="K41" s="10"/>
      <c r="L41" s="10"/>
      <c r="M41" s="10"/>
      <c r="N41" s="10"/>
      <c r="O41" s="10"/>
      <c r="P41" s="10"/>
      <c r="Q41" s="10"/>
    </row>
    <row r="42" spans="1:17" ht="13.5" customHeight="1">
      <c r="A42" s="222" t="s">
        <v>34</v>
      </c>
      <c r="B42" s="80">
        <v>357.85713000000072</v>
      </c>
      <c r="C42" s="80">
        <v>375.65387000000032</v>
      </c>
      <c r="D42" s="80">
        <v>372.58428999999921</v>
      </c>
      <c r="E42" s="140">
        <v>375.4901967222292</v>
      </c>
      <c r="F42" s="140">
        <v>379.4851754005569</v>
      </c>
      <c r="G42" s="140">
        <v>390.92722509551186</v>
      </c>
      <c r="H42" s="140">
        <v>396.38315785426289</v>
      </c>
      <c r="I42" s="140">
        <v>405.7483576223226</v>
      </c>
      <c r="J42" s="140">
        <v>397.60625016888497</v>
      </c>
      <c r="K42" s="10"/>
      <c r="L42" s="10"/>
      <c r="M42" s="10"/>
      <c r="N42" s="10"/>
      <c r="O42" s="10"/>
      <c r="P42" s="10"/>
      <c r="Q42" s="10"/>
    </row>
    <row r="43" spans="1:17" ht="13.5" customHeight="1">
      <c r="A43" s="222" t="s">
        <v>35</v>
      </c>
      <c r="B43" s="80">
        <v>248.92304000000038</v>
      </c>
      <c r="C43" s="80">
        <v>251.04956000000053</v>
      </c>
      <c r="D43" s="80">
        <v>258.12004999999931</v>
      </c>
      <c r="E43" s="140">
        <v>259.39804425982715</v>
      </c>
      <c r="F43" s="140">
        <v>263.92454785968738</v>
      </c>
      <c r="G43" s="140">
        <v>260.5483994632736</v>
      </c>
      <c r="H43" s="140">
        <v>270.79759482514925</v>
      </c>
      <c r="I43" s="140">
        <v>280.89317825444749</v>
      </c>
      <c r="J43" s="140">
        <v>276.86340096616703</v>
      </c>
      <c r="K43" s="10"/>
      <c r="L43" s="10"/>
      <c r="M43" s="10"/>
      <c r="N43" s="10"/>
      <c r="O43" s="10"/>
      <c r="P43" s="10"/>
      <c r="Q43" s="10"/>
    </row>
    <row r="44" spans="1:17" ht="13.5" customHeight="1">
      <c r="A44" s="222" t="s">
        <v>36</v>
      </c>
      <c r="B44" s="80">
        <v>90.54712000000039</v>
      </c>
      <c r="C44" s="80">
        <v>92.329510000000496</v>
      </c>
      <c r="D44" s="80">
        <v>91.66661999999981</v>
      </c>
      <c r="E44" s="140">
        <v>94.756003905189885</v>
      </c>
      <c r="F44" s="140">
        <v>99.951783662943285</v>
      </c>
      <c r="G44" s="140">
        <v>97.159049611345893</v>
      </c>
      <c r="H44" s="140">
        <v>100.39852331805852</v>
      </c>
      <c r="I44" s="140">
        <v>103.0166330792831</v>
      </c>
      <c r="J44" s="140">
        <v>100.08211151369085</v>
      </c>
      <c r="K44" s="10"/>
      <c r="L44" s="10"/>
      <c r="M44" s="10"/>
      <c r="N44" s="10"/>
      <c r="O44" s="10"/>
      <c r="P44" s="10"/>
      <c r="Q44" s="10"/>
    </row>
    <row r="45" spans="1:17" ht="13.5" customHeight="1">
      <c r="A45" s="222" t="s">
        <v>37</v>
      </c>
      <c r="B45" s="80">
        <v>70.45742999999996</v>
      </c>
      <c r="C45" s="80">
        <v>72.806309999999982</v>
      </c>
      <c r="D45" s="80">
        <v>71.579900000000251</v>
      </c>
      <c r="E45" s="140">
        <v>77.597641435242124</v>
      </c>
      <c r="F45" s="140">
        <v>76.363622331426441</v>
      </c>
      <c r="G45" s="140">
        <v>77.086660495147058</v>
      </c>
      <c r="H45" s="140">
        <v>78.675112310357676</v>
      </c>
      <c r="I45" s="140">
        <v>81.269720293867323</v>
      </c>
      <c r="J45" s="140">
        <v>80.562955106177256</v>
      </c>
      <c r="K45" s="10"/>
      <c r="L45" s="10"/>
      <c r="M45" s="10"/>
      <c r="N45" s="10"/>
      <c r="O45" s="10"/>
      <c r="P45" s="10"/>
      <c r="Q45" s="10"/>
    </row>
    <row r="46" spans="1:17" ht="13.5" customHeight="1">
      <c r="A46" s="222" t="s">
        <v>38</v>
      </c>
      <c r="B46" s="80">
        <v>129.17972000000046</v>
      </c>
      <c r="C46" s="80">
        <v>133.09750000000008</v>
      </c>
      <c r="D46" s="80">
        <v>134.9829299999993</v>
      </c>
      <c r="E46" s="140">
        <v>144.36438219034696</v>
      </c>
      <c r="F46" s="140">
        <v>148.33777680929208</v>
      </c>
      <c r="G46" s="140">
        <v>150.80092747795817</v>
      </c>
      <c r="H46" s="140">
        <v>155.01318302761979</v>
      </c>
      <c r="I46" s="140">
        <v>160.22683480460395</v>
      </c>
      <c r="J46" s="140">
        <v>162.09117334178487</v>
      </c>
      <c r="K46" s="10"/>
      <c r="L46" s="10"/>
      <c r="M46" s="10"/>
      <c r="N46" s="10"/>
      <c r="O46" s="10"/>
      <c r="P46" s="10"/>
      <c r="Q46" s="10"/>
    </row>
    <row r="47" spans="1:17" s="30" customFormat="1" ht="9" customHeight="1">
      <c r="A47" s="315"/>
      <c r="B47" s="318"/>
      <c r="C47" s="318"/>
      <c r="D47" s="318"/>
      <c r="E47" s="318"/>
      <c r="F47" s="318"/>
      <c r="G47" s="318"/>
      <c r="H47" s="318"/>
      <c r="I47" s="216"/>
      <c r="J47" s="216"/>
      <c r="K47"/>
      <c r="L47"/>
      <c r="M47"/>
      <c r="N47"/>
      <c r="O47"/>
      <c r="P47"/>
      <c r="Q47"/>
    </row>
    <row r="48" spans="1:17">
      <c r="A48" s="127"/>
      <c r="B48"/>
      <c r="C48"/>
      <c r="D48"/>
      <c r="E48"/>
      <c r="F48"/>
      <c r="G48"/>
      <c r="H48"/>
      <c r="I48"/>
      <c r="J48" s="314" t="s">
        <v>108</v>
      </c>
    </row>
    <row r="49" spans="1:10">
      <c r="A49" s="127"/>
      <c r="B49"/>
      <c r="C49"/>
      <c r="D49"/>
      <c r="E49"/>
      <c r="F49"/>
      <c r="G49"/>
      <c r="H49"/>
      <c r="I49"/>
      <c r="J49" s="165"/>
    </row>
    <row r="50" spans="1:10">
      <c r="A50" s="127"/>
      <c r="B50"/>
      <c r="C50"/>
      <c r="D50"/>
      <c r="E50"/>
      <c r="F50"/>
      <c r="G50"/>
      <c r="H50"/>
      <c r="I50"/>
      <c r="J50" s="171"/>
    </row>
    <row r="51" spans="1:10">
      <c r="A51" s="127"/>
      <c r="B51" s="164"/>
      <c r="C51" s="165"/>
      <c r="D51"/>
      <c r="E51"/>
      <c r="F51"/>
      <c r="G51"/>
      <c r="H51"/>
      <c r="I51"/>
      <c r="J51" s="165"/>
    </row>
    <row r="52" spans="1:10">
      <c r="A52" s="127"/>
      <c r="D52"/>
      <c r="E52"/>
      <c r="F52"/>
      <c r="G52"/>
      <c r="H52"/>
      <c r="I52"/>
    </row>
    <row r="53" spans="1:10">
      <c r="A53" s="127"/>
      <c r="B53" s="122"/>
      <c r="D53"/>
      <c r="E53"/>
      <c r="F53"/>
      <c r="G53"/>
      <c r="H53"/>
      <c r="I53"/>
    </row>
    <row r="54" spans="1:10">
      <c r="A54" s="48"/>
      <c r="B54" s="122"/>
      <c r="D54"/>
      <c r="E54"/>
      <c r="F54"/>
      <c r="G54"/>
      <c r="H54"/>
      <c r="I54"/>
      <c r="J54" s="144"/>
    </row>
  </sheetData>
  <mergeCells count="13">
    <mergeCell ref="C6:C7"/>
    <mergeCell ref="G6:G7"/>
    <mergeCell ref="A6:A7"/>
    <mergeCell ref="A2:J2"/>
    <mergeCell ref="A3:J3"/>
    <mergeCell ref="A4:J4"/>
    <mergeCell ref="E6:E7"/>
    <mergeCell ref="F6:F7"/>
    <mergeCell ref="I6:I7"/>
    <mergeCell ref="D6:D7"/>
    <mergeCell ref="H6:H7"/>
    <mergeCell ref="J6:J7"/>
    <mergeCell ref="B6:B7"/>
  </mergeCells>
  <phoneticPr fontId="7" type="noConversion"/>
  <printOptions horizontalCentered="1"/>
  <pageMargins left="0.39370078740157483" right="0.19685039370078741" top="0.59055118110236227" bottom="0.98425196850393704" header="0" footer="0"/>
  <pageSetup paperSize="9" scale="90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2">
    <tabColor indexed="51"/>
  </sheetPr>
  <dimension ref="A1:L49"/>
  <sheetViews>
    <sheetView showGridLines="0" view="pageBreakPreview" zoomScaleNormal="100" zoomScaleSheetLayoutView="100" workbookViewId="0">
      <selection activeCell="A11" sqref="A11"/>
    </sheetView>
  </sheetViews>
  <sheetFormatPr baseColWidth="10" defaultRowHeight="12.75"/>
  <cols>
    <col min="1" max="1" width="15.140625" style="10" customWidth="1"/>
    <col min="2" max="2" width="6.140625" style="10" customWidth="1"/>
    <col min="3" max="3" width="6" style="10" customWidth="1"/>
    <col min="4" max="4" width="5.85546875" style="10" customWidth="1"/>
    <col min="5" max="5" width="5.7109375" style="10" customWidth="1"/>
    <col min="6" max="6" width="1.140625" style="10" customWidth="1"/>
    <col min="7" max="7" width="6.42578125" style="10" customWidth="1"/>
    <col min="8" max="8" width="4.140625" style="10" customWidth="1"/>
    <col min="9" max="10" width="6.7109375" style="10" customWidth="1"/>
    <col min="11" max="11" width="13.28515625" style="10" customWidth="1"/>
    <col min="12" max="12" width="13" style="288" customWidth="1"/>
    <col min="13" max="16384" width="11.42578125" style="10"/>
  </cols>
  <sheetData>
    <row r="1" spans="1:12" ht="15" customHeight="1">
      <c r="A1" s="489" t="s">
        <v>121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</row>
    <row r="2" spans="1:12" ht="24.75" customHeight="1">
      <c r="A2" s="490" t="s">
        <v>299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</row>
    <row r="3" spans="1:12" ht="11.25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</row>
    <row r="4" spans="1:12" ht="12" customHeight="1">
      <c r="A4" s="49"/>
      <c r="B4" s="42"/>
      <c r="C4" s="42"/>
      <c r="D4" s="42"/>
      <c r="E4" s="42"/>
      <c r="F4" s="42"/>
      <c r="G4" s="42"/>
      <c r="H4" s="42"/>
      <c r="I4" s="42"/>
      <c r="J4" s="42"/>
    </row>
    <row r="5" spans="1:12" ht="24.75" customHeight="1">
      <c r="A5" s="496" t="s">
        <v>238</v>
      </c>
      <c r="B5" s="492">
        <v>2013</v>
      </c>
      <c r="C5" s="492">
        <v>2014</v>
      </c>
      <c r="D5" s="492">
        <v>2015</v>
      </c>
      <c r="E5" s="492">
        <v>2016</v>
      </c>
      <c r="F5" s="329"/>
      <c r="G5" s="502">
        <v>2017</v>
      </c>
      <c r="H5" s="502"/>
      <c r="I5" s="502" t="s">
        <v>236</v>
      </c>
      <c r="J5" s="502"/>
      <c r="K5" s="503" t="s">
        <v>242</v>
      </c>
      <c r="L5" s="500" t="s">
        <v>243</v>
      </c>
    </row>
    <row r="6" spans="1:12" ht="50.25" customHeight="1">
      <c r="A6" s="497"/>
      <c r="B6" s="493"/>
      <c r="C6" s="493"/>
      <c r="D6" s="493"/>
      <c r="E6" s="493" t="s">
        <v>204</v>
      </c>
      <c r="F6" s="330"/>
      <c r="G6" s="373" t="s">
        <v>204</v>
      </c>
      <c r="H6" s="373" t="s">
        <v>203</v>
      </c>
      <c r="I6" s="373" t="s">
        <v>234</v>
      </c>
      <c r="J6" s="373" t="s">
        <v>235</v>
      </c>
      <c r="K6" s="503"/>
      <c r="L6" s="501"/>
    </row>
    <row r="7" spans="1:12" ht="6" customHeight="1">
      <c r="A7" s="225"/>
      <c r="B7" s="150"/>
      <c r="C7" s="150"/>
      <c r="D7" s="150"/>
      <c r="E7" s="150"/>
      <c r="F7" s="45"/>
      <c r="G7" s="149"/>
      <c r="H7" s="149"/>
      <c r="I7" s="149"/>
      <c r="J7" s="149"/>
      <c r="K7" s="27"/>
      <c r="L7" s="419"/>
    </row>
    <row r="8" spans="1:12" ht="12" customHeight="1">
      <c r="A8" s="223" t="s">
        <v>1</v>
      </c>
      <c r="B8" s="139">
        <v>9101.5312335508352</v>
      </c>
      <c r="C8" s="139">
        <v>9191.6770556787251</v>
      </c>
      <c r="D8" s="139">
        <v>9288.2893895368634</v>
      </c>
      <c r="E8" s="139">
        <v>9464.0826772423879</v>
      </c>
      <c r="F8" s="333"/>
      <c r="G8" s="263">
        <v>9579.0637487626082</v>
      </c>
      <c r="H8" s="263">
        <v>1.1430251996088638</v>
      </c>
      <c r="I8" s="128">
        <v>9364.4165482285189</v>
      </c>
      <c r="J8" s="128">
        <v>9793.7109441453504</v>
      </c>
      <c r="K8" s="384">
        <v>1.3809559762047119</v>
      </c>
      <c r="L8" s="395">
        <f>ROUND(((G8/E8-1)*100),2)</f>
        <v>1.21</v>
      </c>
    </row>
    <row r="9" spans="1:12" ht="6.75" customHeight="1">
      <c r="A9" s="223"/>
      <c r="B9" s="139"/>
      <c r="C9" s="139"/>
      <c r="D9" s="139"/>
      <c r="E9" s="139"/>
      <c r="F9" s="79"/>
      <c r="G9" s="263"/>
      <c r="H9" s="128"/>
      <c r="I9" s="128"/>
      <c r="J9" s="128"/>
      <c r="K9" s="384"/>
      <c r="L9" s="391"/>
    </row>
    <row r="10" spans="1:12" ht="13.5" customHeight="1">
      <c r="A10" s="258" t="s">
        <v>11</v>
      </c>
      <c r="B10" s="140"/>
      <c r="C10" s="140"/>
      <c r="D10" s="140"/>
      <c r="E10" s="140"/>
      <c r="G10" s="427"/>
      <c r="H10" s="27"/>
      <c r="I10" s="27"/>
      <c r="J10" s="27"/>
      <c r="K10" s="385"/>
      <c r="L10" s="391"/>
    </row>
    <row r="11" spans="1:12" ht="13.5" customHeight="1">
      <c r="A11" s="259" t="s">
        <v>2</v>
      </c>
      <c r="B11" s="140">
        <v>6806.5748587019743</v>
      </c>
      <c r="C11" s="140">
        <v>6890.4318350381945</v>
      </c>
      <c r="D11" s="140">
        <v>7015.5971510587242</v>
      </c>
      <c r="E11" s="140">
        <v>7231.7986202255261</v>
      </c>
      <c r="F11" s="260"/>
      <c r="G11" s="246">
        <v>7361.9135508041381</v>
      </c>
      <c r="H11" s="246">
        <v>1.4255097792125448</v>
      </c>
      <c r="I11" s="129">
        <v>7156.1789806061861</v>
      </c>
      <c r="J11" s="129">
        <v>7567.6481167584125</v>
      </c>
      <c r="K11" s="385">
        <v>2.187997293848154</v>
      </c>
      <c r="L11" s="391">
        <f t="shared" ref="L11:L45" si="0">ROUND(((G11/E11-1)*100),2)</f>
        <v>1.8</v>
      </c>
    </row>
    <row r="12" spans="1:12" ht="13.5" customHeight="1">
      <c r="A12" s="259" t="s">
        <v>3</v>
      </c>
      <c r="B12" s="140">
        <v>2294.9563748488567</v>
      </c>
      <c r="C12" s="140">
        <v>2301.2452206405351</v>
      </c>
      <c r="D12" s="140">
        <v>2272.6922384781947</v>
      </c>
      <c r="E12" s="140">
        <v>2232.2840570170883</v>
      </c>
      <c r="F12" s="260"/>
      <c r="G12" s="246">
        <v>2217.1501979584696</v>
      </c>
      <c r="H12" s="246">
        <v>1.4082618078878149</v>
      </c>
      <c r="I12" s="129">
        <v>2155.9398463379362</v>
      </c>
      <c r="J12" s="129">
        <v>2278.3605486710758</v>
      </c>
      <c r="K12" s="385">
        <v>-0.88086980530321934</v>
      </c>
      <c r="L12" s="391">
        <f t="shared" si="0"/>
        <v>-0.68</v>
      </c>
    </row>
    <row r="13" spans="1:12" ht="3.75" customHeight="1">
      <c r="A13" s="259"/>
      <c r="B13" s="140"/>
      <c r="C13" s="140"/>
      <c r="D13" s="140"/>
      <c r="E13" s="140"/>
      <c r="F13" s="260"/>
      <c r="G13" s="246"/>
      <c r="H13" s="246"/>
      <c r="I13" s="129"/>
      <c r="J13" s="129"/>
      <c r="K13" s="385"/>
      <c r="L13" s="391"/>
    </row>
    <row r="14" spans="1:12" ht="13.5" customHeight="1">
      <c r="A14" s="258" t="s">
        <v>4</v>
      </c>
      <c r="B14" s="140"/>
      <c r="C14" s="140"/>
      <c r="D14" s="140"/>
      <c r="E14" s="140"/>
      <c r="F14" s="260"/>
      <c r="G14" s="246"/>
      <c r="H14" s="246"/>
      <c r="I14" s="129"/>
      <c r="J14" s="129"/>
      <c r="K14" s="385"/>
      <c r="L14" s="391"/>
    </row>
    <row r="15" spans="1:12" ht="13.5" customHeight="1">
      <c r="A15" s="259" t="s">
        <v>5</v>
      </c>
      <c r="B15" s="140">
        <v>4947.071381849677</v>
      </c>
      <c r="C15" s="140">
        <v>4955.1240061924082</v>
      </c>
      <c r="D15" s="140">
        <v>5063.7782594655409</v>
      </c>
      <c r="E15" s="140">
        <v>5203.4858620656832</v>
      </c>
      <c r="F15" s="260"/>
      <c r="G15" s="246">
        <v>5257.4669926702973</v>
      </c>
      <c r="H15" s="246">
        <v>2.0402024185515417</v>
      </c>
      <c r="I15" s="129">
        <v>5047.1878621482429</v>
      </c>
      <c r="J15" s="129">
        <v>5467.7461183780069</v>
      </c>
      <c r="K15" s="385">
        <v>1.5993514561602362</v>
      </c>
      <c r="L15" s="391">
        <f t="shared" si="0"/>
        <v>1.04</v>
      </c>
    </row>
    <row r="16" spans="1:12" ht="13.5" customHeight="1">
      <c r="A16" s="259" t="s">
        <v>6</v>
      </c>
      <c r="B16" s="140">
        <v>2869.0730587995031</v>
      </c>
      <c r="C16" s="140">
        <v>2927.7271404246908</v>
      </c>
      <c r="D16" s="140">
        <v>2942.5382049560994</v>
      </c>
      <c r="E16" s="140">
        <v>2943.6539707132529</v>
      </c>
      <c r="F16" s="260"/>
      <c r="G16" s="246">
        <v>2995.6186929340361</v>
      </c>
      <c r="H16" s="246">
        <v>2.3965342826597542</v>
      </c>
      <c r="I16" s="129">
        <v>2854.8790198178676</v>
      </c>
      <c r="J16" s="129">
        <v>3136.3583626070904</v>
      </c>
      <c r="K16" s="385">
        <v>1.1325359851100947</v>
      </c>
      <c r="L16" s="391">
        <f t="shared" si="0"/>
        <v>1.77</v>
      </c>
    </row>
    <row r="17" spans="1:12" ht="13.5" customHeight="1">
      <c r="A17" s="259" t="s">
        <v>7</v>
      </c>
      <c r="B17" s="140">
        <v>1285.3867929017251</v>
      </c>
      <c r="C17" s="140">
        <v>1308.825909061632</v>
      </c>
      <c r="D17" s="140">
        <v>1281.9729251151771</v>
      </c>
      <c r="E17" s="140">
        <v>1316.9428444636887</v>
      </c>
      <c r="F17" s="260"/>
      <c r="G17" s="246">
        <v>1325.9780631582737</v>
      </c>
      <c r="H17" s="246">
        <v>3.4699223799946326</v>
      </c>
      <c r="I17" s="129">
        <v>1235.7789126876401</v>
      </c>
      <c r="J17" s="129">
        <v>1416.1772167348238</v>
      </c>
      <c r="K17" s="385">
        <v>1.0984375413902514</v>
      </c>
      <c r="L17" s="391">
        <f t="shared" si="0"/>
        <v>0.69</v>
      </c>
    </row>
    <row r="18" spans="1:12" ht="6" customHeight="1">
      <c r="A18" s="259"/>
      <c r="B18" s="140"/>
      <c r="C18" s="140"/>
      <c r="D18" s="140"/>
      <c r="E18" s="140"/>
      <c r="F18" s="260"/>
      <c r="G18" s="246"/>
      <c r="H18" s="246"/>
      <c r="I18" s="129"/>
      <c r="J18" s="129"/>
      <c r="K18" s="385"/>
      <c r="L18" s="391"/>
    </row>
    <row r="19" spans="1:12" ht="13.5" customHeight="1">
      <c r="A19" s="258" t="s">
        <v>10</v>
      </c>
      <c r="B19" s="140"/>
      <c r="C19" s="140"/>
      <c r="D19" s="140"/>
      <c r="E19" s="140"/>
      <c r="G19" s="427"/>
      <c r="H19" s="27"/>
      <c r="I19" s="129"/>
      <c r="J19" s="129"/>
      <c r="K19" s="385"/>
      <c r="L19" s="391"/>
    </row>
    <row r="20" spans="1:12" ht="13.5" customHeight="1">
      <c r="A20" s="259" t="s">
        <v>15</v>
      </c>
      <c r="B20" s="140">
        <v>137.21815607720606</v>
      </c>
      <c r="C20" s="140">
        <v>136.98765063480445</v>
      </c>
      <c r="D20" s="140">
        <v>135.78256256782848</v>
      </c>
      <c r="E20" s="140">
        <v>140.40189704922221</v>
      </c>
      <c r="F20" s="260"/>
      <c r="G20" s="246">
        <v>140.55278213500978</v>
      </c>
      <c r="H20" s="246">
        <v>8.0745521514882057</v>
      </c>
      <c r="I20" s="129">
        <v>118.30410290745864</v>
      </c>
      <c r="J20" s="129">
        <v>162.80146267968124</v>
      </c>
      <c r="K20" s="385">
        <v>0.64195195856646681</v>
      </c>
      <c r="L20" s="391">
        <f t="shared" si="0"/>
        <v>0.11</v>
      </c>
    </row>
    <row r="21" spans="1:12" ht="13.5" customHeight="1">
      <c r="A21" s="259" t="s">
        <v>100</v>
      </c>
      <c r="B21" s="140">
        <v>336.5035939959011</v>
      </c>
      <c r="C21" s="140">
        <v>345.42960397253972</v>
      </c>
      <c r="D21" s="140">
        <v>349.50457183346026</v>
      </c>
      <c r="E21" s="140">
        <v>352.27933931360207</v>
      </c>
      <c r="F21" s="260"/>
      <c r="G21" s="246">
        <v>360.81375019836423</v>
      </c>
      <c r="H21" s="246">
        <v>8.1031327194081566</v>
      </c>
      <c r="I21" s="129">
        <v>303.49688941625959</v>
      </c>
      <c r="J21" s="129">
        <v>418.13060800961</v>
      </c>
      <c r="K21" s="385">
        <v>1.3019895945957538</v>
      </c>
      <c r="L21" s="391">
        <f t="shared" si="0"/>
        <v>2.42</v>
      </c>
    </row>
    <row r="22" spans="1:12" ht="13.5" customHeight="1">
      <c r="A22" s="259" t="s">
        <v>17</v>
      </c>
      <c r="B22" s="140">
        <v>136.00677980719036</v>
      </c>
      <c r="C22" s="140">
        <v>138.67248414238233</v>
      </c>
      <c r="D22" s="140">
        <v>140.37078396280032</v>
      </c>
      <c r="E22" s="140">
        <v>141.08886773677574</v>
      </c>
      <c r="F22" s="260"/>
      <c r="G22" s="246">
        <v>145.72366175079347</v>
      </c>
      <c r="H22" s="246">
        <v>9.6728374960703682</v>
      </c>
      <c r="I22" s="129">
        <v>118.09051694350345</v>
      </c>
      <c r="J22" s="129">
        <v>173.3568080411379</v>
      </c>
      <c r="K22" s="385">
        <v>1.5606862787116427</v>
      </c>
      <c r="L22" s="391">
        <f t="shared" si="0"/>
        <v>3.29</v>
      </c>
    </row>
    <row r="23" spans="1:12" ht="13.5" customHeight="1">
      <c r="A23" s="259" t="s">
        <v>18</v>
      </c>
      <c r="B23" s="140">
        <v>382.31235357200569</v>
      </c>
      <c r="C23" s="140">
        <v>386.41921968956467</v>
      </c>
      <c r="D23" s="140">
        <v>382.35200436294065</v>
      </c>
      <c r="E23" s="140">
        <v>384.35714654678839</v>
      </c>
      <c r="F23" s="260"/>
      <c r="G23" s="246">
        <v>396.20280682563782</v>
      </c>
      <c r="H23" s="246">
        <v>7.4557519961250094</v>
      </c>
      <c r="I23" s="129">
        <v>338.29256683403344</v>
      </c>
      <c r="J23" s="129">
        <v>454.11304419007342</v>
      </c>
      <c r="K23" s="385">
        <v>1.1254843401448777</v>
      </c>
      <c r="L23" s="391">
        <f t="shared" si="0"/>
        <v>3.08</v>
      </c>
    </row>
    <row r="24" spans="1:12" ht="13.5" customHeight="1">
      <c r="A24" s="259" t="s">
        <v>19</v>
      </c>
      <c r="B24" s="140">
        <v>190.3341219178497</v>
      </c>
      <c r="C24" s="140">
        <v>205.15174362492124</v>
      </c>
      <c r="D24" s="140">
        <v>203.56390195083333</v>
      </c>
      <c r="E24" s="140">
        <v>202.31726186595608</v>
      </c>
      <c r="F24" s="260"/>
      <c r="G24" s="246">
        <v>205.74453498840333</v>
      </c>
      <c r="H24" s="246">
        <v>8.9619641434443746</v>
      </c>
      <c r="I24" s="129">
        <v>169.59706848454917</v>
      </c>
      <c r="J24" s="129">
        <v>241.8920017453907</v>
      </c>
      <c r="K24" s="385">
        <v>1.675207084570185</v>
      </c>
      <c r="L24" s="391">
        <f t="shared" si="0"/>
        <v>1.69</v>
      </c>
    </row>
    <row r="25" spans="1:12" ht="13.5" customHeight="1">
      <c r="A25" s="259" t="s">
        <v>20</v>
      </c>
      <c r="B25" s="140">
        <v>455.94874166679477</v>
      </c>
      <c r="C25" s="140">
        <v>458.06500220137809</v>
      </c>
      <c r="D25" s="140">
        <v>460.01419481398455</v>
      </c>
      <c r="E25" s="140">
        <v>463.40583994499053</v>
      </c>
      <c r="F25" s="260"/>
      <c r="G25" s="246">
        <v>481.80685618305205</v>
      </c>
      <c r="H25" s="246">
        <v>7.3995029262539926</v>
      </c>
      <c r="I25" s="129">
        <v>411.91575575468863</v>
      </c>
      <c r="J25" s="129">
        <v>551.6979560734303</v>
      </c>
      <c r="K25" s="385">
        <v>0.86092515739057962</v>
      </c>
      <c r="L25" s="391">
        <f t="shared" si="0"/>
        <v>3.97</v>
      </c>
    </row>
    <row r="26" spans="1:12" ht="13.5" customHeight="1">
      <c r="A26" s="259" t="s">
        <v>21</v>
      </c>
      <c r="B26" s="140">
        <v>297.12592919258577</v>
      </c>
      <c r="C26" s="140">
        <v>307.44017834342014</v>
      </c>
      <c r="D26" s="140">
        <v>315.74316394860546</v>
      </c>
      <c r="E26" s="140">
        <v>319.35505957895532</v>
      </c>
      <c r="F26" s="260"/>
      <c r="G26" s="246">
        <v>328.23352295684816</v>
      </c>
      <c r="H26" s="246">
        <v>7.9436349436855487</v>
      </c>
      <c r="I26" s="129">
        <v>277.11850019116241</v>
      </c>
      <c r="J26" s="129">
        <v>379.34854797979693</v>
      </c>
      <c r="K26" s="276">
        <v>1.7123718225412699</v>
      </c>
      <c r="L26" s="391">
        <f t="shared" si="0"/>
        <v>2.78</v>
      </c>
    </row>
    <row r="27" spans="1:12" ht="13.5" customHeight="1">
      <c r="A27" s="259" t="s">
        <v>22</v>
      </c>
      <c r="B27" s="140">
        <v>404.68883202703245</v>
      </c>
      <c r="C27" s="140">
        <v>403.10049863383421</v>
      </c>
      <c r="D27" s="140">
        <v>402.84836620988676</v>
      </c>
      <c r="E27" s="140">
        <v>402.7825651316187</v>
      </c>
      <c r="F27" s="260"/>
      <c r="G27" s="246">
        <v>411.948880197525</v>
      </c>
      <c r="H27" s="246">
        <v>8.4420124707802682</v>
      </c>
      <c r="I27" s="129">
        <v>343.77222811772833</v>
      </c>
      <c r="J27" s="129">
        <v>480.12553238373488</v>
      </c>
      <c r="K27" s="385">
        <v>1.0428616291229043</v>
      </c>
      <c r="L27" s="391">
        <f t="shared" si="0"/>
        <v>2.2799999999999998</v>
      </c>
    </row>
    <row r="28" spans="1:12" ht="13.5" customHeight="1">
      <c r="A28" s="259" t="s">
        <v>64</v>
      </c>
      <c r="B28" s="140">
        <v>130.21107636592882</v>
      </c>
      <c r="C28" s="140">
        <v>134.44145677198006</v>
      </c>
      <c r="D28" s="140">
        <v>133.01547524239726</v>
      </c>
      <c r="E28" s="140">
        <v>136.29761473855453</v>
      </c>
      <c r="F28" s="260"/>
      <c r="G28" s="246">
        <v>138.14133180332183</v>
      </c>
      <c r="H28" s="246">
        <v>9.2715917260808904</v>
      </c>
      <c r="I28" s="129">
        <v>113.03262868289278</v>
      </c>
      <c r="J28" s="129">
        <v>163.25003650215424</v>
      </c>
      <c r="K28" s="385">
        <v>1.6082185573786933</v>
      </c>
      <c r="L28" s="391">
        <f t="shared" si="0"/>
        <v>1.35</v>
      </c>
    </row>
    <row r="29" spans="1:12" ht="13.5" customHeight="1">
      <c r="A29" s="259" t="s">
        <v>23</v>
      </c>
      <c r="B29" s="140">
        <v>254.09415376474053</v>
      </c>
      <c r="C29" s="140">
        <v>259.12575799123988</v>
      </c>
      <c r="D29" s="140">
        <v>261.32179103662315</v>
      </c>
      <c r="E29" s="140">
        <v>263.04813680992982</v>
      </c>
      <c r="F29" s="260"/>
      <c r="G29" s="246">
        <v>262.35164732742311</v>
      </c>
      <c r="H29" s="246">
        <v>7.8363261052564148</v>
      </c>
      <c r="I29" s="129">
        <v>222.04815622564786</v>
      </c>
      <c r="J29" s="129">
        <v>302.65513506453283</v>
      </c>
      <c r="K29" s="385">
        <v>1.2448596431690495</v>
      </c>
      <c r="L29" s="391">
        <f t="shared" si="0"/>
        <v>-0.26</v>
      </c>
    </row>
    <row r="30" spans="1:12" ht="13.5" customHeight="1">
      <c r="A30" s="259" t="s">
        <v>24</v>
      </c>
      <c r="B30" s="140">
        <v>234.66761538482467</v>
      </c>
      <c r="C30" s="140">
        <v>238.77501844465306</v>
      </c>
      <c r="D30" s="140">
        <v>237.06994581756959</v>
      </c>
      <c r="E30" s="140">
        <v>241.2733476151447</v>
      </c>
      <c r="F30" s="260"/>
      <c r="G30" s="246">
        <v>239.83679647612573</v>
      </c>
      <c r="H30" s="246">
        <v>7.1853884199878513</v>
      </c>
      <c r="I30" s="129">
        <v>206.05269170965471</v>
      </c>
      <c r="J30" s="129">
        <v>273.62090199213765</v>
      </c>
      <c r="K30" s="385">
        <v>1.3075981255258329</v>
      </c>
      <c r="L30" s="391">
        <f t="shared" si="0"/>
        <v>-0.6</v>
      </c>
    </row>
    <row r="31" spans="1:12" ht="13.5" customHeight="1">
      <c r="A31" s="259" t="s">
        <v>25</v>
      </c>
      <c r="B31" s="140">
        <v>381.71745765420332</v>
      </c>
      <c r="C31" s="140">
        <v>395.84303803384654</v>
      </c>
      <c r="D31" s="140">
        <v>396.76016418565871</v>
      </c>
      <c r="E31" s="140">
        <v>401.82406751698426</v>
      </c>
      <c r="F31" s="260"/>
      <c r="G31" s="246">
        <v>394.1432287750244</v>
      </c>
      <c r="H31" s="246">
        <v>8.144195220479606</v>
      </c>
      <c r="I31" s="129">
        <v>331.21455256948104</v>
      </c>
      <c r="J31" s="129">
        <v>457.07190652045313</v>
      </c>
      <c r="K31" s="385">
        <v>1.1382173195153555</v>
      </c>
      <c r="L31" s="391">
        <f t="shared" si="0"/>
        <v>-1.91</v>
      </c>
    </row>
    <row r="32" spans="1:12" ht="13.5" customHeight="1">
      <c r="A32" s="259" t="s">
        <v>26</v>
      </c>
      <c r="B32" s="140">
        <v>531.59277434610431</v>
      </c>
      <c r="C32" s="140">
        <v>539.19180265640205</v>
      </c>
      <c r="D32" s="140">
        <v>540.67621554382185</v>
      </c>
      <c r="E32" s="140">
        <v>548.03737311883003</v>
      </c>
      <c r="F32" s="260"/>
      <c r="G32" s="246">
        <v>571.78458071899411</v>
      </c>
      <c r="H32" s="246">
        <v>7.2976922849324941</v>
      </c>
      <c r="I32" s="129">
        <v>489.9825016869321</v>
      </c>
      <c r="J32" s="129">
        <v>653.58665970818663</v>
      </c>
      <c r="K32" s="385">
        <v>1.959110602240921</v>
      </c>
      <c r="L32" s="391">
        <f t="shared" si="0"/>
        <v>4.33</v>
      </c>
    </row>
    <row r="33" spans="1:12" ht="13.5" customHeight="1">
      <c r="A33" s="259" t="s">
        <v>27</v>
      </c>
      <c r="B33" s="140">
        <v>353.04059366145475</v>
      </c>
      <c r="C33" s="140">
        <v>349.27838524992802</v>
      </c>
      <c r="D33" s="140">
        <v>359.17589292719623</v>
      </c>
      <c r="E33" s="140">
        <v>357.21501022376412</v>
      </c>
      <c r="F33" s="260"/>
      <c r="G33" s="246">
        <v>359.85529816341398</v>
      </c>
      <c r="H33" s="246">
        <v>7.4693973130538813</v>
      </c>
      <c r="I33" s="129">
        <v>307.16146158662588</v>
      </c>
      <c r="J33" s="129">
        <v>412.54913390891778</v>
      </c>
      <c r="K33" s="385">
        <v>0.67840219490680198</v>
      </c>
      <c r="L33" s="391">
        <f t="shared" si="0"/>
        <v>0.74</v>
      </c>
    </row>
    <row r="34" spans="1:12" ht="13.5" customHeight="1">
      <c r="A34" s="222" t="s">
        <v>210</v>
      </c>
      <c r="B34" s="140">
        <v>2499.9472287371027</v>
      </c>
      <c r="C34" s="140">
        <v>2477.2081284218721</v>
      </c>
      <c r="D34" s="140">
        <v>2559.6149205000356</v>
      </c>
      <c r="E34" s="140">
        <v>2669.0548314874027</v>
      </c>
      <c r="F34" s="260"/>
      <c r="G34" s="246">
        <v>2682.0874209899903</v>
      </c>
      <c r="H34" s="246">
        <v>3.7739018817511605</v>
      </c>
      <c r="I34" s="129">
        <v>2483.6562492519256</v>
      </c>
      <c r="J34" s="129">
        <v>2880.5185848985752</v>
      </c>
      <c r="K34" s="385">
        <v>1.8571104824675055</v>
      </c>
      <c r="L34" s="391">
        <f t="shared" si="0"/>
        <v>0.49</v>
      </c>
    </row>
    <row r="35" spans="1:12" ht="13.5" customHeight="1">
      <c r="A35" s="222" t="s">
        <v>211</v>
      </c>
      <c r="B35" s="140">
        <v>276.64369379050117</v>
      </c>
      <c r="C35" s="140">
        <v>279.7913228127656</v>
      </c>
      <c r="D35" s="140">
        <v>292.12259613302712</v>
      </c>
      <c r="E35" s="140">
        <v>283.14130883344785</v>
      </c>
      <c r="F35" s="260"/>
      <c r="G35" s="246">
        <v>291.45168023872378</v>
      </c>
      <c r="H35" s="246">
        <v>7.2033726187667968</v>
      </c>
      <c r="I35" s="129">
        <v>250.29419773379712</v>
      </c>
      <c r="J35" s="129">
        <v>332.60916204385563</v>
      </c>
      <c r="K35" s="385">
        <v>0.64397533851201505</v>
      </c>
      <c r="L35" s="391">
        <f t="shared" si="0"/>
        <v>2.94</v>
      </c>
    </row>
    <row r="36" spans="1:12" ht="13.5" customHeight="1">
      <c r="A36" s="259" t="s">
        <v>29</v>
      </c>
      <c r="B36" s="140">
        <v>310.22502126891635</v>
      </c>
      <c r="C36" s="140">
        <v>309.83839849600736</v>
      </c>
      <c r="D36" s="140">
        <v>309.55655060307839</v>
      </c>
      <c r="E36" s="140">
        <v>318.94924276891572</v>
      </c>
      <c r="F36" s="260"/>
      <c r="G36" s="246">
        <v>311.20368076086044</v>
      </c>
      <c r="H36" s="246">
        <v>7.53729342287708</v>
      </c>
      <c r="I36" s="129">
        <v>265.21970717014921</v>
      </c>
      <c r="J36" s="129">
        <v>357.18765568432866</v>
      </c>
      <c r="K36" s="385">
        <v>0.77391465467520071</v>
      </c>
      <c r="L36" s="391">
        <f t="shared" si="0"/>
        <v>-2.4300000000000002</v>
      </c>
    </row>
    <row r="37" spans="1:12" ht="13.5" customHeight="1">
      <c r="A37" s="259" t="s">
        <v>30</v>
      </c>
      <c r="B37" s="140">
        <v>50.167201391493855</v>
      </c>
      <c r="C37" s="140">
        <v>50.866219949041394</v>
      </c>
      <c r="D37" s="140">
        <v>53.855965647202041</v>
      </c>
      <c r="E37" s="140">
        <v>54.095823541254305</v>
      </c>
      <c r="F37" s="260"/>
      <c r="G37" s="246">
        <v>54.365554671764372</v>
      </c>
      <c r="H37" s="246">
        <v>11.649083625192077</v>
      </c>
      <c r="I37" s="129">
        <v>41.950119460341391</v>
      </c>
      <c r="J37" s="129">
        <v>66.780989387631408</v>
      </c>
      <c r="K37" s="385">
        <v>2.6418478969912229</v>
      </c>
      <c r="L37" s="391">
        <f t="shared" si="0"/>
        <v>0.5</v>
      </c>
    </row>
    <row r="38" spans="1:12" ht="13.5" customHeight="1">
      <c r="A38" s="259" t="s">
        <v>31</v>
      </c>
      <c r="B38" s="140">
        <v>63.303130021019747</v>
      </c>
      <c r="C38" s="140">
        <v>63.30011283753791</v>
      </c>
      <c r="D38" s="140">
        <v>62.262642044227434</v>
      </c>
      <c r="E38" s="140">
        <v>64.155823797072415</v>
      </c>
      <c r="F38" s="260"/>
      <c r="G38" s="246">
        <v>64.096121767044067</v>
      </c>
      <c r="H38" s="246">
        <v>8.3104122913590821</v>
      </c>
      <c r="I38" s="129">
        <v>53.653713291100551</v>
      </c>
      <c r="J38" s="129">
        <v>74.538530266659421</v>
      </c>
      <c r="K38" s="385">
        <v>0.97691168602598299</v>
      </c>
      <c r="L38" s="391">
        <f t="shared" si="0"/>
        <v>-0.09</v>
      </c>
    </row>
    <row r="39" spans="1:12" ht="13.5" customHeight="1">
      <c r="A39" s="222" t="s">
        <v>32</v>
      </c>
      <c r="B39" s="140">
        <v>96.270879420954842</v>
      </c>
      <c r="C39" s="140">
        <v>96.824995054053872</v>
      </c>
      <c r="D39" s="140">
        <v>97.291898788448322</v>
      </c>
      <c r="E39" s="140">
        <v>100.40314974204219</v>
      </c>
      <c r="F39" s="260"/>
      <c r="G39" s="246">
        <v>100.33771208953857</v>
      </c>
      <c r="H39" s="246">
        <v>9.8688151008809726</v>
      </c>
      <c r="I39" s="129">
        <v>80.925476307706674</v>
      </c>
      <c r="J39" s="129">
        <v>119.74994826577374</v>
      </c>
      <c r="K39" s="385">
        <v>1.6046127037807389</v>
      </c>
      <c r="L39" s="391">
        <f t="shared" si="0"/>
        <v>-7.0000000000000007E-2</v>
      </c>
    </row>
    <row r="40" spans="1:12" ht="13.5" customHeight="1">
      <c r="A40" s="222" t="s">
        <v>33</v>
      </c>
      <c r="B40" s="140">
        <v>541.24376106641898</v>
      </c>
      <c r="C40" s="140">
        <v>552.14813180060969</v>
      </c>
      <c r="D40" s="140">
        <v>547.81116926687787</v>
      </c>
      <c r="E40" s="140">
        <v>553.22275465437974</v>
      </c>
      <c r="F40" s="260"/>
      <c r="G40" s="246">
        <v>546.24979915428162</v>
      </c>
      <c r="H40" s="246">
        <v>7.0562283264900438</v>
      </c>
      <c r="I40" s="129">
        <v>470.68661262648044</v>
      </c>
      <c r="J40" s="129">
        <v>621.81298834373536</v>
      </c>
      <c r="K40" s="385">
        <v>0.70437785502353023</v>
      </c>
      <c r="L40" s="391">
        <f t="shared" si="0"/>
        <v>-1.26</v>
      </c>
    </row>
    <row r="41" spans="1:12" ht="13.5" customHeight="1">
      <c r="A41" s="222" t="s">
        <v>34</v>
      </c>
      <c r="B41" s="140">
        <v>410.81731919560383</v>
      </c>
      <c r="C41" s="140">
        <v>420.6384070819002</v>
      </c>
      <c r="D41" s="140">
        <v>414.33616115153052</v>
      </c>
      <c r="E41" s="140">
        <v>408.74017314356752</v>
      </c>
      <c r="F41" s="260"/>
      <c r="G41" s="246">
        <v>425.69915312957761</v>
      </c>
      <c r="H41" s="246">
        <v>8.6974255577300319</v>
      </c>
      <c r="I41" s="129">
        <v>353.11532573084156</v>
      </c>
      <c r="J41" s="129">
        <v>498.282979039113</v>
      </c>
      <c r="K41" s="385">
        <v>1.2629134372850626</v>
      </c>
      <c r="L41" s="391">
        <f t="shared" si="0"/>
        <v>4.1500000000000004</v>
      </c>
    </row>
    <row r="42" spans="1:12" ht="13.5" customHeight="1">
      <c r="A42" s="222" t="s">
        <v>35</v>
      </c>
      <c r="B42" s="140">
        <v>282.78868678859925</v>
      </c>
      <c r="C42" s="140">
        <v>286.94368769611884</v>
      </c>
      <c r="D42" s="140">
        <v>279.5460461990649</v>
      </c>
      <c r="E42" s="140">
        <v>296.0955166281525</v>
      </c>
      <c r="F42" s="260"/>
      <c r="G42" s="246">
        <v>307.5777158126831</v>
      </c>
      <c r="H42" s="246">
        <v>8.1253808982659557</v>
      </c>
      <c r="I42" s="129">
        <v>258.58348523019077</v>
      </c>
      <c r="J42" s="129">
        <v>356.57194890927258</v>
      </c>
      <c r="K42" s="385">
        <v>1.718235291598047</v>
      </c>
      <c r="L42" s="391">
        <f t="shared" si="0"/>
        <v>3.88</v>
      </c>
    </row>
    <row r="43" spans="1:12" ht="13.5" customHeight="1">
      <c r="A43" s="222" t="s">
        <v>36</v>
      </c>
      <c r="B43" s="140">
        <v>100.80847260636317</v>
      </c>
      <c r="C43" s="140">
        <v>102.49443605466628</v>
      </c>
      <c r="D43" s="140">
        <v>103.34724851282151</v>
      </c>
      <c r="E43" s="140">
        <v>107.14001742202596</v>
      </c>
      <c r="F43" s="260"/>
      <c r="G43" s="246">
        <v>102.79973586559295</v>
      </c>
      <c r="H43" s="246">
        <v>9.1624691296457375</v>
      </c>
      <c r="I43" s="129">
        <v>84.334669210028238</v>
      </c>
      <c r="J43" s="129">
        <v>121.26480236145436</v>
      </c>
      <c r="K43" s="385">
        <v>0.81810409010432128</v>
      </c>
      <c r="L43" s="391">
        <f t="shared" si="0"/>
        <v>-4.05</v>
      </c>
    </row>
    <row r="44" spans="1:12" ht="13.5" customHeight="1">
      <c r="A44" s="222" t="s">
        <v>37</v>
      </c>
      <c r="B44" s="140">
        <v>81.760813607815777</v>
      </c>
      <c r="C44" s="140">
        <v>83.892876636209863</v>
      </c>
      <c r="D44" s="140">
        <v>82.562832206033079</v>
      </c>
      <c r="E44" s="140">
        <v>84.268027572190803</v>
      </c>
      <c r="F44" s="260"/>
      <c r="G44" s="246">
        <v>86.171899464130405</v>
      </c>
      <c r="H44" s="246">
        <v>9.9951191141690092</v>
      </c>
      <c r="I44" s="129">
        <v>69.286941129583269</v>
      </c>
      <c r="J44" s="129">
        <v>103.05685797578363</v>
      </c>
      <c r="K44" s="428">
        <v>1.0535824957851769</v>
      </c>
      <c r="L44" s="391">
        <f t="shared" si="0"/>
        <v>2.2599999999999998</v>
      </c>
    </row>
    <row r="45" spans="1:12" ht="13.5" customHeight="1">
      <c r="A45" s="222" t="s">
        <v>38</v>
      </c>
      <c r="B45" s="140">
        <v>162.09284622223663</v>
      </c>
      <c r="C45" s="140">
        <v>169.80849844708541</v>
      </c>
      <c r="D45" s="140">
        <v>167.78232408089988</v>
      </c>
      <c r="E45" s="140">
        <v>171.13248046093366</v>
      </c>
      <c r="F45" s="260"/>
      <c r="G45" s="246">
        <v>169.88359631848334</v>
      </c>
      <c r="H45" s="246">
        <v>8.7491500906789295</v>
      </c>
      <c r="I45" s="129">
        <v>140.74533250596312</v>
      </c>
      <c r="J45" s="129">
        <v>199.02185963948995</v>
      </c>
      <c r="K45" s="428">
        <v>1.6410490830699009</v>
      </c>
      <c r="L45" s="391">
        <f t="shared" si="0"/>
        <v>-0.73</v>
      </c>
    </row>
    <row r="46" spans="1:12" s="30" customFormat="1" ht="4.5" customHeight="1">
      <c r="A46" s="315"/>
      <c r="B46" s="216"/>
      <c r="C46" s="81"/>
      <c r="D46" s="81"/>
      <c r="E46" s="81"/>
      <c r="F46" s="19"/>
      <c r="G46" s="341"/>
      <c r="H46" s="19"/>
      <c r="I46" s="19"/>
      <c r="J46" s="19"/>
      <c r="K46" s="388"/>
      <c r="L46" s="429"/>
    </row>
    <row r="47" spans="1:12" ht="13.5">
      <c r="A47" s="127" t="s">
        <v>208</v>
      </c>
      <c r="B47" s="165"/>
      <c r="C47" s="165"/>
      <c r="D47" s="165"/>
      <c r="E47" s="165"/>
      <c r="F47" s="165"/>
      <c r="G47" s="165"/>
      <c r="H47" s="165"/>
      <c r="I47" s="165"/>
      <c r="J47" s="165"/>
      <c r="L47" s="286"/>
    </row>
    <row r="48" spans="1:12">
      <c r="A48" s="127" t="s">
        <v>209</v>
      </c>
      <c r="B48" s="165"/>
      <c r="C48" s="165"/>
      <c r="D48" s="165"/>
      <c r="E48" s="165"/>
      <c r="F48" s="165"/>
      <c r="G48" s="165"/>
      <c r="H48" s="165"/>
      <c r="I48" s="165"/>
      <c r="J48" s="165"/>
    </row>
    <row r="49" spans="1:10">
      <c r="A49" s="48" t="s">
        <v>156</v>
      </c>
      <c r="B49" s="144"/>
      <c r="C49" s="144"/>
      <c r="D49" s="144"/>
      <c r="E49" s="144"/>
      <c r="F49" s="144"/>
      <c r="G49" s="144"/>
      <c r="H49" s="144"/>
      <c r="I49" s="144"/>
      <c r="J49" s="144"/>
    </row>
  </sheetData>
  <mergeCells count="12">
    <mergeCell ref="A1:L1"/>
    <mergeCell ref="A2:L2"/>
    <mergeCell ref="A3:L3"/>
    <mergeCell ref="A5:A6"/>
    <mergeCell ref="K5:K6"/>
    <mergeCell ref="B5:B6"/>
    <mergeCell ref="C5:C6"/>
    <mergeCell ref="D5:D6"/>
    <mergeCell ref="L5:L6"/>
    <mergeCell ref="I5:J5"/>
    <mergeCell ref="G5:H5"/>
    <mergeCell ref="E5:E6"/>
  </mergeCells>
  <pageMargins left="0.7" right="0.7" top="0.75" bottom="0.75" header="0.3" footer="0.3"/>
  <pageSetup paperSize="9" scale="83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>
    <tabColor indexed="51"/>
  </sheetPr>
  <dimension ref="A2:K54"/>
  <sheetViews>
    <sheetView showGridLines="0" view="pageBreakPreview" zoomScaleNormal="100" workbookViewId="0"/>
  </sheetViews>
  <sheetFormatPr baseColWidth="10" defaultRowHeight="12.75"/>
  <cols>
    <col min="1" max="1" width="20.7109375" style="10" customWidth="1"/>
    <col min="2" max="4" width="6.7109375" style="10" hidden="1" customWidth="1"/>
    <col min="5" max="10" width="9.42578125" style="10" customWidth="1"/>
    <col min="12" max="16384" width="11.42578125" style="10"/>
  </cols>
  <sheetData>
    <row r="2" spans="1:11" ht="15" customHeight="1">
      <c r="A2" s="489" t="s">
        <v>122</v>
      </c>
      <c r="B2" s="489"/>
      <c r="C2" s="489"/>
      <c r="D2" s="489"/>
      <c r="E2" s="489"/>
      <c r="F2" s="489"/>
      <c r="G2" s="489"/>
      <c r="H2" s="489"/>
      <c r="I2" s="489"/>
      <c r="J2" s="489"/>
      <c r="K2" s="10"/>
    </row>
    <row r="3" spans="1:11" ht="29.25" customHeight="1">
      <c r="A3" s="490" t="s">
        <v>260</v>
      </c>
      <c r="B3" s="490"/>
      <c r="C3" s="490"/>
      <c r="D3" s="490"/>
      <c r="E3" s="490"/>
      <c r="F3" s="490"/>
      <c r="G3" s="490"/>
      <c r="H3" s="490"/>
      <c r="I3" s="490"/>
      <c r="J3" s="490"/>
      <c r="K3" s="10"/>
    </row>
    <row r="4" spans="1:11" ht="11.25" customHeight="1">
      <c r="A4" s="491" t="s">
        <v>48</v>
      </c>
      <c r="B4" s="491"/>
      <c r="C4" s="491"/>
      <c r="D4" s="491"/>
      <c r="E4" s="491"/>
      <c r="F4" s="491"/>
      <c r="G4" s="491"/>
      <c r="H4" s="491"/>
      <c r="I4" s="491"/>
      <c r="J4" s="491"/>
      <c r="K4" s="10"/>
    </row>
    <row r="5" spans="1:11" ht="6.75" customHeight="1">
      <c r="A5" s="49"/>
      <c r="B5" s="49"/>
      <c r="C5" s="49"/>
      <c r="D5" s="49"/>
      <c r="E5" s="49"/>
      <c r="F5" s="49"/>
      <c r="G5" s="49"/>
      <c r="H5" s="49"/>
      <c r="I5" s="42"/>
      <c r="J5" s="42"/>
      <c r="K5" s="10"/>
    </row>
    <row r="6" spans="1:11" ht="22.5" customHeight="1">
      <c r="A6" s="496" t="s">
        <v>238</v>
      </c>
      <c r="B6" s="494">
        <v>2004</v>
      </c>
      <c r="C6" s="487">
        <v>2005</v>
      </c>
      <c r="D6" s="487">
        <v>2006</v>
      </c>
      <c r="E6" s="506">
        <v>2007</v>
      </c>
      <c r="F6" s="506">
        <v>2008</v>
      </c>
      <c r="G6" s="506">
        <v>2009</v>
      </c>
      <c r="H6" s="506">
        <v>2010</v>
      </c>
      <c r="I6" s="506">
        <v>2011</v>
      </c>
      <c r="J6" s="506">
        <v>2012</v>
      </c>
      <c r="K6" s="10"/>
    </row>
    <row r="7" spans="1:11" ht="24" customHeight="1">
      <c r="A7" s="497"/>
      <c r="B7" s="495">
        <v>2004</v>
      </c>
      <c r="C7" s="488">
        <v>2005</v>
      </c>
      <c r="D7" s="488">
        <v>2006</v>
      </c>
      <c r="E7" s="507">
        <v>2007</v>
      </c>
      <c r="F7" s="507"/>
      <c r="G7" s="507"/>
      <c r="H7" s="507"/>
      <c r="I7" s="507"/>
      <c r="J7" s="507"/>
      <c r="K7" s="10"/>
    </row>
    <row r="8" spans="1:11" ht="6" customHeight="1">
      <c r="A8" s="225"/>
      <c r="B8" s="178"/>
      <c r="C8" s="45"/>
      <c r="D8" s="45"/>
      <c r="E8" s="45"/>
      <c r="F8" s="45"/>
      <c r="G8" s="45"/>
      <c r="H8" s="45"/>
      <c r="I8" s="45"/>
      <c r="J8" s="45"/>
      <c r="K8" s="10"/>
    </row>
    <row r="9" spans="1:11" ht="12" customHeight="1">
      <c r="A9" s="223" t="s">
        <v>1</v>
      </c>
      <c r="B9" s="181">
        <v>5997.8564499999056</v>
      </c>
      <c r="C9" s="128">
        <v>5986.7027899999121</v>
      </c>
      <c r="D9" s="128">
        <v>6250.7519000000948</v>
      </c>
      <c r="E9" s="128">
        <v>6555.8284630036433</v>
      </c>
      <c r="F9" s="128">
        <v>6662.4185601571171</v>
      </c>
      <c r="G9" s="128">
        <v>6811.6582012624931</v>
      </c>
      <c r="H9" s="128">
        <v>6995.0453095264129</v>
      </c>
      <c r="I9" s="128">
        <v>7062.7240390048837</v>
      </c>
      <c r="J9" s="269">
        <v>7137.4729162029689</v>
      </c>
      <c r="K9" s="10"/>
    </row>
    <row r="10" spans="1:11" ht="12" customHeight="1">
      <c r="A10" s="258"/>
      <c r="B10" s="261"/>
      <c r="C10" s="246"/>
      <c r="D10" s="246"/>
      <c r="E10" s="246"/>
      <c r="F10" s="246"/>
      <c r="G10" s="246"/>
      <c r="H10" s="246"/>
      <c r="I10" s="246"/>
      <c r="J10" s="125"/>
      <c r="K10" s="10"/>
    </row>
    <row r="11" spans="1:11" ht="12" customHeight="1">
      <c r="A11" s="258" t="s">
        <v>11</v>
      </c>
      <c r="B11" s="261"/>
      <c r="C11" s="246"/>
      <c r="D11" s="246"/>
      <c r="E11" s="246"/>
      <c r="F11" s="246"/>
      <c r="G11" s="246"/>
      <c r="H11" s="246"/>
      <c r="I11" s="246"/>
      <c r="J11" s="125"/>
      <c r="K11" s="10"/>
    </row>
    <row r="12" spans="1:11" ht="12" customHeight="1">
      <c r="A12" s="259" t="s">
        <v>2</v>
      </c>
      <c r="B12" s="261">
        <v>4148.9616799999767</v>
      </c>
      <c r="C12" s="246">
        <v>4175.1031300000041</v>
      </c>
      <c r="D12" s="246">
        <v>4400.6561399999637</v>
      </c>
      <c r="E12" s="246">
        <v>4758.8795279119995</v>
      </c>
      <c r="F12" s="246">
        <v>4867.3402481419444</v>
      </c>
      <c r="G12" s="246">
        <v>4987.9687639193971</v>
      </c>
      <c r="H12" s="246">
        <v>5214.8080860914788</v>
      </c>
      <c r="I12" s="246">
        <v>5316.3197136460294</v>
      </c>
      <c r="J12" s="125">
        <v>5441.0207854172977</v>
      </c>
      <c r="K12" s="10"/>
    </row>
    <row r="13" spans="1:11" ht="12" customHeight="1">
      <c r="A13" s="259" t="s">
        <v>3</v>
      </c>
      <c r="B13" s="261">
        <v>1848.8947700000115</v>
      </c>
      <c r="C13" s="246">
        <v>1811.5996599999628</v>
      </c>
      <c r="D13" s="246">
        <v>1850.0957600000017</v>
      </c>
      <c r="E13" s="246">
        <v>1796.9489350916006</v>
      </c>
      <c r="F13" s="246">
        <v>1795.0783120149786</v>
      </c>
      <c r="G13" s="246">
        <v>1823.6894373432483</v>
      </c>
      <c r="H13" s="246">
        <v>1780.2372234350005</v>
      </c>
      <c r="I13" s="246">
        <v>1746.4043253589687</v>
      </c>
      <c r="J13" s="125">
        <v>1696.4521307855998</v>
      </c>
      <c r="K13" s="10"/>
    </row>
    <row r="14" spans="1:11" ht="6" customHeight="1">
      <c r="A14" s="259"/>
      <c r="B14" s="261"/>
      <c r="C14" s="246"/>
      <c r="D14" s="246"/>
      <c r="E14" s="246"/>
      <c r="F14" s="246"/>
      <c r="G14" s="246"/>
      <c r="H14" s="246"/>
      <c r="I14" s="246"/>
      <c r="J14" s="125"/>
      <c r="K14" s="10"/>
    </row>
    <row r="15" spans="1:11" ht="12" customHeight="1">
      <c r="A15" s="258" t="s">
        <v>4</v>
      </c>
      <c r="B15" s="261"/>
      <c r="C15" s="246"/>
      <c r="D15" s="246"/>
      <c r="E15" s="246"/>
      <c r="F15" s="246"/>
      <c r="G15" s="246"/>
      <c r="H15" s="246"/>
      <c r="I15" s="246"/>
      <c r="J15" s="125"/>
      <c r="K15" s="10"/>
    </row>
    <row r="16" spans="1:11" ht="12" customHeight="1">
      <c r="A16" s="259" t="s">
        <v>5</v>
      </c>
      <c r="B16" s="261">
        <v>3086.6618200000062</v>
      </c>
      <c r="C16" s="246">
        <v>3070.8055800000361</v>
      </c>
      <c r="D16" s="246">
        <v>3231.3005099999959</v>
      </c>
      <c r="E16" s="246">
        <v>3527.0608315360801</v>
      </c>
      <c r="F16" s="246">
        <v>3568.4647024060614</v>
      </c>
      <c r="G16" s="246">
        <v>3679.5351137907551</v>
      </c>
      <c r="H16" s="246">
        <v>3811.5900183383242</v>
      </c>
      <c r="I16" s="246">
        <v>3837.344352443733</v>
      </c>
      <c r="J16" s="125">
        <v>3943.2578626279051</v>
      </c>
      <c r="K16" s="10"/>
    </row>
    <row r="17" spans="1:11" ht="12" customHeight="1">
      <c r="A17" s="259" t="s">
        <v>6</v>
      </c>
      <c r="B17" s="261">
        <v>2243.3751699999834</v>
      </c>
      <c r="C17" s="246">
        <v>2250.9367300000008</v>
      </c>
      <c r="D17" s="246">
        <v>2346.4798899999928</v>
      </c>
      <c r="E17" s="246">
        <v>2283.7259167910015</v>
      </c>
      <c r="F17" s="246">
        <v>2356.8498163229888</v>
      </c>
      <c r="G17" s="246">
        <v>2381.6602536846417</v>
      </c>
      <c r="H17" s="246">
        <v>2405.1865679879816</v>
      </c>
      <c r="I17" s="246">
        <v>2429.4220542524149</v>
      </c>
      <c r="J17" s="125">
        <v>2389.7895385547959</v>
      </c>
      <c r="K17" s="10"/>
    </row>
    <row r="18" spans="1:11" ht="12" customHeight="1">
      <c r="A18" s="259" t="s">
        <v>7</v>
      </c>
      <c r="B18" s="261">
        <v>667.81946000000335</v>
      </c>
      <c r="C18" s="246">
        <v>664.9604800000061</v>
      </c>
      <c r="D18" s="246">
        <v>672.97149999999579</v>
      </c>
      <c r="E18" s="246">
        <v>745.04171467647018</v>
      </c>
      <c r="F18" s="246">
        <v>737.10404142782454</v>
      </c>
      <c r="G18" s="246">
        <v>750.46283378724354</v>
      </c>
      <c r="H18" s="246">
        <v>778.2687232001615</v>
      </c>
      <c r="I18" s="246">
        <v>795.95763230885541</v>
      </c>
      <c r="J18" s="125">
        <v>804.42551502012054</v>
      </c>
      <c r="K18" s="10"/>
    </row>
    <row r="19" spans="1:11" ht="3.75" customHeight="1">
      <c r="A19" s="259"/>
      <c r="B19" s="261"/>
      <c r="C19" s="246"/>
      <c r="D19" s="246"/>
      <c r="E19" s="246"/>
      <c r="F19" s="246"/>
      <c r="G19" s="246"/>
      <c r="H19" s="246"/>
      <c r="I19" s="246"/>
      <c r="J19" s="125"/>
      <c r="K19" s="10"/>
    </row>
    <row r="20" spans="1:11" ht="12" customHeight="1">
      <c r="A20" s="258" t="s">
        <v>10</v>
      </c>
      <c r="B20" s="261"/>
      <c r="C20" s="246"/>
      <c r="D20" s="246"/>
      <c r="E20" s="246"/>
      <c r="F20" s="246"/>
      <c r="G20" s="246"/>
      <c r="H20" s="246"/>
      <c r="I20" s="246"/>
      <c r="J20" s="125"/>
      <c r="K20" s="10"/>
    </row>
    <row r="21" spans="1:11" ht="12" customHeight="1">
      <c r="A21" s="259" t="s">
        <v>15</v>
      </c>
      <c r="B21" s="261">
        <v>82.300720000000155</v>
      </c>
      <c r="C21" s="246">
        <v>74.020250000000345</v>
      </c>
      <c r="D21" s="246">
        <v>77.775390000000016</v>
      </c>
      <c r="E21" s="246">
        <v>88.086594801050865</v>
      </c>
      <c r="F21" s="246">
        <v>85.642603475357916</v>
      </c>
      <c r="G21" s="246">
        <v>88.802899582704015</v>
      </c>
      <c r="H21" s="246">
        <v>94.240052450046235</v>
      </c>
      <c r="I21" s="246">
        <v>94.876073639967728</v>
      </c>
      <c r="J21" s="125">
        <v>88.098300809224952</v>
      </c>
      <c r="K21" s="10"/>
    </row>
    <row r="22" spans="1:11" ht="12" customHeight="1">
      <c r="A22" s="259" t="s">
        <v>100</v>
      </c>
      <c r="B22" s="261">
        <v>252.36734999999908</v>
      </c>
      <c r="C22" s="246">
        <v>239.59398000000073</v>
      </c>
      <c r="D22" s="246">
        <v>251.93727000000018</v>
      </c>
      <c r="E22" s="246">
        <v>255.41317847109633</v>
      </c>
      <c r="F22" s="246">
        <v>264.42474634825908</v>
      </c>
      <c r="G22" s="246">
        <v>256.83967095594284</v>
      </c>
      <c r="H22" s="246">
        <v>259.75174272578556</v>
      </c>
      <c r="I22" s="246">
        <v>260.83284618808511</v>
      </c>
      <c r="J22" s="125">
        <v>263.494103891392</v>
      </c>
      <c r="K22" s="10"/>
    </row>
    <row r="23" spans="1:11" ht="12" customHeight="1">
      <c r="A23" s="259" t="s">
        <v>17</v>
      </c>
      <c r="B23" s="261">
        <v>98.142340000000075</v>
      </c>
      <c r="C23" s="246">
        <v>89.086399999999969</v>
      </c>
      <c r="D23" s="246">
        <v>105.06326000000007</v>
      </c>
      <c r="E23" s="246">
        <v>107.7904142169223</v>
      </c>
      <c r="F23" s="246">
        <v>110.9452796948911</v>
      </c>
      <c r="G23" s="246">
        <v>104.41295682974388</v>
      </c>
      <c r="H23" s="246">
        <v>109.46280285844098</v>
      </c>
      <c r="I23" s="246">
        <v>108.96784803639241</v>
      </c>
      <c r="J23" s="125">
        <v>111.73075505120771</v>
      </c>
      <c r="K23" s="10"/>
    </row>
    <row r="24" spans="1:11" ht="12" customHeight="1">
      <c r="A24" s="259" t="s">
        <v>18</v>
      </c>
      <c r="B24" s="261">
        <v>267.93678999999958</v>
      </c>
      <c r="C24" s="246">
        <v>264.14962999999977</v>
      </c>
      <c r="D24" s="246">
        <v>269.78675000000101</v>
      </c>
      <c r="E24" s="246">
        <v>287.9446515566504</v>
      </c>
      <c r="F24" s="246">
        <v>272.88926810287359</v>
      </c>
      <c r="G24" s="246">
        <v>276.81202954332969</v>
      </c>
      <c r="H24" s="246">
        <v>293.64380874511323</v>
      </c>
      <c r="I24" s="246">
        <v>300.33873066050859</v>
      </c>
      <c r="J24" s="125">
        <v>295.65486702539869</v>
      </c>
      <c r="K24" s="10"/>
    </row>
    <row r="25" spans="1:11" ht="12" customHeight="1">
      <c r="A25" s="259" t="s">
        <v>19</v>
      </c>
      <c r="B25" s="261">
        <v>138.7265699999997</v>
      </c>
      <c r="C25" s="246">
        <v>146.91356999999971</v>
      </c>
      <c r="D25" s="246">
        <v>145.1981999999997</v>
      </c>
      <c r="E25" s="246">
        <v>145.84645841657084</v>
      </c>
      <c r="F25" s="246">
        <v>150.82029978311044</v>
      </c>
      <c r="G25" s="246">
        <v>146.52343020283456</v>
      </c>
      <c r="H25" s="246">
        <v>152.45989127876061</v>
      </c>
      <c r="I25" s="246">
        <v>153.23741454808572</v>
      </c>
      <c r="J25" s="125">
        <v>146.32260581965735</v>
      </c>
      <c r="K25" s="10"/>
    </row>
    <row r="26" spans="1:11" ht="12" customHeight="1">
      <c r="A26" s="259" t="s">
        <v>20</v>
      </c>
      <c r="B26" s="261">
        <v>367.07414999999963</v>
      </c>
      <c r="C26" s="246">
        <v>368.77045999999632</v>
      </c>
      <c r="D26" s="246">
        <v>387.01764000000219</v>
      </c>
      <c r="E26" s="246">
        <v>369.68228570176819</v>
      </c>
      <c r="F26" s="246">
        <v>385.98437891282288</v>
      </c>
      <c r="G26" s="246">
        <v>385.8328695022978</v>
      </c>
      <c r="H26" s="246">
        <v>372.74370683966214</v>
      </c>
      <c r="I26" s="246">
        <v>366.17193849395414</v>
      </c>
      <c r="J26" s="125">
        <v>330.14503048905271</v>
      </c>
      <c r="K26" s="10"/>
    </row>
    <row r="27" spans="1:11" ht="12" customHeight="1">
      <c r="A27" s="259" t="s">
        <v>147</v>
      </c>
      <c r="B27" s="200" t="s">
        <v>14</v>
      </c>
      <c r="C27" s="201" t="s">
        <v>14</v>
      </c>
      <c r="D27" s="201" t="s">
        <v>14</v>
      </c>
      <c r="E27" s="246">
        <v>199.3545321805513</v>
      </c>
      <c r="F27" s="246">
        <v>198.56493018407411</v>
      </c>
      <c r="G27" s="246">
        <v>212.84911515186718</v>
      </c>
      <c r="H27" s="246">
        <v>225.40909307733835</v>
      </c>
      <c r="I27" s="246">
        <v>225.81677782589898</v>
      </c>
      <c r="J27" s="125">
        <v>225.88179711105738</v>
      </c>
      <c r="K27" s="10"/>
    </row>
    <row r="28" spans="1:11" ht="12" customHeight="1">
      <c r="A28" s="259" t="s">
        <v>22</v>
      </c>
      <c r="B28" s="261">
        <v>307.29553999999985</v>
      </c>
      <c r="C28" s="246">
        <v>326.80230000000108</v>
      </c>
      <c r="D28" s="246">
        <v>332.33898000000045</v>
      </c>
      <c r="E28" s="246">
        <v>305.67278914081203</v>
      </c>
      <c r="F28" s="246">
        <v>325.818610489788</v>
      </c>
      <c r="G28" s="246">
        <v>344.00126103911651</v>
      </c>
      <c r="H28" s="246">
        <v>334.45157811667735</v>
      </c>
      <c r="I28" s="246">
        <v>351.21072758658283</v>
      </c>
      <c r="J28" s="125">
        <v>350.48201024205332</v>
      </c>
      <c r="K28" s="10"/>
    </row>
    <row r="29" spans="1:11" ht="12" customHeight="1">
      <c r="A29" s="259" t="s">
        <v>64</v>
      </c>
      <c r="B29" s="261">
        <v>116.0914699999997</v>
      </c>
      <c r="C29" s="246">
        <v>107.96460999999981</v>
      </c>
      <c r="D29" s="246">
        <v>110.33983000000036</v>
      </c>
      <c r="E29" s="246">
        <v>111.90357726331507</v>
      </c>
      <c r="F29" s="246">
        <v>116.64326422866169</v>
      </c>
      <c r="G29" s="246">
        <v>117.25455220562193</v>
      </c>
      <c r="H29" s="246">
        <v>114.11136600529228</v>
      </c>
      <c r="I29" s="246">
        <v>121.59484221806778</v>
      </c>
      <c r="J29" s="125">
        <v>122.93745536701807</v>
      </c>
      <c r="K29" s="10"/>
    </row>
    <row r="30" spans="1:11" ht="12" customHeight="1">
      <c r="A30" s="259" t="s">
        <v>23</v>
      </c>
      <c r="B30" s="261">
        <v>181.39981999999981</v>
      </c>
      <c r="C30" s="246">
        <v>179.40267000000065</v>
      </c>
      <c r="D30" s="246">
        <v>178.47696999999931</v>
      </c>
      <c r="E30" s="246">
        <v>183.52711634982074</v>
      </c>
      <c r="F30" s="246">
        <v>185.82308617209199</v>
      </c>
      <c r="G30" s="246">
        <v>195.96818978266768</v>
      </c>
      <c r="H30" s="246">
        <v>195.14039575597116</v>
      </c>
      <c r="I30" s="246">
        <v>195.56028969636262</v>
      </c>
      <c r="J30" s="125">
        <v>195.1739798386759</v>
      </c>
      <c r="K30" s="10"/>
    </row>
    <row r="31" spans="1:11" ht="12" customHeight="1">
      <c r="A31" s="259" t="s">
        <v>24</v>
      </c>
      <c r="B31" s="261">
        <v>139.53797000000003</v>
      </c>
      <c r="C31" s="246">
        <v>145.85656999999981</v>
      </c>
      <c r="D31" s="246">
        <v>143.38214999999974</v>
      </c>
      <c r="E31" s="246">
        <v>152.88124596093618</v>
      </c>
      <c r="F31" s="246">
        <v>162.45938991358688</v>
      </c>
      <c r="G31" s="246">
        <v>169.96320233519964</v>
      </c>
      <c r="H31" s="246">
        <v>171.86175282455724</v>
      </c>
      <c r="I31" s="246">
        <v>173.38195746166465</v>
      </c>
      <c r="J31" s="125">
        <v>180.86997369633056</v>
      </c>
      <c r="K31" s="10"/>
    </row>
    <row r="32" spans="1:11" ht="12" customHeight="1">
      <c r="A32" s="259" t="s">
        <v>25</v>
      </c>
      <c r="B32" s="261">
        <v>270.20888999999931</v>
      </c>
      <c r="C32" s="246">
        <v>280.39560000000085</v>
      </c>
      <c r="D32" s="246">
        <v>288.04749000000004</v>
      </c>
      <c r="E32" s="246">
        <v>283.40352362973744</v>
      </c>
      <c r="F32" s="246">
        <v>301.81769803793156</v>
      </c>
      <c r="G32" s="246">
        <v>297.77248751774465</v>
      </c>
      <c r="H32" s="246">
        <v>306.23081019400644</v>
      </c>
      <c r="I32" s="246">
        <v>317.81932702187493</v>
      </c>
      <c r="J32" s="125">
        <v>316.73341255235687</v>
      </c>
      <c r="K32" s="10"/>
    </row>
    <row r="33" spans="1:11" ht="12" customHeight="1">
      <c r="A33" s="259" t="s">
        <v>26</v>
      </c>
      <c r="B33" s="261">
        <v>309.33958999999982</v>
      </c>
      <c r="C33" s="246">
        <v>320.38728999999904</v>
      </c>
      <c r="D33" s="246">
        <v>341.64456000000081</v>
      </c>
      <c r="E33" s="246">
        <v>359.27476031681368</v>
      </c>
      <c r="F33" s="246">
        <v>361.13236098199894</v>
      </c>
      <c r="G33" s="246">
        <v>392.48034739416289</v>
      </c>
      <c r="H33" s="246">
        <v>399.459515775662</v>
      </c>
      <c r="I33" s="246">
        <v>395.48493933726149</v>
      </c>
      <c r="J33" s="125">
        <v>418.05160037408092</v>
      </c>
      <c r="K33" s="10"/>
    </row>
    <row r="34" spans="1:11" ht="12" customHeight="1">
      <c r="A34" s="259" t="s">
        <v>27</v>
      </c>
      <c r="B34" s="261">
        <v>241.95134999999988</v>
      </c>
      <c r="C34" s="246">
        <v>246.88303999999982</v>
      </c>
      <c r="D34" s="246">
        <v>235.11597999999964</v>
      </c>
      <c r="E34" s="246">
        <v>269.21419993842193</v>
      </c>
      <c r="F34" s="246">
        <v>271.73529138659512</v>
      </c>
      <c r="G34" s="246">
        <v>288.4281200219736</v>
      </c>
      <c r="H34" s="246">
        <v>291.6005694840357</v>
      </c>
      <c r="I34" s="246">
        <v>288.67256136163002</v>
      </c>
      <c r="J34" s="125">
        <v>282.65145105071605</v>
      </c>
      <c r="K34" s="10"/>
    </row>
    <row r="35" spans="1:11" ht="12" customHeight="1">
      <c r="A35" s="222" t="s">
        <v>210</v>
      </c>
      <c r="B35" s="200" t="s">
        <v>14</v>
      </c>
      <c r="C35" s="201" t="s">
        <v>14</v>
      </c>
      <c r="D35" s="201" t="s">
        <v>14</v>
      </c>
      <c r="E35" s="246">
        <v>1875.03914390153</v>
      </c>
      <c r="F35" s="246">
        <v>1926.5454509195472</v>
      </c>
      <c r="G35" s="246">
        <v>1945.206420232591</v>
      </c>
      <c r="H35" s="246">
        <v>2021.1981579281933</v>
      </c>
      <c r="I35" s="246">
        <v>2074.2426411682231</v>
      </c>
      <c r="J35" s="125">
        <v>2133.9905217372798</v>
      </c>
      <c r="K35" s="10"/>
    </row>
    <row r="36" spans="1:11" ht="12" customHeight="1">
      <c r="A36" s="222" t="s">
        <v>211</v>
      </c>
      <c r="B36" s="200" t="s">
        <v>14</v>
      </c>
      <c r="C36" s="201" t="s">
        <v>14</v>
      </c>
      <c r="D36" s="201" t="s">
        <v>14</v>
      </c>
      <c r="E36" s="246">
        <v>189.91542504046942</v>
      </c>
      <c r="F36" s="246">
        <v>190.8008699433322</v>
      </c>
      <c r="G36" s="246">
        <v>199.24506865457735</v>
      </c>
      <c r="H36" s="246">
        <v>195.5030573855008</v>
      </c>
      <c r="I36" s="246">
        <v>215.94147868907683</v>
      </c>
      <c r="J36" s="125">
        <v>215.55235199550182</v>
      </c>
      <c r="K36" s="10"/>
    </row>
    <row r="37" spans="1:11" ht="12" customHeight="1">
      <c r="A37" s="259" t="s">
        <v>29</v>
      </c>
      <c r="B37" s="261">
        <v>169.04178999999934</v>
      </c>
      <c r="C37" s="246">
        <v>163.60573999999937</v>
      </c>
      <c r="D37" s="246">
        <v>172.57158000000038</v>
      </c>
      <c r="E37" s="246">
        <v>190.33369413398921</v>
      </c>
      <c r="F37" s="246">
        <v>177.45852616783043</v>
      </c>
      <c r="G37" s="246">
        <v>176.96008412999228</v>
      </c>
      <c r="H37" s="246">
        <v>183.35581868930956</v>
      </c>
      <c r="I37" s="246">
        <v>183.89255099681628</v>
      </c>
      <c r="J37" s="125">
        <v>201.53643011133505</v>
      </c>
      <c r="K37" s="10"/>
    </row>
    <row r="38" spans="1:11" ht="12" customHeight="1">
      <c r="A38" s="259" t="s">
        <v>30</v>
      </c>
      <c r="B38" s="261">
        <v>16.724930000000001</v>
      </c>
      <c r="C38" s="246">
        <v>18.120299999999993</v>
      </c>
      <c r="D38" s="246">
        <v>20.523419999999984</v>
      </c>
      <c r="E38" s="246">
        <v>21.69612068734104</v>
      </c>
      <c r="F38" s="246">
        <v>23.060573013376686</v>
      </c>
      <c r="G38" s="246">
        <v>23.012779889679535</v>
      </c>
      <c r="H38" s="246">
        <v>25.22840411157372</v>
      </c>
      <c r="I38" s="246">
        <v>23.151817600183829</v>
      </c>
      <c r="J38" s="125">
        <v>26.291472940671472</v>
      </c>
      <c r="K38" s="10"/>
    </row>
    <row r="39" spans="1:11" ht="12" customHeight="1">
      <c r="A39" s="259" t="s">
        <v>31</v>
      </c>
      <c r="B39" s="261">
        <v>35.779729999999986</v>
      </c>
      <c r="C39" s="246">
        <v>38.48242000000009</v>
      </c>
      <c r="D39" s="246">
        <v>37.926139999999961</v>
      </c>
      <c r="E39" s="246">
        <v>40.045227306476072</v>
      </c>
      <c r="F39" s="246">
        <v>36.904537759786258</v>
      </c>
      <c r="G39" s="246">
        <v>39.036703617248854</v>
      </c>
      <c r="H39" s="246">
        <v>39.550480284393771</v>
      </c>
      <c r="I39" s="246">
        <v>39.582199629690074</v>
      </c>
      <c r="J39" s="125">
        <v>42.501686377077917</v>
      </c>
      <c r="K39" s="10"/>
    </row>
    <row r="40" spans="1:11" ht="12" customHeight="1">
      <c r="A40" s="259" t="s">
        <v>32</v>
      </c>
      <c r="B40" s="261">
        <v>51.371469999999903</v>
      </c>
      <c r="C40" s="246">
        <v>47.303419999999875</v>
      </c>
      <c r="D40" s="246">
        <v>53.541559999999947</v>
      </c>
      <c r="E40" s="246">
        <v>51.195430307161516</v>
      </c>
      <c r="F40" s="246">
        <v>51.635014900133548</v>
      </c>
      <c r="G40" s="246">
        <v>62.590753581678619</v>
      </c>
      <c r="H40" s="246">
        <v>63.507272207635843</v>
      </c>
      <c r="I40" s="246">
        <v>62.732989413876993</v>
      </c>
      <c r="J40" s="125">
        <v>63.320871650076676</v>
      </c>
      <c r="K40" s="10"/>
    </row>
    <row r="41" spans="1:11" ht="12" customHeight="1">
      <c r="A41" s="259" t="s">
        <v>33</v>
      </c>
      <c r="B41" s="261">
        <v>309.85758999999928</v>
      </c>
      <c r="C41" s="246">
        <v>319.8400199999997</v>
      </c>
      <c r="D41" s="246">
        <v>329.70221000000055</v>
      </c>
      <c r="E41" s="246">
        <v>366.52790822342246</v>
      </c>
      <c r="F41" s="246">
        <v>356.68241850120461</v>
      </c>
      <c r="G41" s="246">
        <v>371.81542949917946</v>
      </c>
      <c r="H41" s="246">
        <v>389.19223578480342</v>
      </c>
      <c r="I41" s="246">
        <v>352.00845837615617</v>
      </c>
      <c r="J41" s="125">
        <v>360.57430386401381</v>
      </c>
      <c r="K41" s="10"/>
    </row>
    <row r="42" spans="1:11" ht="12" customHeight="1">
      <c r="A42" s="259" t="s">
        <v>34</v>
      </c>
      <c r="B42" s="261">
        <v>342.32943</v>
      </c>
      <c r="C42" s="246">
        <v>365.75367999999975</v>
      </c>
      <c r="D42" s="246">
        <v>369.79122000000257</v>
      </c>
      <c r="E42" s="246">
        <v>355.50039409415871</v>
      </c>
      <c r="F42" s="246">
        <v>359.35628873585586</v>
      </c>
      <c r="G42" s="246">
        <v>358.54640523538001</v>
      </c>
      <c r="H42" s="246">
        <v>376.17028136635918</v>
      </c>
      <c r="I42" s="246">
        <v>377.29352934837766</v>
      </c>
      <c r="J42" s="125">
        <v>386.00306947893421</v>
      </c>
      <c r="K42" s="10"/>
    </row>
    <row r="43" spans="1:11" ht="12" customHeight="1">
      <c r="A43" s="259" t="s">
        <v>35</v>
      </c>
      <c r="B43" s="261">
        <v>125.37290999999985</v>
      </c>
      <c r="C43" s="246">
        <v>132.14234999999994</v>
      </c>
      <c r="D43" s="246">
        <v>126.65917000000036</v>
      </c>
      <c r="E43" s="246">
        <v>144.54631379180688</v>
      </c>
      <c r="F43" s="246">
        <v>137.66871631243461</v>
      </c>
      <c r="G43" s="246">
        <v>144.82843739277396</v>
      </c>
      <c r="H43" s="246">
        <v>155.2608016187306</v>
      </c>
      <c r="I43" s="246">
        <v>157.66295105594224</v>
      </c>
      <c r="J43" s="125">
        <v>148.51091516948253</v>
      </c>
      <c r="K43" s="10"/>
    </row>
    <row r="44" spans="1:11" ht="12" customHeight="1">
      <c r="A44" s="259" t="s">
        <v>36</v>
      </c>
      <c r="B44" s="261">
        <v>71.483599999999754</v>
      </c>
      <c r="C44" s="246">
        <v>67.583760000000112</v>
      </c>
      <c r="D44" s="246">
        <v>68.959090000000046</v>
      </c>
      <c r="E44" s="246">
        <v>68.346358196942845</v>
      </c>
      <c r="F44" s="246">
        <v>72.136182382011924</v>
      </c>
      <c r="G44" s="246">
        <v>71.226422361117926</v>
      </c>
      <c r="H44" s="246">
        <v>75.716087527419532</v>
      </c>
      <c r="I44" s="246">
        <v>75.072166476202682</v>
      </c>
      <c r="J44" s="125">
        <v>79.090843178851358</v>
      </c>
      <c r="K44" s="10"/>
    </row>
    <row r="45" spans="1:11" ht="12" customHeight="1">
      <c r="A45" s="259" t="s">
        <v>37</v>
      </c>
      <c r="B45" s="261">
        <v>42.069900000000047</v>
      </c>
      <c r="C45" s="246">
        <v>41.026229999999963</v>
      </c>
      <c r="D45" s="246">
        <v>43.975919999999995</v>
      </c>
      <c r="E45" s="246">
        <v>46.601089276975728</v>
      </c>
      <c r="F45" s="246">
        <v>44.28850834621575</v>
      </c>
      <c r="G45" s="246">
        <v>44.507358665377602</v>
      </c>
      <c r="H45" s="246">
        <v>48.654981316328239</v>
      </c>
      <c r="I45" s="246">
        <v>46.798471035657577</v>
      </c>
      <c r="J45" s="125">
        <v>48.761641802660762</v>
      </c>
      <c r="K45" s="10"/>
    </row>
    <row r="46" spans="1:11" ht="12" customHeight="1">
      <c r="A46" s="259" t="s">
        <v>38</v>
      </c>
      <c r="B46" s="261">
        <v>73.238840000000025</v>
      </c>
      <c r="C46" s="246">
        <v>72.448889999999807</v>
      </c>
      <c r="D46" s="246">
        <v>75.744090000000313</v>
      </c>
      <c r="E46" s="246">
        <v>86.0860300988669</v>
      </c>
      <c r="F46" s="246">
        <v>91.180265463178927</v>
      </c>
      <c r="G46" s="246">
        <v>96.741205937782382</v>
      </c>
      <c r="H46" s="246">
        <v>101.14064517485106</v>
      </c>
      <c r="I46" s="246">
        <v>100.37851113852092</v>
      </c>
      <c r="J46" s="125">
        <v>103.11146457874587</v>
      </c>
      <c r="K46" s="10"/>
    </row>
    <row r="47" spans="1:11" s="30" customFormat="1" ht="12" customHeight="1">
      <c r="A47" s="319"/>
      <c r="B47" s="320"/>
      <c r="C47" s="321"/>
      <c r="D47" s="321"/>
      <c r="E47" s="321"/>
      <c r="F47" s="321"/>
      <c r="G47" s="321"/>
      <c r="H47" s="321"/>
      <c r="I47" s="321"/>
      <c r="J47" s="322"/>
      <c r="K47"/>
    </row>
    <row r="48" spans="1:11" ht="13.5">
      <c r="A48" s="127"/>
      <c r="B48"/>
      <c r="J48" s="281" t="s">
        <v>108</v>
      </c>
    </row>
    <row r="49" spans="1:10">
      <c r="A49" s="127"/>
      <c r="B49"/>
      <c r="E49" s="144"/>
      <c r="F49" s="144"/>
      <c r="G49" s="144"/>
      <c r="H49" s="144"/>
      <c r="I49" s="144"/>
      <c r="J49" s="144"/>
    </row>
    <row r="50" spans="1:10">
      <c r="A50" s="127"/>
      <c r="B50"/>
    </row>
    <row r="51" spans="1:10">
      <c r="A51" s="127"/>
      <c r="B51" s="164"/>
    </row>
    <row r="52" spans="1:10">
      <c r="A52" s="127"/>
    </row>
    <row r="53" spans="1:10">
      <c r="A53" s="127"/>
      <c r="B53" s="122"/>
    </row>
    <row r="54" spans="1:10">
      <c r="A54" s="48"/>
      <c r="B54" s="122"/>
    </row>
  </sheetData>
  <mergeCells count="13">
    <mergeCell ref="C6:C7"/>
    <mergeCell ref="G6:G7"/>
    <mergeCell ref="A6:A7"/>
    <mergeCell ref="A2:J2"/>
    <mergeCell ref="A3:J3"/>
    <mergeCell ref="A4:J4"/>
    <mergeCell ref="E6:E7"/>
    <mergeCell ref="F6:F7"/>
    <mergeCell ref="I6:I7"/>
    <mergeCell ref="D6:D7"/>
    <mergeCell ref="H6:H7"/>
    <mergeCell ref="J6:J7"/>
    <mergeCell ref="B6:B7"/>
  </mergeCells>
  <phoneticPr fontId="7" type="noConversion"/>
  <printOptions horizontalCentered="1"/>
  <pageMargins left="0.39370078740157483" right="0.19685039370078741" top="0.59055118110236227" bottom="0.98425196850393704" header="0" footer="0"/>
  <pageSetup paperSize="9" scale="90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3">
    <tabColor indexed="51"/>
  </sheetPr>
  <dimension ref="A1:L49"/>
  <sheetViews>
    <sheetView showGridLines="0" view="pageBreakPreview" zoomScaleNormal="100" zoomScaleSheetLayoutView="100" workbookViewId="0">
      <selection sqref="A1:L1"/>
    </sheetView>
  </sheetViews>
  <sheetFormatPr baseColWidth="10" defaultRowHeight="12.75"/>
  <cols>
    <col min="1" max="1" width="15.7109375" style="10" customWidth="1"/>
    <col min="2" max="2" width="5.5703125" style="10" customWidth="1"/>
    <col min="3" max="3" width="6" style="10" customWidth="1"/>
    <col min="4" max="5" width="5.7109375" style="10" customWidth="1"/>
    <col min="6" max="6" width="1.140625" style="10" customWidth="1"/>
    <col min="7" max="7" width="5.42578125" style="10" customWidth="1"/>
    <col min="8" max="8" width="3.5703125" style="10" customWidth="1"/>
    <col min="9" max="10" width="7" style="10" customWidth="1"/>
    <col min="11" max="11" width="10.42578125" style="10" customWidth="1"/>
    <col min="12" max="12" width="11.7109375" style="288" customWidth="1"/>
    <col min="13" max="16384" width="11.42578125" style="10"/>
  </cols>
  <sheetData>
    <row r="1" spans="1:12" ht="15" customHeight="1">
      <c r="A1" s="489" t="s">
        <v>122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</row>
    <row r="2" spans="1:12" ht="21.75" customHeight="1">
      <c r="A2" s="490" t="s">
        <v>260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</row>
    <row r="3" spans="1:12" ht="11.25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</row>
    <row r="4" spans="1:12" ht="5.25" customHeight="1">
      <c r="A4" s="49"/>
      <c r="B4" s="42"/>
      <c r="C4" s="42"/>
      <c r="D4" s="42"/>
      <c r="E4" s="42"/>
      <c r="F4" s="42"/>
      <c r="G4" s="42"/>
      <c r="H4" s="42"/>
      <c r="I4" s="42"/>
      <c r="J4" s="42"/>
    </row>
    <row r="5" spans="1:12" ht="30.75" customHeight="1">
      <c r="A5" s="496" t="s">
        <v>238</v>
      </c>
      <c r="B5" s="506">
        <v>2013</v>
      </c>
      <c r="C5" s="506">
        <v>2014</v>
      </c>
      <c r="D5" s="506">
        <v>2015</v>
      </c>
      <c r="E5" s="506">
        <v>2016</v>
      </c>
      <c r="F5" s="329"/>
      <c r="G5" s="502">
        <v>2017</v>
      </c>
      <c r="H5" s="502"/>
      <c r="I5" s="502" t="s">
        <v>236</v>
      </c>
      <c r="J5" s="502"/>
      <c r="K5" s="503" t="s">
        <v>242</v>
      </c>
      <c r="L5" s="500" t="s">
        <v>243</v>
      </c>
    </row>
    <row r="6" spans="1:12" ht="35.25" customHeight="1">
      <c r="A6" s="497"/>
      <c r="B6" s="507"/>
      <c r="C6" s="507"/>
      <c r="D6" s="507"/>
      <c r="E6" s="507"/>
      <c r="F6" s="330"/>
      <c r="G6" s="373" t="s">
        <v>204</v>
      </c>
      <c r="H6" s="373" t="s">
        <v>203</v>
      </c>
      <c r="I6" s="373" t="s">
        <v>234</v>
      </c>
      <c r="J6" s="373" t="s">
        <v>235</v>
      </c>
      <c r="K6" s="503"/>
      <c r="L6" s="501"/>
    </row>
    <row r="7" spans="1:12" ht="6" customHeight="1">
      <c r="A7" s="225"/>
      <c r="B7" s="45"/>
      <c r="C7" s="45"/>
      <c r="D7" s="45"/>
      <c r="E7" s="45"/>
      <c r="F7" s="45"/>
      <c r="G7" s="45"/>
      <c r="H7" s="45"/>
      <c r="I7" s="45"/>
      <c r="J7" s="45"/>
      <c r="K7" s="405"/>
      <c r="L7" s="431"/>
    </row>
    <row r="8" spans="1:12" ht="12" customHeight="1">
      <c r="A8" s="223" t="s">
        <v>1</v>
      </c>
      <c r="B8" s="325">
        <v>7224.9202652517406</v>
      </c>
      <c r="C8" s="325">
        <v>7204.6733573483216</v>
      </c>
      <c r="D8" s="325">
        <v>7210.0760789116393</v>
      </c>
      <c r="E8" s="325">
        <v>7439.5975010172269</v>
      </c>
      <c r="F8" s="325"/>
      <c r="G8" s="325">
        <v>7636.6776137030129</v>
      </c>
      <c r="H8" s="325">
        <v>1.2357994847794453</v>
      </c>
      <c r="I8" s="325">
        <v>7451.6660514522</v>
      </c>
      <c r="J8" s="325">
        <v>7821.6891335510618</v>
      </c>
      <c r="K8" s="384">
        <v>1.5377855414920201</v>
      </c>
      <c r="L8" s="395">
        <f>ROUND(((G8/E8-1)*100),2)</f>
        <v>2.65</v>
      </c>
    </row>
    <row r="9" spans="1:12" ht="5.25" customHeight="1">
      <c r="A9" s="258"/>
      <c r="B9" s="125"/>
      <c r="C9" s="270"/>
      <c r="D9" s="270"/>
      <c r="E9" s="270"/>
      <c r="F9" s="270"/>
      <c r="G9" s="270"/>
      <c r="H9" s="270"/>
      <c r="I9" s="270"/>
      <c r="J9" s="270"/>
      <c r="K9" s="385"/>
      <c r="L9" s="395"/>
    </row>
    <row r="10" spans="1:12" ht="12" customHeight="1">
      <c r="A10" s="258" t="s">
        <v>11</v>
      </c>
      <c r="B10" s="125"/>
      <c r="C10" s="270"/>
      <c r="D10" s="270"/>
      <c r="E10" s="270"/>
      <c r="F10" s="270"/>
      <c r="G10" s="270"/>
      <c r="H10" s="270"/>
      <c r="I10" s="270"/>
      <c r="J10" s="270"/>
      <c r="K10" s="385"/>
      <c r="L10" s="395"/>
    </row>
    <row r="11" spans="1:12" ht="12" customHeight="1">
      <c r="A11" s="259" t="s">
        <v>2</v>
      </c>
      <c r="B11" s="125">
        <v>5538.6031889216665</v>
      </c>
      <c r="C11" s="125">
        <v>5545.9262932168858</v>
      </c>
      <c r="D11" s="125">
        <v>5568.4796311602167</v>
      </c>
      <c r="E11" s="125">
        <v>5834.2523328533525</v>
      </c>
      <c r="F11" s="125"/>
      <c r="G11" s="125">
        <v>6034.6272373311522</v>
      </c>
      <c r="H11" s="125">
        <v>1.4992718878410638</v>
      </c>
      <c r="I11" s="125">
        <v>5857.2584321706181</v>
      </c>
      <c r="J11" s="125">
        <v>6211.9960096595341</v>
      </c>
      <c r="K11" s="385">
        <v>2.4034465596365795</v>
      </c>
      <c r="L11" s="391">
        <f>ROUND(((G11/E11-1)*100),2)</f>
        <v>3.43</v>
      </c>
    </row>
    <row r="12" spans="1:12" ht="12" customHeight="1">
      <c r="A12" s="259" t="s">
        <v>3</v>
      </c>
      <c r="B12" s="125">
        <v>1686.3170763299602</v>
      </c>
      <c r="C12" s="125">
        <v>1658.7470641314442</v>
      </c>
      <c r="D12" s="125">
        <v>1641.5964477513367</v>
      </c>
      <c r="E12" s="125">
        <v>1605.3451681640356</v>
      </c>
      <c r="F12" s="125"/>
      <c r="G12" s="125">
        <v>1602.0503763718605</v>
      </c>
      <c r="H12" s="125">
        <v>1.6756552760020753</v>
      </c>
      <c r="I12" s="125">
        <v>1549.4235428695856</v>
      </c>
      <c r="J12" s="125">
        <v>1654.6772003035946</v>
      </c>
      <c r="K12" s="385">
        <v>-1.1414939162813442</v>
      </c>
      <c r="L12" s="391">
        <f>ROUND(((G12/E12-1)*100),2)</f>
        <v>-0.21</v>
      </c>
    </row>
    <row r="13" spans="1:12" ht="5.25" customHeight="1">
      <c r="A13" s="259"/>
      <c r="B13" s="125"/>
      <c r="C13" s="125"/>
      <c r="D13" s="125"/>
      <c r="E13" s="125"/>
      <c r="F13" s="125"/>
      <c r="G13" s="125"/>
      <c r="H13" s="125"/>
      <c r="I13" s="125"/>
      <c r="J13" s="125"/>
      <c r="K13" s="385"/>
      <c r="L13" s="391"/>
    </row>
    <row r="14" spans="1:12" ht="12" customHeight="1">
      <c r="A14" s="258" t="s">
        <v>4</v>
      </c>
      <c r="B14" s="125"/>
      <c r="C14" s="125"/>
      <c r="D14" s="125"/>
      <c r="E14" s="125"/>
      <c r="F14" s="270"/>
      <c r="G14" s="270"/>
      <c r="H14" s="270"/>
      <c r="I14" s="125"/>
      <c r="J14" s="125"/>
      <c r="K14" s="385"/>
      <c r="L14" s="391"/>
    </row>
    <row r="15" spans="1:12" ht="12" customHeight="1">
      <c r="A15" s="259" t="s">
        <v>5</v>
      </c>
      <c r="B15" s="125">
        <v>3941.9401132779667</v>
      </c>
      <c r="C15" s="125">
        <v>3933.7993268885107</v>
      </c>
      <c r="D15" s="125">
        <v>3920.2753338864736</v>
      </c>
      <c r="E15" s="125">
        <v>4128.2166076521835</v>
      </c>
      <c r="F15" s="270"/>
      <c r="G15" s="270">
        <v>4280.4384374604224</v>
      </c>
      <c r="H15" s="270">
        <v>2.1042316174872875</v>
      </c>
      <c r="I15" s="125">
        <v>4103.8638532582854</v>
      </c>
      <c r="J15" s="125">
        <v>4457.0129876386854</v>
      </c>
      <c r="K15" s="385">
        <v>1.954765602943298</v>
      </c>
      <c r="L15" s="391">
        <f>ROUND(((G15/E15-1)*100),2)</f>
        <v>3.69</v>
      </c>
    </row>
    <row r="16" spans="1:12" ht="12" customHeight="1">
      <c r="A16" s="259" t="s">
        <v>6</v>
      </c>
      <c r="B16" s="125">
        <v>2477.2824899894872</v>
      </c>
      <c r="C16" s="125">
        <v>2460.4689036988148</v>
      </c>
      <c r="D16" s="125">
        <v>2480.4726226503344</v>
      </c>
      <c r="E16" s="125">
        <v>2477.1238790486991</v>
      </c>
      <c r="F16" s="270"/>
      <c r="G16" s="270">
        <v>2491.0055003643038</v>
      </c>
      <c r="H16" s="270">
        <v>2.475846628752572</v>
      </c>
      <c r="I16" s="125">
        <v>2370.1003522743872</v>
      </c>
      <c r="J16" s="125">
        <v>2611.9106403133655</v>
      </c>
      <c r="K16" s="385">
        <v>0.87256647207303306</v>
      </c>
      <c r="L16" s="391">
        <f>ROUND(((G16/E16-1)*100),2)</f>
        <v>0.56000000000000005</v>
      </c>
    </row>
    <row r="17" spans="1:12" ht="12" customHeight="1">
      <c r="A17" s="259" t="s">
        <v>7</v>
      </c>
      <c r="B17" s="125">
        <v>805.69766198408968</v>
      </c>
      <c r="C17" s="125">
        <v>810.40512676102867</v>
      </c>
      <c r="D17" s="125">
        <v>809.32812237477594</v>
      </c>
      <c r="E17" s="125">
        <v>834.25701431648451</v>
      </c>
      <c r="F17" s="270"/>
      <c r="G17" s="270">
        <v>865.23367587828636</v>
      </c>
      <c r="H17" s="270">
        <v>3.8128204881025383</v>
      </c>
      <c r="I17" s="125">
        <v>800.56021102317186</v>
      </c>
      <c r="J17" s="125">
        <v>929.90714049535245</v>
      </c>
      <c r="K17" s="385">
        <v>1.5068340359575716</v>
      </c>
      <c r="L17" s="391">
        <f>ROUND(((G17/E17-1)*100),2)</f>
        <v>3.71</v>
      </c>
    </row>
    <row r="18" spans="1:12" ht="3.75" customHeight="1">
      <c r="A18" s="259"/>
      <c r="B18" s="125"/>
      <c r="C18" s="125"/>
      <c r="D18" s="125"/>
      <c r="E18" s="125"/>
      <c r="F18" s="270"/>
      <c r="G18" s="270"/>
      <c r="H18" s="270"/>
      <c r="I18" s="125"/>
      <c r="J18" s="125"/>
      <c r="K18" s="385"/>
      <c r="L18" s="391"/>
    </row>
    <row r="19" spans="1:12" ht="12" customHeight="1">
      <c r="A19" s="258" t="s">
        <v>10</v>
      </c>
      <c r="B19" s="125"/>
      <c r="C19" s="125"/>
      <c r="D19" s="125"/>
      <c r="E19" s="125"/>
      <c r="F19" s="270"/>
      <c r="G19" s="270"/>
      <c r="H19" s="270"/>
      <c r="I19" s="125"/>
      <c r="J19" s="125"/>
      <c r="K19" s="385"/>
      <c r="L19" s="391"/>
    </row>
    <row r="20" spans="1:12" ht="12" customHeight="1">
      <c r="A20" s="259" t="s">
        <v>15</v>
      </c>
      <c r="B20" s="125">
        <v>92.839049372615335</v>
      </c>
      <c r="C20" s="125">
        <v>90.404759804932809</v>
      </c>
      <c r="D20" s="125">
        <v>93.872034774431498</v>
      </c>
      <c r="E20" s="125">
        <v>95.575851140544174</v>
      </c>
      <c r="F20" s="270"/>
      <c r="G20" s="270">
        <v>101.14639812850952</v>
      </c>
      <c r="H20" s="270">
        <v>8.4224096816251155</v>
      </c>
      <c r="I20" s="125">
        <v>84.445757620946623</v>
      </c>
      <c r="J20" s="125">
        <v>117.84703971946352</v>
      </c>
      <c r="K20" s="385">
        <v>1.392086440505258</v>
      </c>
      <c r="L20" s="391">
        <f>ROUND(((G20/E20-1)*100),2)</f>
        <v>5.83</v>
      </c>
    </row>
    <row r="21" spans="1:12" ht="12" customHeight="1">
      <c r="A21" s="259" t="s">
        <v>100</v>
      </c>
      <c r="B21" s="125">
        <v>266.10059184078585</v>
      </c>
      <c r="C21" s="125">
        <v>282.08342196638768</v>
      </c>
      <c r="D21" s="125">
        <v>276.11665990147253</v>
      </c>
      <c r="E21" s="125">
        <v>278.17553339983198</v>
      </c>
      <c r="F21" s="270"/>
      <c r="G21" s="270">
        <v>272.14167791819574</v>
      </c>
      <c r="H21" s="270">
        <v>8.1412926738244238</v>
      </c>
      <c r="I21" s="125">
        <v>228.70718253054477</v>
      </c>
      <c r="J21" s="125">
        <v>315.57617339849969</v>
      </c>
      <c r="K21" s="385">
        <v>0.6364192335363672</v>
      </c>
      <c r="L21" s="391">
        <f>ROUND(((G21/E21-1)*100),2)</f>
        <v>-2.17</v>
      </c>
    </row>
    <row r="22" spans="1:12" ht="12" customHeight="1">
      <c r="A22" s="259" t="s">
        <v>17</v>
      </c>
      <c r="B22" s="125">
        <v>118.24208678080662</v>
      </c>
      <c r="C22" s="125">
        <v>118.91246796897768</v>
      </c>
      <c r="D22" s="125">
        <v>126.74139043817526</v>
      </c>
      <c r="E22" s="125">
        <v>121.06416720282587</v>
      </c>
      <c r="F22" s="270"/>
      <c r="G22" s="270">
        <v>117.52194800949097</v>
      </c>
      <c r="H22" s="270">
        <v>9.7818337468613592</v>
      </c>
      <c r="I22" s="125">
        <v>94.985491444370439</v>
      </c>
      <c r="J22" s="125">
        <v>140.05840218162638</v>
      </c>
      <c r="K22" s="385">
        <v>0.86811016100272198</v>
      </c>
      <c r="L22" s="391">
        <f t="shared" ref="L22:L45" si="0">ROUND(((G22/E22-1)*100),2)</f>
        <v>-2.93</v>
      </c>
    </row>
    <row r="23" spans="1:12" ht="12" customHeight="1">
      <c r="A23" s="259" t="s">
        <v>18</v>
      </c>
      <c r="B23" s="125">
        <v>316.47208155112332</v>
      </c>
      <c r="C23" s="125">
        <v>313.77016088235411</v>
      </c>
      <c r="D23" s="125">
        <v>310.77630308070553</v>
      </c>
      <c r="E23" s="125">
        <v>306.74944277555392</v>
      </c>
      <c r="F23" s="270"/>
      <c r="G23" s="270">
        <v>312.49569611930849</v>
      </c>
      <c r="H23" s="270">
        <v>7.6424626196403294</v>
      </c>
      <c r="I23" s="125">
        <v>265.67652670975139</v>
      </c>
      <c r="J23" s="125">
        <v>359.31486899338495</v>
      </c>
      <c r="K23" s="385">
        <v>0.82158077348586378</v>
      </c>
      <c r="L23" s="391">
        <f t="shared" si="0"/>
        <v>1.87</v>
      </c>
    </row>
    <row r="24" spans="1:12" ht="12" customHeight="1">
      <c r="A24" s="259" t="s">
        <v>19</v>
      </c>
      <c r="B24" s="125">
        <v>162.30255700893247</v>
      </c>
      <c r="C24" s="125">
        <v>160.27705836883806</v>
      </c>
      <c r="D24" s="125">
        <v>157.52945951203046</v>
      </c>
      <c r="E24" s="125">
        <v>163.60762274656099</v>
      </c>
      <c r="F24" s="270"/>
      <c r="G24" s="270">
        <v>165.75131877136229</v>
      </c>
      <c r="H24" s="270">
        <v>8.7653948863548639</v>
      </c>
      <c r="I24" s="125">
        <v>137.26903342343729</v>
      </c>
      <c r="J24" s="125">
        <v>194.23360419496797</v>
      </c>
      <c r="K24" s="385">
        <v>1.2875603044135486</v>
      </c>
      <c r="L24" s="391">
        <f t="shared" si="0"/>
        <v>1.31</v>
      </c>
    </row>
    <row r="25" spans="1:12" ht="12" customHeight="1">
      <c r="A25" s="259" t="s">
        <v>20</v>
      </c>
      <c r="B25" s="125">
        <v>358.2920439755697</v>
      </c>
      <c r="C25" s="125">
        <v>357.02247861107287</v>
      </c>
      <c r="D25" s="125">
        <v>363.23778336265411</v>
      </c>
      <c r="E25" s="125">
        <v>383.4655420661806</v>
      </c>
      <c r="F25" s="270"/>
      <c r="G25" s="270">
        <v>405.54437334442139</v>
      </c>
      <c r="H25" s="270">
        <v>7.477355241962667</v>
      </c>
      <c r="I25" s="125">
        <v>346.09698655365094</v>
      </c>
      <c r="J25" s="125">
        <v>464.99175396154993</v>
      </c>
      <c r="K25" s="385">
        <v>0.93016284256541848</v>
      </c>
      <c r="L25" s="391">
        <f t="shared" si="0"/>
        <v>5.76</v>
      </c>
    </row>
    <row r="26" spans="1:12" ht="12" customHeight="1">
      <c r="A26" s="259" t="s">
        <v>147</v>
      </c>
      <c r="B26" s="125">
        <v>228.99073296249037</v>
      </c>
      <c r="C26" s="125">
        <v>228.48577014431328</v>
      </c>
      <c r="D26" s="125">
        <v>222.30788380445404</v>
      </c>
      <c r="E26" s="125">
        <v>243.13961657395458</v>
      </c>
      <c r="F26" s="270"/>
      <c r="G26" s="270">
        <v>242.01000164794922</v>
      </c>
      <c r="H26" s="270">
        <v>8.3334602250587366</v>
      </c>
      <c r="I26" s="125">
        <v>202.47288010593411</v>
      </c>
      <c r="J26" s="125">
        <v>281.5471207349043</v>
      </c>
      <c r="K26" s="276">
        <v>1.9578620320299889</v>
      </c>
      <c r="L26" s="391">
        <f t="shared" si="0"/>
        <v>-0.46</v>
      </c>
    </row>
    <row r="27" spans="1:12" ht="12" customHeight="1">
      <c r="A27" s="259" t="s">
        <v>22</v>
      </c>
      <c r="B27" s="125">
        <v>355.58336330927619</v>
      </c>
      <c r="C27" s="125">
        <v>354.25276168069661</v>
      </c>
      <c r="D27" s="125">
        <v>363.06510994029071</v>
      </c>
      <c r="E27" s="125">
        <v>358.83181807050204</v>
      </c>
      <c r="F27" s="270"/>
      <c r="G27" s="270">
        <v>365.26230889225008</v>
      </c>
      <c r="H27" s="270">
        <v>8.7569379534229057</v>
      </c>
      <c r="I27" s="125">
        <v>302.55711973574091</v>
      </c>
      <c r="J27" s="125">
        <v>427.96749989643052</v>
      </c>
      <c r="K27" s="385">
        <v>1.7969598433454914</v>
      </c>
      <c r="L27" s="391">
        <f t="shared" si="0"/>
        <v>1.79</v>
      </c>
    </row>
    <row r="28" spans="1:12" ht="12" customHeight="1">
      <c r="A28" s="259" t="s">
        <v>64</v>
      </c>
      <c r="B28" s="125">
        <v>124.61287094763389</v>
      </c>
      <c r="C28" s="125">
        <v>128.2490397845834</v>
      </c>
      <c r="D28" s="125">
        <v>124.34682810542932</v>
      </c>
      <c r="E28" s="125">
        <v>125.73464576764266</v>
      </c>
      <c r="F28" s="270"/>
      <c r="G28" s="270">
        <v>132.73150556755067</v>
      </c>
      <c r="H28" s="270">
        <v>9.138273547036599</v>
      </c>
      <c r="I28" s="125">
        <v>108.95300034817417</v>
      </c>
      <c r="J28" s="125">
        <v>156.51000805644455</v>
      </c>
      <c r="K28" s="385">
        <v>1.7215584009754537</v>
      </c>
      <c r="L28" s="391">
        <f t="shared" si="0"/>
        <v>5.56</v>
      </c>
    </row>
    <row r="29" spans="1:12" ht="12" customHeight="1">
      <c r="A29" s="259" t="s">
        <v>23</v>
      </c>
      <c r="B29" s="125">
        <v>198.37130796311095</v>
      </c>
      <c r="C29" s="125">
        <v>200.53237954869397</v>
      </c>
      <c r="D29" s="125">
        <v>207.42950395706549</v>
      </c>
      <c r="E29" s="125">
        <v>200.07369809416497</v>
      </c>
      <c r="F29" s="270"/>
      <c r="G29" s="270">
        <v>203.43840077304841</v>
      </c>
      <c r="H29" s="270">
        <v>7.9697619564046001</v>
      </c>
      <c r="I29" s="125">
        <v>171.44154555036747</v>
      </c>
      <c r="J29" s="125">
        <v>234.93350694487992</v>
      </c>
      <c r="K29" s="385">
        <v>1.0353311506526408</v>
      </c>
      <c r="L29" s="391">
        <f t="shared" si="0"/>
        <v>1.68</v>
      </c>
    </row>
    <row r="30" spans="1:12" ht="12" customHeight="1">
      <c r="A30" s="259" t="s">
        <v>24</v>
      </c>
      <c r="B30" s="125">
        <v>183.38773493149637</v>
      </c>
      <c r="C30" s="125">
        <v>178.80283818791304</v>
      </c>
      <c r="D30" s="125">
        <v>163.78068310026794</v>
      </c>
      <c r="E30" s="125">
        <v>179.92443937825888</v>
      </c>
      <c r="F30" s="270"/>
      <c r="G30" s="270">
        <v>180.04926549744607</v>
      </c>
      <c r="H30" s="270">
        <v>7.551857688112773</v>
      </c>
      <c r="I30" s="125">
        <v>153.39347887847381</v>
      </c>
      <c r="J30" s="125">
        <v>206.70505255787347</v>
      </c>
      <c r="K30" s="385">
        <v>1.6491412640300185</v>
      </c>
      <c r="L30" s="391">
        <f t="shared" si="0"/>
        <v>7.0000000000000007E-2</v>
      </c>
    </row>
    <row r="31" spans="1:12" ht="12" customHeight="1">
      <c r="A31" s="259" t="s">
        <v>25</v>
      </c>
      <c r="B31" s="125">
        <v>314.21040708203407</v>
      </c>
      <c r="C31" s="125">
        <v>311.61223426689571</v>
      </c>
      <c r="D31" s="125">
        <v>322.8269885599637</v>
      </c>
      <c r="E31" s="125">
        <v>333.32864089740195</v>
      </c>
      <c r="F31" s="270"/>
      <c r="G31" s="270">
        <v>320.75450153636933</v>
      </c>
      <c r="H31" s="270">
        <v>8.3996254620937396</v>
      </c>
      <c r="I31" s="125">
        <v>267.93685529686331</v>
      </c>
      <c r="J31" s="125">
        <v>373.57214573000016</v>
      </c>
      <c r="K31" s="385">
        <v>1.2457382466040556</v>
      </c>
      <c r="L31" s="391">
        <f t="shared" si="0"/>
        <v>-3.77</v>
      </c>
    </row>
    <row r="32" spans="1:12" ht="12" customHeight="1">
      <c r="A32" s="259" t="s">
        <v>26</v>
      </c>
      <c r="B32" s="125">
        <v>411.11489740564997</v>
      </c>
      <c r="C32" s="125">
        <v>415.34325408819734</v>
      </c>
      <c r="D32" s="125">
        <v>411.89936965352183</v>
      </c>
      <c r="E32" s="125">
        <v>430.14178319043668</v>
      </c>
      <c r="F32" s="270"/>
      <c r="G32" s="270">
        <v>433.79747243690491</v>
      </c>
      <c r="H32" s="270">
        <v>7.0910359413958419</v>
      </c>
      <c r="I32" s="125">
        <v>373.49389739501754</v>
      </c>
      <c r="J32" s="125">
        <v>494.10104721425904</v>
      </c>
      <c r="K32" s="385">
        <v>1.902779712750946</v>
      </c>
      <c r="L32" s="391">
        <f t="shared" si="0"/>
        <v>0.85</v>
      </c>
    </row>
    <row r="33" spans="1:12" ht="12" customHeight="1">
      <c r="A33" s="259" t="s">
        <v>27</v>
      </c>
      <c r="B33" s="125">
        <v>294.8588459788387</v>
      </c>
      <c r="C33" s="125">
        <v>281.27602234770137</v>
      </c>
      <c r="D33" s="125">
        <v>276.55225034779113</v>
      </c>
      <c r="E33" s="125">
        <v>296.49698303408593</v>
      </c>
      <c r="F33" s="270"/>
      <c r="G33" s="270">
        <v>291.76359912967683</v>
      </c>
      <c r="H33" s="270">
        <v>7.4471648603546994</v>
      </c>
      <c r="I33" s="125">
        <v>249.16763699687542</v>
      </c>
      <c r="J33" s="125">
        <v>334.35956090859509</v>
      </c>
      <c r="K33" s="385">
        <v>0.80760908266441778</v>
      </c>
      <c r="L33" s="391">
        <f t="shared" si="0"/>
        <v>-1.6</v>
      </c>
    </row>
    <row r="34" spans="1:12" ht="12" customHeight="1">
      <c r="A34" s="222" t="s">
        <v>210</v>
      </c>
      <c r="B34" s="125">
        <v>2100.883442379336</v>
      </c>
      <c r="C34" s="125">
        <v>2108.2000366580701</v>
      </c>
      <c r="D34" s="125">
        <v>2133.6752108838441</v>
      </c>
      <c r="E34" s="125">
        <v>2215.2361047554809</v>
      </c>
      <c r="F34" s="270"/>
      <c r="G34" s="270">
        <v>2350.1049372253419</v>
      </c>
      <c r="H34" s="270">
        <v>3.7509889745593448</v>
      </c>
      <c r="I34" s="125">
        <v>2177.2907338542554</v>
      </c>
      <c r="J34" s="125">
        <v>2522.9191094758316</v>
      </c>
      <c r="K34" s="385">
        <v>2.2839971906986278</v>
      </c>
      <c r="L34" s="391">
        <f t="shared" si="0"/>
        <v>6.09</v>
      </c>
    </row>
    <row r="35" spans="1:12" ht="12" customHeight="1">
      <c r="A35" s="222" t="s">
        <v>211</v>
      </c>
      <c r="B35" s="125">
        <v>201.05851429239871</v>
      </c>
      <c r="C35" s="125">
        <v>197.15315638658504</v>
      </c>
      <c r="D35" s="125">
        <v>197.56278414626672</v>
      </c>
      <c r="E35" s="125">
        <v>220.22128494913619</v>
      </c>
      <c r="F35" s="270"/>
      <c r="G35" s="270">
        <v>219.60711464691161</v>
      </c>
      <c r="H35" s="270">
        <v>7.347429595883975</v>
      </c>
      <c r="I35" s="125">
        <v>187.97500226274198</v>
      </c>
      <c r="J35" s="125">
        <v>251.23922689919399</v>
      </c>
      <c r="K35" s="385">
        <v>1.4632143455360236</v>
      </c>
      <c r="L35" s="391">
        <f t="shared" si="0"/>
        <v>-0.28000000000000003</v>
      </c>
    </row>
    <row r="36" spans="1:12" ht="12" customHeight="1">
      <c r="A36" s="259" t="s">
        <v>29</v>
      </c>
      <c r="B36" s="125">
        <v>206.65336071322056</v>
      </c>
      <c r="C36" s="125">
        <v>196.55513064008053</v>
      </c>
      <c r="D36" s="125">
        <v>198.14427341551539</v>
      </c>
      <c r="E36" s="125">
        <v>196.40080769326357</v>
      </c>
      <c r="F36" s="270"/>
      <c r="G36" s="270">
        <v>205.68172984671594</v>
      </c>
      <c r="H36" s="270">
        <v>8.2067715574274285</v>
      </c>
      <c r="I36" s="125">
        <v>172.59038514610248</v>
      </c>
      <c r="J36" s="125">
        <v>238.7730745991509</v>
      </c>
      <c r="K36" s="385">
        <v>0.77852644639064827</v>
      </c>
      <c r="L36" s="391">
        <f t="shared" si="0"/>
        <v>4.7300000000000004</v>
      </c>
    </row>
    <row r="37" spans="1:12" ht="12" customHeight="1">
      <c r="A37" s="259" t="s">
        <v>30</v>
      </c>
      <c r="B37" s="125">
        <v>26.738959531492128</v>
      </c>
      <c r="C37" s="125">
        <v>26.813520467768171</v>
      </c>
      <c r="D37" s="125">
        <v>26.730808766807595</v>
      </c>
      <c r="E37" s="125">
        <v>26.031898903833611</v>
      </c>
      <c r="F37" s="270"/>
      <c r="G37" s="270">
        <v>28.792489328384399</v>
      </c>
      <c r="H37" s="270">
        <v>13.241849750460327</v>
      </c>
      <c r="I37" s="125">
        <v>21.318125536880999</v>
      </c>
      <c r="J37" s="125">
        <v>36.266852811739476</v>
      </c>
      <c r="K37" s="385">
        <v>2.8702304288229952</v>
      </c>
      <c r="L37" s="391">
        <f>ROUND(((G37/E37-1)*100),2)</f>
        <v>10.6</v>
      </c>
    </row>
    <row r="38" spans="1:12" ht="12" customHeight="1">
      <c r="A38" s="259" t="s">
        <v>31</v>
      </c>
      <c r="B38" s="125">
        <v>42.595712596933133</v>
      </c>
      <c r="C38" s="125">
        <v>41.314362639654426</v>
      </c>
      <c r="D38" s="125">
        <v>41.364218147519004</v>
      </c>
      <c r="E38" s="125">
        <v>42.817976534690516</v>
      </c>
      <c r="F38" s="270"/>
      <c r="G38" s="270">
        <v>42.804005447387695</v>
      </c>
      <c r="H38" s="270">
        <v>8.4872806235873348</v>
      </c>
      <c r="I38" s="125">
        <v>35.682048675273357</v>
      </c>
      <c r="J38" s="125">
        <v>49.925961992841188</v>
      </c>
      <c r="K38" s="385">
        <v>0.66844604833256049</v>
      </c>
      <c r="L38" s="391">
        <f t="shared" si="0"/>
        <v>-0.03</v>
      </c>
    </row>
    <row r="39" spans="1:12" ht="12" customHeight="1">
      <c r="A39" s="259" t="s">
        <v>32</v>
      </c>
      <c r="B39" s="125">
        <v>64.656663041905063</v>
      </c>
      <c r="C39" s="125">
        <v>60.569242614407841</v>
      </c>
      <c r="D39" s="125">
        <v>63.151321039182584</v>
      </c>
      <c r="E39" s="125">
        <v>66.589383989030964</v>
      </c>
      <c r="F39" s="270"/>
      <c r="G39" s="270">
        <v>66.542460060119623</v>
      </c>
      <c r="H39" s="270">
        <v>10.199256174050024</v>
      </c>
      <c r="I39" s="125">
        <v>53.237495751994523</v>
      </c>
      <c r="J39" s="125">
        <v>79.847423892724407</v>
      </c>
      <c r="K39" s="385">
        <v>2.656573814211094</v>
      </c>
      <c r="L39" s="391">
        <f t="shared" si="0"/>
        <v>-7.0000000000000007E-2</v>
      </c>
    </row>
    <row r="40" spans="1:12" ht="12" customHeight="1">
      <c r="A40" s="259" t="s">
        <v>33</v>
      </c>
      <c r="B40" s="125">
        <v>376.33541466939874</v>
      </c>
      <c r="C40" s="125">
        <v>368.50790769120067</v>
      </c>
      <c r="D40" s="125">
        <v>365.33153147010415</v>
      </c>
      <c r="E40" s="125">
        <v>369.95521667535991</v>
      </c>
      <c r="F40" s="270"/>
      <c r="G40" s="270">
        <v>384.42304942703248</v>
      </c>
      <c r="H40" s="270">
        <v>7.1496734888558375</v>
      </c>
      <c r="I40" s="125">
        <v>330.54126385475962</v>
      </c>
      <c r="J40" s="125">
        <v>438.30483616887125</v>
      </c>
      <c r="K40" s="385">
        <v>0.47782768298625378</v>
      </c>
      <c r="L40" s="391">
        <f t="shared" si="0"/>
        <v>3.91</v>
      </c>
    </row>
    <row r="41" spans="1:12" ht="12" customHeight="1">
      <c r="A41" s="259" t="s">
        <v>34</v>
      </c>
      <c r="B41" s="125">
        <v>392.57648776786885</v>
      </c>
      <c r="C41" s="125">
        <v>396.7699472684771</v>
      </c>
      <c r="D41" s="125">
        <v>387.61654318499671</v>
      </c>
      <c r="E41" s="125">
        <v>387.16198200870076</v>
      </c>
      <c r="F41" s="270"/>
      <c r="G41" s="270">
        <v>373.6679339904785</v>
      </c>
      <c r="H41" s="270">
        <v>8.6718851952667606</v>
      </c>
      <c r="I41" s="125">
        <v>310.14278357386121</v>
      </c>
      <c r="J41" s="125">
        <v>437.19308562751428</v>
      </c>
      <c r="K41" s="385">
        <v>0.49965581895634603</v>
      </c>
      <c r="L41" s="391">
        <f t="shared" si="0"/>
        <v>-3.49</v>
      </c>
    </row>
    <row r="42" spans="1:12" ht="12" customHeight="1">
      <c r="A42" s="259" t="s">
        <v>35</v>
      </c>
      <c r="B42" s="125">
        <v>154.23852597933404</v>
      </c>
      <c r="C42" s="125">
        <v>153.05438884405652</v>
      </c>
      <c r="D42" s="125">
        <v>146.85347728627403</v>
      </c>
      <c r="E42" s="125">
        <v>158.0460810639641</v>
      </c>
      <c r="F42" s="270"/>
      <c r="G42" s="270">
        <v>175.75013074874877</v>
      </c>
      <c r="H42" s="270">
        <v>8.3909206391772759</v>
      </c>
      <c r="I42" s="125">
        <v>146.83989538112604</v>
      </c>
      <c r="J42" s="125">
        <v>204.66036578487714</v>
      </c>
      <c r="K42" s="385">
        <v>1.9738611048202959</v>
      </c>
      <c r="L42" s="391">
        <f t="shared" si="0"/>
        <v>11.2</v>
      </c>
    </row>
    <row r="43" spans="1:12" ht="12" customHeight="1">
      <c r="A43" s="259" t="s">
        <v>36</v>
      </c>
      <c r="B43" s="125">
        <v>79.354607963836898</v>
      </c>
      <c r="C43" s="125">
        <v>80.33756481706601</v>
      </c>
      <c r="D43" s="125">
        <v>76.884063326223256</v>
      </c>
      <c r="E43" s="125">
        <v>82.362808566476986</v>
      </c>
      <c r="F43" s="270"/>
      <c r="G43" s="270">
        <v>84.524517334938054</v>
      </c>
      <c r="H43" s="270">
        <v>9.310863777987274</v>
      </c>
      <c r="I43" s="125">
        <v>69.096183682778758</v>
      </c>
      <c r="J43" s="125">
        <v>99.952851412873429</v>
      </c>
      <c r="K43" s="385">
        <v>2.1472624721705857</v>
      </c>
      <c r="L43" s="391">
        <f t="shared" si="0"/>
        <v>2.62</v>
      </c>
    </row>
    <row r="44" spans="1:12" ht="12" customHeight="1">
      <c r="A44" s="259" t="s">
        <v>37</v>
      </c>
      <c r="B44" s="125">
        <v>48.957040220672688</v>
      </c>
      <c r="C44" s="125">
        <v>46.40247505889527</v>
      </c>
      <c r="D44" s="125">
        <v>46.701116071789677</v>
      </c>
      <c r="E44" s="125">
        <v>49.170644725654476</v>
      </c>
      <c r="F44" s="270"/>
      <c r="G44" s="270">
        <v>51.864748772144317</v>
      </c>
      <c r="H44" s="270">
        <v>9.755066764503022</v>
      </c>
      <c r="I44" s="125">
        <v>41.946182818134474</v>
      </c>
      <c r="J44" s="125">
        <v>61.783314392120694</v>
      </c>
      <c r="K44" s="385">
        <v>1.0759009229227123</v>
      </c>
      <c r="L44" s="391">
        <f t="shared" si="0"/>
        <v>5.48</v>
      </c>
    </row>
    <row r="45" spans="1:12" ht="12" customHeight="1">
      <c r="A45" s="259" t="s">
        <v>38</v>
      </c>
      <c r="B45" s="125">
        <v>105.4929649848398</v>
      </c>
      <c r="C45" s="125">
        <v>107.97097661049767</v>
      </c>
      <c r="D45" s="125">
        <v>105.57848263479275</v>
      </c>
      <c r="E45" s="125">
        <v>109.293526813828</v>
      </c>
      <c r="F45" s="270"/>
      <c r="G45" s="270">
        <v>108.50602910232544</v>
      </c>
      <c r="H45" s="270">
        <v>8.8123736092638882</v>
      </c>
      <c r="I45" s="125">
        <v>89.760697463411432</v>
      </c>
      <c r="J45" s="125">
        <v>127.25136055234785</v>
      </c>
      <c r="K45" s="385">
        <v>2.3415803371461319</v>
      </c>
      <c r="L45" s="391">
        <f t="shared" si="0"/>
        <v>-0.72</v>
      </c>
    </row>
    <row r="46" spans="1:12" s="30" customFormat="1" ht="4.5" customHeight="1">
      <c r="A46" s="319"/>
      <c r="B46" s="430"/>
      <c r="C46" s="271"/>
      <c r="D46" s="271"/>
      <c r="E46" s="271"/>
      <c r="F46" s="271"/>
      <c r="G46" s="271"/>
      <c r="H46" s="271"/>
      <c r="I46" s="271"/>
      <c r="J46" s="271"/>
      <c r="K46" s="255"/>
      <c r="L46" s="289"/>
    </row>
    <row r="47" spans="1:12">
      <c r="A47" s="127" t="s">
        <v>208</v>
      </c>
    </row>
    <row r="48" spans="1:12">
      <c r="A48" s="127" t="s">
        <v>209</v>
      </c>
      <c r="B48" s="144"/>
      <c r="C48" s="144"/>
      <c r="D48" s="144"/>
      <c r="E48" s="144"/>
      <c r="F48" s="144"/>
      <c r="G48" s="144"/>
      <c r="H48" s="144"/>
      <c r="I48" s="144"/>
      <c r="J48" s="144"/>
    </row>
    <row r="49" spans="1:1">
      <c r="A49" s="48" t="s">
        <v>156</v>
      </c>
    </row>
  </sheetData>
  <mergeCells count="12">
    <mergeCell ref="A1:L1"/>
    <mergeCell ref="A2:L2"/>
    <mergeCell ref="A3:L3"/>
    <mergeCell ref="A5:A6"/>
    <mergeCell ref="K5:K6"/>
    <mergeCell ref="B5:B6"/>
    <mergeCell ref="C5:C6"/>
    <mergeCell ref="D5:D6"/>
    <mergeCell ref="L5:L6"/>
    <mergeCell ref="I5:J5"/>
    <mergeCell ref="G5:H5"/>
    <mergeCell ref="E5:E6"/>
  </mergeCells>
  <pageMargins left="0.7" right="0.7" top="0.75" bottom="0.75" header="0.3" footer="0.3"/>
  <pageSetup paperSize="9" scale="81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>
    <tabColor indexed="51"/>
  </sheetPr>
  <dimension ref="B2:K48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25.28515625" style="10" customWidth="1"/>
    <col min="3" max="5" width="7.7109375" style="10" hidden="1" customWidth="1"/>
    <col min="6" max="6" width="7.42578125" style="10" customWidth="1"/>
    <col min="7" max="7" width="8.85546875" style="10" customWidth="1"/>
    <col min="8" max="8" width="9.140625" style="10" customWidth="1"/>
    <col min="9" max="9" width="8.85546875" style="10" customWidth="1"/>
    <col min="10" max="10" width="8.7109375" style="10" customWidth="1"/>
    <col min="11" max="11" width="8.85546875" style="10" customWidth="1"/>
    <col min="12" max="16384" width="11.42578125" style="10"/>
  </cols>
  <sheetData>
    <row r="2" spans="2:11" ht="15" customHeight="1">
      <c r="B2" s="489" t="s">
        <v>123</v>
      </c>
      <c r="C2" s="489"/>
      <c r="D2" s="489"/>
      <c r="E2" s="489"/>
      <c r="F2" s="489"/>
      <c r="G2" s="489"/>
      <c r="H2" s="489"/>
      <c r="I2" s="489"/>
      <c r="J2" s="489"/>
      <c r="K2" s="489"/>
    </row>
    <row r="3" spans="2:11" ht="33" customHeight="1">
      <c r="B3" s="490" t="s">
        <v>261</v>
      </c>
      <c r="C3" s="490"/>
      <c r="D3" s="490"/>
      <c r="E3" s="490"/>
      <c r="F3" s="490"/>
      <c r="G3" s="490"/>
      <c r="H3" s="490"/>
      <c r="I3" s="490"/>
      <c r="J3" s="490"/>
      <c r="K3" s="490"/>
    </row>
    <row r="4" spans="2:11" ht="11.2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</row>
    <row r="5" spans="2:11" ht="6" customHeight="1">
      <c r="B5" s="49"/>
      <c r="C5" s="49"/>
      <c r="D5" s="49"/>
      <c r="E5" s="49"/>
      <c r="F5" s="49"/>
      <c r="G5" s="49"/>
      <c r="H5" s="49"/>
      <c r="I5" s="49"/>
      <c r="J5" s="42"/>
      <c r="K5" s="42"/>
    </row>
    <row r="6" spans="2:11" ht="40.5" customHeight="1">
      <c r="B6" s="509" t="s">
        <v>218</v>
      </c>
      <c r="C6" s="494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</row>
    <row r="7" spans="2:11" ht="1.5" customHeight="1">
      <c r="B7" s="510"/>
      <c r="C7" s="495">
        <v>2004</v>
      </c>
      <c r="D7" s="488">
        <v>2005</v>
      </c>
      <c r="E7" s="488">
        <v>2006</v>
      </c>
      <c r="F7" s="507">
        <v>2007</v>
      </c>
      <c r="G7" s="507"/>
      <c r="H7" s="507"/>
      <c r="I7" s="507"/>
      <c r="J7" s="507"/>
      <c r="K7" s="507"/>
    </row>
    <row r="8" spans="2:11" ht="6" customHeight="1">
      <c r="B8" s="207"/>
      <c r="C8" s="179"/>
      <c r="D8" s="40"/>
      <c r="E8" s="40"/>
      <c r="F8" s="40"/>
      <c r="G8" s="40"/>
      <c r="H8" s="40"/>
      <c r="I8" s="40"/>
      <c r="J8" s="40"/>
      <c r="K8" s="40"/>
    </row>
    <row r="9" spans="2:11" ht="13.5" customHeight="1">
      <c r="B9" s="208" t="s">
        <v>1</v>
      </c>
      <c r="C9" s="181">
        <v>13791.084239999822</v>
      </c>
      <c r="D9" s="128">
        <v>13866.847740000014</v>
      </c>
      <c r="E9" s="128">
        <v>14355.997970000128</v>
      </c>
      <c r="F9" s="128">
        <v>14907.227640439383</v>
      </c>
      <c r="G9" s="128">
        <v>15156.843811581875</v>
      </c>
      <c r="H9" s="128">
        <v>15451.348290929953</v>
      </c>
      <c r="I9" s="128">
        <v>15738.051650523204</v>
      </c>
      <c r="J9" s="128">
        <v>15948.809862297056</v>
      </c>
      <c r="K9" s="128">
        <v>16143.078761045617</v>
      </c>
    </row>
    <row r="10" spans="2:11" ht="13.5" customHeight="1">
      <c r="B10" s="312" t="s">
        <v>41</v>
      </c>
      <c r="C10" s="261">
        <v>3479.6268899999677</v>
      </c>
      <c r="D10" s="246">
        <v>3374.1967900000277</v>
      </c>
      <c r="E10" s="246">
        <v>3465.1195700000148</v>
      </c>
      <c r="F10" s="246">
        <v>3538.6427359899708</v>
      </c>
      <c r="G10" s="246">
        <v>3608.5835688301136</v>
      </c>
      <c r="H10" s="246">
        <v>3593.3373049444695</v>
      </c>
      <c r="I10" s="246">
        <v>3591.662681793322</v>
      </c>
      <c r="J10" s="246">
        <v>3542.8781408194423</v>
      </c>
      <c r="K10" s="246">
        <v>3533.1196754559519</v>
      </c>
    </row>
    <row r="11" spans="2:11" ht="13.5" customHeight="1">
      <c r="B11" s="312" t="s">
        <v>49</v>
      </c>
      <c r="C11" s="261">
        <v>9210.0299599999307</v>
      </c>
      <c r="D11" s="246">
        <v>9344.9197800000438</v>
      </c>
      <c r="E11" s="246">
        <v>9689.2551500000463</v>
      </c>
      <c r="F11" s="246">
        <v>10110.154035349657</v>
      </c>
      <c r="G11" s="246">
        <v>10213.820140926131</v>
      </c>
      <c r="H11" s="246">
        <v>10496.661746273339</v>
      </c>
      <c r="I11" s="246">
        <v>10716.848819445944</v>
      </c>
      <c r="J11" s="246">
        <v>10920.58817322299</v>
      </c>
      <c r="K11" s="246">
        <v>11091.068926292937</v>
      </c>
    </row>
    <row r="12" spans="2:11" ht="13.5" customHeight="1">
      <c r="B12" s="312" t="s">
        <v>50</v>
      </c>
      <c r="C12" s="261">
        <v>483.18773999999991</v>
      </c>
      <c r="D12" s="246">
        <v>513.78227999999899</v>
      </c>
      <c r="E12" s="246">
        <v>531.55638999999815</v>
      </c>
      <c r="F12" s="246">
        <v>559.47041877317122</v>
      </c>
      <c r="G12" s="246">
        <v>569.93096632921913</v>
      </c>
      <c r="H12" s="246">
        <v>589.79262744885114</v>
      </c>
      <c r="I12" s="246">
        <v>625.46959100352785</v>
      </c>
      <c r="J12" s="246">
        <v>669.8730913632694</v>
      </c>
      <c r="K12" s="246">
        <v>668.05591714449213</v>
      </c>
    </row>
    <row r="13" spans="2:11" ht="13.5" customHeight="1">
      <c r="B13" s="312" t="s">
        <v>42</v>
      </c>
      <c r="C13" s="261">
        <v>618.23964999999851</v>
      </c>
      <c r="D13" s="246">
        <v>633.94888999999864</v>
      </c>
      <c r="E13" s="246">
        <v>670.06686000000207</v>
      </c>
      <c r="F13" s="246">
        <v>698.96045032613893</v>
      </c>
      <c r="G13" s="246">
        <v>764.50913549577535</v>
      </c>
      <c r="H13" s="246">
        <v>771.55661226283712</v>
      </c>
      <c r="I13" s="246">
        <v>804.07055828002706</v>
      </c>
      <c r="J13" s="246">
        <v>815.47045689130096</v>
      </c>
      <c r="K13" s="246">
        <v>850.83424215263699</v>
      </c>
    </row>
    <row r="14" spans="2:11" ht="7.5" customHeight="1">
      <c r="B14" s="312"/>
      <c r="C14" s="261"/>
      <c r="D14" s="246"/>
      <c r="E14" s="246"/>
      <c r="F14" s="246"/>
      <c r="G14" s="246"/>
      <c r="H14" s="246"/>
      <c r="I14" s="246"/>
      <c r="J14" s="246"/>
      <c r="K14" s="246"/>
    </row>
    <row r="15" spans="2:11" ht="13.5" customHeight="1">
      <c r="B15" s="313" t="s">
        <v>11</v>
      </c>
      <c r="C15" s="261"/>
      <c r="D15" s="246"/>
      <c r="E15" s="246"/>
      <c r="F15" s="246"/>
      <c r="G15" s="246"/>
      <c r="H15" s="246"/>
      <c r="I15" s="246"/>
      <c r="J15" s="427"/>
      <c r="K15" s="427"/>
    </row>
    <row r="16" spans="2:11" ht="13.5" customHeight="1">
      <c r="B16" s="313" t="s">
        <v>2</v>
      </c>
      <c r="C16" s="262">
        <v>9505.877329999983</v>
      </c>
      <c r="D16" s="263">
        <v>9632.1125000000411</v>
      </c>
      <c r="E16" s="263">
        <v>10054.711100000046</v>
      </c>
      <c r="F16" s="263">
        <v>10688.021302557927</v>
      </c>
      <c r="G16" s="263">
        <v>10961.272572278878</v>
      </c>
      <c r="H16" s="263">
        <v>11241.653427775262</v>
      </c>
      <c r="I16" s="263">
        <v>11591.087001365117</v>
      </c>
      <c r="J16" s="263">
        <v>11852.840057601048</v>
      </c>
      <c r="K16" s="263">
        <v>12115.119884501826</v>
      </c>
    </row>
    <row r="17" spans="2:11" ht="11.25" customHeight="1">
      <c r="B17" s="312" t="s">
        <v>41</v>
      </c>
      <c r="C17" s="261">
        <v>2250.4596499999839</v>
      </c>
      <c r="D17" s="246">
        <v>2180.7808700000178</v>
      </c>
      <c r="E17" s="246">
        <v>2249.6498599999968</v>
      </c>
      <c r="F17" s="246">
        <v>2383.7954860493451</v>
      </c>
      <c r="G17" s="246">
        <v>2464.0179299783463</v>
      </c>
      <c r="H17" s="246">
        <v>2461.0949376801518</v>
      </c>
      <c r="I17" s="246">
        <v>2500.754664099914</v>
      </c>
      <c r="J17" s="246">
        <v>2499.9182894043252</v>
      </c>
      <c r="K17" s="246">
        <v>2508.7055632398415</v>
      </c>
    </row>
    <row r="18" spans="2:11" ht="11.25" customHeight="1">
      <c r="B18" s="312" t="s">
        <v>49</v>
      </c>
      <c r="C18" s="261">
        <v>6670.6780399998815</v>
      </c>
      <c r="D18" s="246">
        <v>6822.9647899999854</v>
      </c>
      <c r="E18" s="246">
        <v>7121.4949199999137</v>
      </c>
      <c r="F18" s="246">
        <v>7560.2623484775886</v>
      </c>
      <c r="G18" s="246">
        <v>7669.7783168601864</v>
      </c>
      <c r="H18" s="246">
        <v>7938.8752483956496</v>
      </c>
      <c r="I18" s="246">
        <v>8184.9595470751092</v>
      </c>
      <c r="J18" s="246">
        <v>8392.6650848083373</v>
      </c>
      <c r="K18" s="246">
        <v>8604.6755824652209</v>
      </c>
    </row>
    <row r="19" spans="2:11" ht="11.25" customHeight="1">
      <c r="B19" s="312" t="s">
        <v>50</v>
      </c>
      <c r="C19" s="261">
        <v>288.23539000000011</v>
      </c>
      <c r="D19" s="246">
        <v>313.96749999999992</v>
      </c>
      <c r="E19" s="246">
        <v>344.06679999999994</v>
      </c>
      <c r="F19" s="246">
        <v>373.29472924515858</v>
      </c>
      <c r="G19" s="246">
        <v>397.27333753625771</v>
      </c>
      <c r="H19" s="246">
        <v>411.92658131935735</v>
      </c>
      <c r="I19" s="246">
        <v>446.11831424177439</v>
      </c>
      <c r="J19" s="246">
        <v>483.53559185994351</v>
      </c>
      <c r="K19" s="246">
        <v>487.40940334027607</v>
      </c>
    </row>
    <row r="20" spans="2:11" ht="11.25" customHeight="1">
      <c r="B20" s="312" t="s">
        <v>42</v>
      </c>
      <c r="C20" s="261">
        <v>296.50425000000024</v>
      </c>
      <c r="D20" s="246">
        <v>314.39933999999965</v>
      </c>
      <c r="E20" s="246">
        <v>339.49951999999962</v>
      </c>
      <c r="F20" s="246">
        <v>370.66873878540383</v>
      </c>
      <c r="G20" s="246">
        <v>430.20298790351285</v>
      </c>
      <c r="H20" s="246">
        <v>429.75666037975475</v>
      </c>
      <c r="I20" s="246">
        <v>459.25447594846497</v>
      </c>
      <c r="J20" s="246">
        <v>476.7210915281629</v>
      </c>
      <c r="K20" s="246">
        <v>514.32933545684352</v>
      </c>
    </row>
    <row r="21" spans="2:11" ht="7.5" customHeight="1">
      <c r="B21" s="312"/>
      <c r="C21" s="261"/>
      <c r="D21" s="246"/>
      <c r="E21" s="246"/>
      <c r="F21" s="246"/>
      <c r="G21" s="246"/>
      <c r="H21" s="246"/>
      <c r="I21" s="246"/>
      <c r="J21" s="427"/>
      <c r="K21" s="427"/>
    </row>
    <row r="22" spans="2:11" ht="12" customHeight="1">
      <c r="B22" s="313" t="s">
        <v>3</v>
      </c>
      <c r="C22" s="262">
        <v>4285.2069100000454</v>
      </c>
      <c r="D22" s="263">
        <v>4234.73524000003</v>
      </c>
      <c r="E22" s="263">
        <v>4301.2868699999708</v>
      </c>
      <c r="F22" s="263">
        <v>4219.2063378812018</v>
      </c>
      <c r="G22" s="263">
        <v>4195.5712393024824</v>
      </c>
      <c r="H22" s="263">
        <v>4209.6948631540854</v>
      </c>
      <c r="I22" s="263">
        <v>4146.9646491574313</v>
      </c>
      <c r="J22" s="263">
        <v>4095.9698046960825</v>
      </c>
      <c r="K22" s="263">
        <v>4027.9588765444282</v>
      </c>
    </row>
    <row r="23" spans="2:11" ht="11.25" customHeight="1">
      <c r="B23" s="312" t="s">
        <v>41</v>
      </c>
      <c r="C23" s="261">
        <v>1229.1672399999927</v>
      </c>
      <c r="D23" s="246">
        <v>1193.4159199999856</v>
      </c>
      <c r="E23" s="246">
        <v>1215.4697100000026</v>
      </c>
      <c r="F23" s="246">
        <v>1154.84724994065</v>
      </c>
      <c r="G23" s="246">
        <v>1144.5656388517659</v>
      </c>
      <c r="H23" s="246">
        <v>1132.2423672643229</v>
      </c>
      <c r="I23" s="246">
        <v>1090.9080176934406</v>
      </c>
      <c r="J23" s="246">
        <v>1042.9598514151214</v>
      </c>
      <c r="K23" s="246">
        <v>1024.4141122161602</v>
      </c>
    </row>
    <row r="24" spans="2:11" ht="11.25" customHeight="1">
      <c r="B24" s="312" t="s">
        <v>49</v>
      </c>
      <c r="C24" s="261">
        <v>2539.3519199999992</v>
      </c>
      <c r="D24" s="246">
        <v>2521.9549900000038</v>
      </c>
      <c r="E24" s="246">
        <v>2567.7602299999871</v>
      </c>
      <c r="F24" s="246">
        <v>2549.8916868717702</v>
      </c>
      <c r="G24" s="246">
        <v>2544.0418240654312</v>
      </c>
      <c r="H24" s="246">
        <v>2557.7864978772418</v>
      </c>
      <c r="I24" s="246">
        <v>2531.8892723707863</v>
      </c>
      <c r="J24" s="246">
        <v>2527.9230884144854</v>
      </c>
      <c r="K24" s="246">
        <v>2486.3933438283266</v>
      </c>
    </row>
    <row r="25" spans="2:11" ht="11.25" customHeight="1">
      <c r="B25" s="312" t="s">
        <v>50</v>
      </c>
      <c r="C25" s="261">
        <v>194.95234999999968</v>
      </c>
      <c r="D25" s="246">
        <v>199.81478000000013</v>
      </c>
      <c r="E25" s="246">
        <v>187.48958999999985</v>
      </c>
      <c r="F25" s="246">
        <v>186.17568952801142</v>
      </c>
      <c r="G25" s="246">
        <v>172.65762879296034</v>
      </c>
      <c r="H25" s="246">
        <v>177.86604612949358</v>
      </c>
      <c r="I25" s="246">
        <v>179.35127676175503</v>
      </c>
      <c r="J25" s="246">
        <v>186.33749950332921</v>
      </c>
      <c r="K25" s="246">
        <v>180.64651380421543</v>
      </c>
    </row>
    <row r="26" spans="2:11" ht="11.25" customHeight="1">
      <c r="B26" s="312" t="s">
        <v>42</v>
      </c>
      <c r="C26" s="261">
        <v>321.73539999999906</v>
      </c>
      <c r="D26" s="246">
        <v>319.54955000000109</v>
      </c>
      <c r="E26" s="246">
        <v>330.56733999999938</v>
      </c>
      <c r="F26" s="246">
        <v>328.29171154073219</v>
      </c>
      <c r="G26" s="246">
        <v>334.30614759226063</v>
      </c>
      <c r="H26" s="246">
        <v>341.79995188307402</v>
      </c>
      <c r="I26" s="246">
        <v>344.81608233155737</v>
      </c>
      <c r="J26" s="246">
        <v>338.74936536312885</v>
      </c>
      <c r="K26" s="246">
        <v>336.50490669578772</v>
      </c>
    </row>
    <row r="27" spans="2:11" ht="6.75" customHeight="1">
      <c r="B27" s="312"/>
      <c r="C27" s="261"/>
      <c r="D27" s="246"/>
      <c r="E27" s="246"/>
      <c r="F27" s="246"/>
      <c r="G27" s="246"/>
      <c r="H27" s="246"/>
      <c r="I27" s="246"/>
      <c r="J27" s="246"/>
      <c r="K27" s="246"/>
    </row>
    <row r="28" spans="2:11" ht="12.75" customHeight="1">
      <c r="B28" s="313" t="s">
        <v>4</v>
      </c>
      <c r="C28" s="261"/>
      <c r="D28" s="246"/>
      <c r="E28" s="246"/>
      <c r="F28" s="246"/>
      <c r="G28" s="246"/>
      <c r="H28" s="246"/>
      <c r="I28" s="246"/>
      <c r="J28" s="427"/>
      <c r="K28" s="427"/>
    </row>
    <row r="29" spans="2:11" ht="12" customHeight="1">
      <c r="B29" s="313" t="s">
        <v>5</v>
      </c>
      <c r="C29" s="262">
        <v>7181.3927499998363</v>
      </c>
      <c r="D29" s="263">
        <v>7184.5258799999365</v>
      </c>
      <c r="E29" s="263">
        <v>7498.1159099998777</v>
      </c>
      <c r="F29" s="263">
        <v>8013.1427288400409</v>
      </c>
      <c r="G29" s="263">
        <v>8140.0728212365248</v>
      </c>
      <c r="H29" s="263">
        <v>8339.7754793211861</v>
      </c>
      <c r="I29" s="263">
        <v>8550.6172421112224</v>
      </c>
      <c r="J29" s="263">
        <v>8639.0923134970963</v>
      </c>
      <c r="K29" s="263">
        <v>8854.0002276041832</v>
      </c>
    </row>
    <row r="30" spans="2:11" ht="11.25" customHeight="1">
      <c r="B30" s="312" t="s">
        <v>41</v>
      </c>
      <c r="C30" s="261">
        <v>1698.9903299999987</v>
      </c>
      <c r="D30" s="246">
        <v>1583.1145200000044</v>
      </c>
      <c r="E30" s="246">
        <v>1655.9267899999843</v>
      </c>
      <c r="F30" s="246">
        <v>1765.645594942225</v>
      </c>
      <c r="G30" s="246">
        <v>1806.1063879789256</v>
      </c>
      <c r="H30" s="246">
        <v>1821.9569496500976</v>
      </c>
      <c r="I30" s="246">
        <v>1835.052091180447</v>
      </c>
      <c r="J30" s="246">
        <v>1807.112399699414</v>
      </c>
      <c r="K30" s="246">
        <v>1841.4280680861593</v>
      </c>
    </row>
    <row r="31" spans="2:11" ht="11.25" customHeight="1">
      <c r="B31" s="312" t="s">
        <v>49</v>
      </c>
      <c r="C31" s="261">
        <v>5043.6222599999583</v>
      </c>
      <c r="D31" s="246">
        <v>5142.1204299998944</v>
      </c>
      <c r="E31" s="246">
        <v>5328.734359999904</v>
      </c>
      <c r="F31" s="246">
        <v>5671.5857299201389</v>
      </c>
      <c r="G31" s="246">
        <v>5703.099013494917</v>
      </c>
      <c r="H31" s="246">
        <v>5872.2640730309931</v>
      </c>
      <c r="I31" s="246">
        <v>6047.1429727599952</v>
      </c>
      <c r="J31" s="246">
        <v>6126.572304329864</v>
      </c>
      <c r="K31" s="246">
        <v>6257.9622527780384</v>
      </c>
    </row>
    <row r="32" spans="2:11" ht="11.25" customHeight="1">
      <c r="B32" s="312" t="s">
        <v>50</v>
      </c>
      <c r="C32" s="261">
        <v>218.83531999999965</v>
      </c>
      <c r="D32" s="246">
        <v>231.18297000000041</v>
      </c>
      <c r="E32" s="246">
        <v>268.49087999999995</v>
      </c>
      <c r="F32" s="246">
        <v>289.97475880770287</v>
      </c>
      <c r="G32" s="246">
        <v>303.4605553171844</v>
      </c>
      <c r="H32" s="246">
        <v>309.98760909760927</v>
      </c>
      <c r="I32" s="246">
        <v>325.39546556052659</v>
      </c>
      <c r="J32" s="246">
        <v>357.62992619460141</v>
      </c>
      <c r="K32" s="246">
        <v>369.06944928113552</v>
      </c>
    </row>
    <row r="33" spans="2:11" ht="11.25" customHeight="1">
      <c r="B33" s="312" t="s">
        <v>42</v>
      </c>
      <c r="C33" s="261">
        <v>219.94484000000031</v>
      </c>
      <c r="D33" s="246">
        <v>228.10796000000008</v>
      </c>
      <c r="E33" s="246">
        <v>244.96387999999956</v>
      </c>
      <c r="F33" s="246">
        <v>285.9366451698171</v>
      </c>
      <c r="G33" s="246">
        <v>327.40686444530468</v>
      </c>
      <c r="H33" s="246">
        <v>335.56684754247374</v>
      </c>
      <c r="I33" s="246">
        <v>343.0267126103721</v>
      </c>
      <c r="J33" s="246">
        <v>347.77768327304705</v>
      </c>
      <c r="K33" s="246">
        <v>385.54045745897207</v>
      </c>
    </row>
    <row r="34" spans="2:11" ht="7.5" customHeight="1">
      <c r="B34" s="312"/>
      <c r="C34" s="261"/>
      <c r="D34" s="246"/>
      <c r="E34" s="246"/>
      <c r="F34" s="246"/>
      <c r="G34" s="246"/>
      <c r="H34" s="246"/>
      <c r="I34" s="246"/>
      <c r="J34" s="427"/>
      <c r="K34" s="427"/>
    </row>
    <row r="35" spans="2:11" ht="12" customHeight="1">
      <c r="B35" s="313" t="s">
        <v>6</v>
      </c>
      <c r="C35" s="262">
        <v>4831.1038700001545</v>
      </c>
      <c r="D35" s="263">
        <v>4884.3612000000094</v>
      </c>
      <c r="E35" s="263">
        <v>5022.4392099999341</v>
      </c>
      <c r="F35" s="263">
        <v>4960.2894407093381</v>
      </c>
      <c r="G35" s="263">
        <v>5074.0462877860791</v>
      </c>
      <c r="H35" s="263">
        <v>5147.0523857247526</v>
      </c>
      <c r="I35" s="263">
        <v>5178.479994456392</v>
      </c>
      <c r="J35" s="263">
        <v>5255.9042241042207</v>
      </c>
      <c r="K35" s="263">
        <v>5214.8118058183936</v>
      </c>
    </row>
    <row r="36" spans="2:11" ht="11.25" customHeight="1">
      <c r="B36" s="312" t="s">
        <v>41</v>
      </c>
      <c r="C36" s="261">
        <v>1275.4764600000071</v>
      </c>
      <c r="D36" s="246">
        <v>1306.2002599999882</v>
      </c>
      <c r="E36" s="246">
        <v>1325.3812000000032</v>
      </c>
      <c r="F36" s="246">
        <v>1268.3482190088405</v>
      </c>
      <c r="G36" s="246">
        <v>1315.6203149953346</v>
      </c>
      <c r="H36" s="246">
        <v>1289.7810691733746</v>
      </c>
      <c r="I36" s="246">
        <v>1264.9985728756478</v>
      </c>
      <c r="J36" s="246">
        <v>1257.4793878548981</v>
      </c>
      <c r="K36" s="246">
        <v>1204.9321172337975</v>
      </c>
    </row>
    <row r="37" spans="2:11" ht="11.25" customHeight="1">
      <c r="B37" s="312" t="s">
        <v>49</v>
      </c>
      <c r="C37" s="261">
        <v>3005.1291999999548</v>
      </c>
      <c r="D37" s="246">
        <v>3010.7736600000421</v>
      </c>
      <c r="E37" s="246">
        <v>3135.4091700000095</v>
      </c>
      <c r="F37" s="246">
        <v>3143.7852152328892</v>
      </c>
      <c r="G37" s="246">
        <v>3192.2396621126968</v>
      </c>
      <c r="H37" s="246">
        <v>3287.3944918825946</v>
      </c>
      <c r="I37" s="246">
        <v>3314.4706058293204</v>
      </c>
      <c r="J37" s="246">
        <v>3386.1754769592994</v>
      </c>
      <c r="K37" s="246">
        <v>3410.3322610428236</v>
      </c>
    </row>
    <row r="38" spans="2:11" ht="11.25" customHeight="1">
      <c r="B38" s="312" t="s">
        <v>50</v>
      </c>
      <c r="C38" s="261">
        <v>211.95076000000006</v>
      </c>
      <c r="D38" s="246">
        <v>224.64027000000027</v>
      </c>
      <c r="E38" s="246">
        <v>209.1353299999997</v>
      </c>
      <c r="F38" s="246">
        <v>207.6546722762869</v>
      </c>
      <c r="G38" s="246">
        <v>208.42604373101088</v>
      </c>
      <c r="H38" s="246">
        <v>213.91573705415678</v>
      </c>
      <c r="I38" s="246">
        <v>222.26794707118131</v>
      </c>
      <c r="J38" s="246">
        <v>233.84333959373117</v>
      </c>
      <c r="K38" s="246">
        <v>227.0607295007639</v>
      </c>
    </row>
    <row r="39" spans="2:11" ht="11.25" customHeight="1">
      <c r="B39" s="312" t="s">
        <v>42</v>
      </c>
      <c r="C39" s="261">
        <v>338.54744999999957</v>
      </c>
      <c r="D39" s="246">
        <v>342.74700999999948</v>
      </c>
      <c r="E39" s="246">
        <v>352.51350999999943</v>
      </c>
      <c r="F39" s="246">
        <v>340.5013341911839</v>
      </c>
      <c r="G39" s="246">
        <v>357.76026694698334</v>
      </c>
      <c r="H39" s="246">
        <v>355.96108761456105</v>
      </c>
      <c r="I39" s="246">
        <v>376.74286868015969</v>
      </c>
      <c r="J39" s="246">
        <v>378.40601969632087</v>
      </c>
      <c r="K39" s="246">
        <v>372.48669804091759</v>
      </c>
    </row>
    <row r="40" spans="2:11" ht="6.75" customHeight="1">
      <c r="B40" s="312"/>
      <c r="C40" s="261"/>
      <c r="D40" s="246"/>
      <c r="E40" s="246"/>
      <c r="F40" s="246"/>
      <c r="G40" s="246"/>
      <c r="H40" s="246"/>
      <c r="I40" s="246"/>
      <c r="J40" s="427"/>
      <c r="K40" s="427"/>
    </row>
    <row r="41" spans="2:11" ht="12" customHeight="1">
      <c r="B41" s="313" t="s">
        <v>7</v>
      </c>
      <c r="C41" s="262">
        <v>1778.5876200000059</v>
      </c>
      <c r="D41" s="263">
        <v>1797.9606600000172</v>
      </c>
      <c r="E41" s="263">
        <v>1835.442850000009</v>
      </c>
      <c r="F41" s="263">
        <v>1933.7954708894054</v>
      </c>
      <c r="G41" s="263">
        <v>1942.7247025583943</v>
      </c>
      <c r="H41" s="263">
        <v>1964.5204258830897</v>
      </c>
      <c r="I41" s="263">
        <v>2008.9544139552381</v>
      </c>
      <c r="J41" s="263">
        <v>2053.8133246957163</v>
      </c>
      <c r="K41" s="263">
        <v>2074.26672762405</v>
      </c>
    </row>
    <row r="42" spans="2:11" ht="11.25" customHeight="1">
      <c r="B42" s="312" t="s">
        <v>41</v>
      </c>
      <c r="C42" s="261">
        <v>505.16010000000045</v>
      </c>
      <c r="D42" s="246">
        <v>484.8820099999989</v>
      </c>
      <c r="E42" s="246">
        <v>483.81157999999965</v>
      </c>
      <c r="F42" s="246">
        <v>504.64892203891145</v>
      </c>
      <c r="G42" s="246">
        <v>486.85686585588002</v>
      </c>
      <c r="H42" s="246">
        <v>481.59928612102459</v>
      </c>
      <c r="I42" s="246">
        <v>491.6120177372718</v>
      </c>
      <c r="J42" s="246">
        <v>478.28635326511596</v>
      </c>
      <c r="K42" s="246">
        <v>486.75949013600626</v>
      </c>
    </row>
    <row r="43" spans="2:11" ht="11.25" customHeight="1">
      <c r="B43" s="312" t="s">
        <v>49</v>
      </c>
      <c r="C43" s="261">
        <v>1161.2785000000083</v>
      </c>
      <c r="D43" s="246">
        <v>1192.025690000007</v>
      </c>
      <c r="E43" s="246">
        <v>1225.1116200000042</v>
      </c>
      <c r="F43" s="246">
        <v>1294.7830901961674</v>
      </c>
      <c r="G43" s="246">
        <v>1318.4814653180326</v>
      </c>
      <c r="H43" s="246">
        <v>1337.003181359182</v>
      </c>
      <c r="I43" s="246">
        <v>1355.235240856678</v>
      </c>
      <c r="J43" s="246">
        <v>1407.8403919337209</v>
      </c>
      <c r="K43" s="246">
        <v>1422.7744124727008</v>
      </c>
    </row>
    <row r="44" spans="2:11" ht="11.25" customHeight="1">
      <c r="B44" s="312" t="s">
        <v>50</v>
      </c>
      <c r="C44" s="261">
        <v>52.401659999999943</v>
      </c>
      <c r="D44" s="246">
        <v>57.959040000000044</v>
      </c>
      <c r="E44" s="246">
        <v>53.930180000000064</v>
      </c>
      <c r="F44" s="246">
        <v>61.840987689180849</v>
      </c>
      <c r="G44" s="246">
        <v>58.04436728102209</v>
      </c>
      <c r="H44" s="246">
        <v>65.889281297085319</v>
      </c>
      <c r="I44" s="246">
        <v>77.806178371820721</v>
      </c>
      <c r="J44" s="246">
        <v>78.399825574940195</v>
      </c>
      <c r="K44" s="246">
        <v>71.925738362591801</v>
      </c>
    </row>
    <row r="45" spans="2:11" ht="13.5" customHeight="1">
      <c r="B45" s="312" t="s">
        <v>42</v>
      </c>
      <c r="C45" s="261">
        <v>59.747359999999993</v>
      </c>
      <c r="D45" s="246">
        <v>63.093920000000146</v>
      </c>
      <c r="E45" s="246">
        <v>72.589470000000091</v>
      </c>
      <c r="F45" s="246">
        <v>72.522470965135057</v>
      </c>
      <c r="G45" s="246">
        <v>79.342004103484243</v>
      </c>
      <c r="H45" s="246">
        <v>80.028677105794415</v>
      </c>
      <c r="I45" s="246">
        <v>84.300976989491801</v>
      </c>
      <c r="J45" s="246">
        <v>89.286753921926277</v>
      </c>
      <c r="K45" s="246">
        <v>92.807086652738334</v>
      </c>
    </row>
    <row r="46" spans="2:11" ht="1.5" customHeight="1">
      <c r="B46" s="221"/>
      <c r="C46" s="175"/>
      <c r="D46" s="19"/>
      <c r="E46" s="19"/>
      <c r="F46" s="19"/>
      <c r="G46" s="19"/>
      <c r="H46" s="19"/>
      <c r="I46" s="19"/>
      <c r="J46" s="19"/>
      <c r="K46" s="19"/>
    </row>
    <row r="47" spans="2:11" ht="13.5">
      <c r="B47" s="127"/>
      <c r="K47" s="281" t="s">
        <v>108</v>
      </c>
    </row>
    <row r="48" spans="2:11">
      <c r="B48" s="48"/>
    </row>
  </sheetData>
  <mergeCells count="13">
    <mergeCell ref="B6:B7"/>
    <mergeCell ref="B2:K2"/>
    <mergeCell ref="B3:K3"/>
    <mergeCell ref="B4:K4"/>
    <mergeCell ref="I6:I7"/>
    <mergeCell ref="H6:H7"/>
    <mergeCell ref="G6:G7"/>
    <mergeCell ref="C6:C7"/>
    <mergeCell ref="D6:D7"/>
    <mergeCell ref="E6:E7"/>
    <mergeCell ref="F6:F7"/>
    <mergeCell ref="J6:J7"/>
    <mergeCell ref="K6:K7"/>
  </mergeCells>
  <phoneticPr fontId="7" type="noConversion"/>
  <printOptions horizontalCentered="1"/>
  <pageMargins left="0.19685039370078741" right="0" top="0.78740157480314965" bottom="0.98425196850393704" header="0" footer="0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4"/>
  <dimension ref="B2:I47"/>
  <sheetViews>
    <sheetView showGridLines="0" view="pageBreakPreview" zoomScaleNormal="100" zoomScaleSheetLayoutView="100" workbookViewId="0">
      <selection activeCell="F10" sqref="F10"/>
    </sheetView>
  </sheetViews>
  <sheetFormatPr baseColWidth="10" defaultRowHeight="12.75"/>
  <cols>
    <col min="1" max="1" width="0.85546875" style="10" customWidth="1"/>
    <col min="2" max="2" width="18.5703125" style="10" customWidth="1"/>
    <col min="3" max="3" width="8.140625" style="10" customWidth="1"/>
    <col min="4" max="4" width="7.5703125" style="10" customWidth="1"/>
    <col min="5" max="5" width="8" style="10" customWidth="1"/>
    <col min="6" max="6" width="7.7109375" style="10" customWidth="1"/>
    <col min="7" max="7" width="8.140625" style="10" customWidth="1"/>
    <col min="8" max="8" width="9.42578125" style="10" customWidth="1"/>
    <col min="9" max="9" width="11.85546875" style="115" customWidth="1"/>
    <col min="10" max="16384" width="11.42578125" style="10"/>
  </cols>
  <sheetData>
    <row r="2" spans="2:9" ht="15" customHeight="1">
      <c r="B2" s="489" t="s">
        <v>123</v>
      </c>
      <c r="C2" s="489"/>
      <c r="D2" s="489"/>
      <c r="E2" s="489"/>
      <c r="F2" s="489"/>
      <c r="G2" s="489"/>
      <c r="H2" s="489"/>
      <c r="I2" s="489"/>
    </row>
    <row r="3" spans="2:9" ht="27" customHeight="1">
      <c r="B3" s="490" t="s">
        <v>262</v>
      </c>
      <c r="C3" s="490"/>
      <c r="D3" s="490"/>
      <c r="E3" s="490"/>
      <c r="F3" s="490"/>
      <c r="G3" s="490"/>
      <c r="H3" s="490"/>
      <c r="I3" s="490"/>
    </row>
    <row r="4" spans="2:9" ht="13.5" customHeight="1">
      <c r="B4" s="491" t="s">
        <v>48</v>
      </c>
      <c r="C4" s="491"/>
      <c r="D4" s="491"/>
      <c r="E4" s="491"/>
      <c r="F4" s="491"/>
      <c r="G4" s="491"/>
      <c r="H4" s="491"/>
      <c r="I4" s="491"/>
    </row>
    <row r="5" spans="2:9" ht="3.75" customHeight="1">
      <c r="B5" s="49"/>
      <c r="C5" s="42"/>
      <c r="D5" s="42"/>
      <c r="E5" s="42"/>
      <c r="F5" s="42"/>
      <c r="G5" s="42"/>
      <c r="H5" s="42"/>
    </row>
    <row r="6" spans="2:9" ht="27.75" customHeight="1">
      <c r="B6" s="509" t="s">
        <v>219</v>
      </c>
      <c r="C6" s="506">
        <v>2013</v>
      </c>
      <c r="D6" s="506">
        <v>2014</v>
      </c>
      <c r="E6" s="506">
        <v>2015</v>
      </c>
      <c r="F6" s="506">
        <v>2016</v>
      </c>
      <c r="G6" s="506">
        <v>2017</v>
      </c>
      <c r="H6" s="503" t="s">
        <v>242</v>
      </c>
      <c r="I6" s="500" t="s">
        <v>243</v>
      </c>
    </row>
    <row r="7" spans="2:9" ht="41.25" customHeight="1">
      <c r="B7" s="510"/>
      <c r="C7" s="507"/>
      <c r="D7" s="507"/>
      <c r="E7" s="507"/>
      <c r="F7" s="507"/>
      <c r="G7" s="507"/>
      <c r="H7" s="503"/>
      <c r="I7" s="501"/>
    </row>
    <row r="8" spans="2:9" ht="6" customHeight="1">
      <c r="B8" s="207"/>
      <c r="C8" s="40"/>
      <c r="D8" s="40"/>
      <c r="E8" s="40"/>
      <c r="F8" s="40"/>
      <c r="G8" s="40"/>
      <c r="H8" s="40"/>
      <c r="I8" s="27"/>
    </row>
    <row r="9" spans="2:9" ht="13.5" customHeight="1">
      <c r="B9" s="208" t="s">
        <v>1</v>
      </c>
      <c r="C9" s="128">
        <v>16326.451498802509</v>
      </c>
      <c r="D9" s="128">
        <v>16396.350413027045</v>
      </c>
      <c r="E9" s="128">
        <v>16498.365468448454</v>
      </c>
      <c r="F9" s="128">
        <v>16903.680178260209</v>
      </c>
      <c r="G9" s="263">
        <v>17215.741362465618</v>
      </c>
      <c r="H9" s="402">
        <v>1.4501946427536661</v>
      </c>
      <c r="I9" s="395">
        <f>ROUND(((G9/F9-1)*100),2)</f>
        <v>1.85</v>
      </c>
    </row>
    <row r="10" spans="2:9" ht="13.5" customHeight="1">
      <c r="B10" s="312" t="s">
        <v>41</v>
      </c>
      <c r="C10" s="246">
        <v>3458.3766538015107</v>
      </c>
      <c r="D10" s="246">
        <v>3376.6532743688958</v>
      </c>
      <c r="E10" s="246">
        <v>3209.3621310532189</v>
      </c>
      <c r="F10" s="246">
        <v>3213.541283431588</v>
      </c>
      <c r="G10" s="246">
        <v>3218.4492565448286</v>
      </c>
      <c r="H10" s="215">
        <v>-0.94395252637784477</v>
      </c>
      <c r="I10" s="391">
        <f>ROUND(((G10/F10-1)*100),2)</f>
        <v>0.15</v>
      </c>
    </row>
    <row r="11" spans="2:9" ht="13.5" customHeight="1">
      <c r="B11" s="312" t="s">
        <v>49</v>
      </c>
      <c r="C11" s="246">
        <v>11298.342658561238</v>
      </c>
      <c r="D11" s="246">
        <v>11377.485256336213</v>
      </c>
      <c r="E11" s="246">
        <v>11549.581721300878</v>
      </c>
      <c r="F11" s="246">
        <v>11911.001329461364</v>
      </c>
      <c r="G11" s="246">
        <v>12146.58993613267</v>
      </c>
      <c r="H11" s="215">
        <v>1.8520230767983925</v>
      </c>
      <c r="I11" s="391">
        <f t="shared" ref="I11:I45" si="0">ROUND(((G11/F11-1)*100),2)</f>
        <v>1.98</v>
      </c>
    </row>
    <row r="12" spans="2:9" ht="13.5" customHeight="1">
      <c r="B12" s="312" t="s">
        <v>50</v>
      </c>
      <c r="C12" s="246">
        <v>722.78581223209551</v>
      </c>
      <c r="D12" s="246">
        <v>768.8297864681814</v>
      </c>
      <c r="E12" s="246">
        <v>799.23057279471425</v>
      </c>
      <c r="F12" s="246">
        <v>829.88036137878191</v>
      </c>
      <c r="G12" s="246">
        <v>864.17107974934584</v>
      </c>
      <c r="H12" s="215">
        <v>4.443702716534248</v>
      </c>
      <c r="I12" s="391">
        <f t="shared" si="0"/>
        <v>4.13</v>
      </c>
    </row>
    <row r="13" spans="2:9" ht="13.5" customHeight="1">
      <c r="B13" s="312" t="s">
        <v>42</v>
      </c>
      <c r="C13" s="246">
        <v>846.94637420757533</v>
      </c>
      <c r="D13" s="246">
        <v>873.38209585365325</v>
      </c>
      <c r="E13" s="246">
        <v>940.19104329974061</v>
      </c>
      <c r="F13" s="246">
        <v>949.25720398826843</v>
      </c>
      <c r="G13" s="246">
        <v>986.53109003877637</v>
      </c>
      <c r="H13" s="215">
        <v>3.5060695527271868</v>
      </c>
      <c r="I13" s="391">
        <f t="shared" si="0"/>
        <v>3.93</v>
      </c>
    </row>
    <row r="14" spans="2:9" ht="8.25" customHeight="1">
      <c r="B14" s="312"/>
      <c r="C14" s="246"/>
      <c r="D14" s="246"/>
      <c r="E14" s="246"/>
      <c r="F14" s="246"/>
      <c r="G14" s="246"/>
      <c r="H14" s="215"/>
      <c r="I14" s="391"/>
    </row>
    <row r="15" spans="2:9" ht="13.5" customHeight="1">
      <c r="B15" s="313" t="s">
        <v>11</v>
      </c>
      <c r="C15" s="427"/>
      <c r="D15" s="427"/>
      <c r="E15" s="427"/>
      <c r="F15" s="427"/>
      <c r="G15" s="427"/>
      <c r="H15" s="215"/>
      <c r="I15" s="391"/>
    </row>
    <row r="16" spans="2:9" ht="13.5" customHeight="1">
      <c r="B16" s="313" t="s">
        <v>2</v>
      </c>
      <c r="C16" s="263">
        <v>12345.178047623929</v>
      </c>
      <c r="D16" s="263">
        <v>12436.358128255151</v>
      </c>
      <c r="E16" s="263">
        <v>12584.076782218754</v>
      </c>
      <c r="F16" s="263">
        <v>13066.050953078733</v>
      </c>
      <c r="G16" s="263">
        <v>13396.540788135289</v>
      </c>
      <c r="H16" s="402">
        <v>2.2844315735992993</v>
      </c>
      <c r="I16" s="395">
        <f>ROUND(((G16/F16-1)*100),2)</f>
        <v>2.5299999999999998</v>
      </c>
    </row>
    <row r="17" spans="2:9" ht="11.25" customHeight="1">
      <c r="B17" s="312" t="s">
        <v>41</v>
      </c>
      <c r="C17" s="246">
        <v>2493.3349225149077</v>
      </c>
      <c r="D17" s="246">
        <v>2427.174805794662</v>
      </c>
      <c r="E17" s="246">
        <v>2309.0971943351683</v>
      </c>
      <c r="F17" s="246">
        <v>2377.3638247324379</v>
      </c>
      <c r="G17" s="246">
        <v>2398.6973249557018</v>
      </c>
      <c r="H17" s="215">
        <v>6.2337914569088326E-2</v>
      </c>
      <c r="I17" s="391">
        <f t="shared" si="0"/>
        <v>0.9</v>
      </c>
    </row>
    <row r="18" spans="2:9" ht="11.25" customHeight="1">
      <c r="B18" s="312" t="s">
        <v>49</v>
      </c>
      <c r="C18" s="246">
        <v>8804.2781798118758</v>
      </c>
      <c r="D18" s="246">
        <v>8893.9473909901244</v>
      </c>
      <c r="E18" s="246">
        <v>9065.4284630562361</v>
      </c>
      <c r="F18" s="246">
        <v>9451.8061861118113</v>
      </c>
      <c r="G18" s="246">
        <v>9683.521228208303</v>
      </c>
      <c r="H18" s="215">
        <v>2.5060843829026291</v>
      </c>
      <c r="I18" s="391">
        <f t="shared" si="0"/>
        <v>2.4500000000000002</v>
      </c>
    </row>
    <row r="19" spans="2:9" ht="11.25" customHeight="1">
      <c r="B19" s="312" t="s">
        <v>50</v>
      </c>
      <c r="C19" s="246">
        <v>536.60093323292404</v>
      </c>
      <c r="D19" s="246">
        <v>574.60816487273519</v>
      </c>
      <c r="E19" s="246">
        <v>606.5511479785896</v>
      </c>
      <c r="F19" s="246">
        <v>628.64124556410832</v>
      </c>
      <c r="G19" s="246">
        <v>666.02654857754703</v>
      </c>
      <c r="H19" s="215">
        <v>5.9604925228303296</v>
      </c>
      <c r="I19" s="391">
        <f t="shared" si="0"/>
        <v>5.95</v>
      </c>
    </row>
    <row r="20" spans="2:9" ht="11.25" customHeight="1">
      <c r="B20" s="312" t="s">
        <v>42</v>
      </c>
      <c r="C20" s="246">
        <v>510.96401206411213</v>
      </c>
      <c r="D20" s="246">
        <v>540.62776659747169</v>
      </c>
      <c r="E20" s="246">
        <v>602.99997684892787</v>
      </c>
      <c r="F20" s="246">
        <v>608.23969667040842</v>
      </c>
      <c r="G20" s="246">
        <v>648.29568639373781</v>
      </c>
      <c r="H20" s="215">
        <v>5.7495960641263055</v>
      </c>
      <c r="I20" s="391">
        <f t="shared" si="0"/>
        <v>6.59</v>
      </c>
    </row>
    <row r="21" spans="2:9" ht="14.25" customHeight="1">
      <c r="B21" s="312"/>
      <c r="C21" s="427"/>
      <c r="D21" s="427"/>
      <c r="E21" s="427"/>
      <c r="F21" s="427"/>
      <c r="G21" s="427"/>
      <c r="H21" s="215"/>
      <c r="I21" s="391"/>
    </row>
    <row r="22" spans="2:9" ht="12" customHeight="1">
      <c r="B22" s="313" t="s">
        <v>3</v>
      </c>
      <c r="C22" s="263">
        <v>3981.273451178788</v>
      </c>
      <c r="D22" s="263">
        <v>3959.9922847719317</v>
      </c>
      <c r="E22" s="263">
        <v>3914.2886862296004</v>
      </c>
      <c r="F22" s="263">
        <v>3837.6292251811424</v>
      </c>
      <c r="G22" s="263">
        <v>3819.2005743303298</v>
      </c>
      <c r="H22" s="402">
        <v>-0.99111487849400381</v>
      </c>
      <c r="I22" s="395">
        <f t="shared" si="0"/>
        <v>-0.48</v>
      </c>
    </row>
    <row r="23" spans="2:9" ht="11.25" customHeight="1">
      <c r="B23" s="312" t="s">
        <v>41</v>
      </c>
      <c r="C23" s="246">
        <v>965.04173128661523</v>
      </c>
      <c r="D23" s="246">
        <v>949.47846857426134</v>
      </c>
      <c r="E23" s="246">
        <v>900.26493671801882</v>
      </c>
      <c r="F23" s="246">
        <v>836.17745869911414</v>
      </c>
      <c r="G23" s="246">
        <v>819.75193158912657</v>
      </c>
      <c r="H23" s="215">
        <v>-3.3691520803085573</v>
      </c>
      <c r="I23" s="391">
        <f t="shared" si="0"/>
        <v>-1.96</v>
      </c>
    </row>
    <row r="24" spans="2:9" ht="11.25" customHeight="1">
      <c r="B24" s="312" t="s">
        <v>49</v>
      </c>
      <c r="C24" s="246">
        <v>2494.064478749523</v>
      </c>
      <c r="D24" s="246">
        <v>2483.5378653461021</v>
      </c>
      <c r="E24" s="246">
        <v>2484.153258244542</v>
      </c>
      <c r="F24" s="246">
        <v>2459.1951433494273</v>
      </c>
      <c r="G24" s="246">
        <v>2463.0687079243662</v>
      </c>
      <c r="H24" s="215">
        <v>-0.34582930570205006</v>
      </c>
      <c r="I24" s="391">
        <f t="shared" si="0"/>
        <v>0.16</v>
      </c>
    </row>
    <row r="25" spans="2:9" ht="11.25" customHeight="1">
      <c r="B25" s="312" t="s">
        <v>50</v>
      </c>
      <c r="C25" s="246">
        <v>186.18487899916948</v>
      </c>
      <c r="D25" s="246">
        <v>194.22162159544558</v>
      </c>
      <c r="E25" s="246">
        <v>192.67942481612346</v>
      </c>
      <c r="F25" s="246">
        <v>201.23911581467306</v>
      </c>
      <c r="G25" s="246">
        <v>198.14453117179872</v>
      </c>
      <c r="H25" s="215">
        <v>0.62500429737535335</v>
      </c>
      <c r="I25" s="391">
        <f t="shared" si="0"/>
        <v>-1.54</v>
      </c>
    </row>
    <row r="26" spans="2:9" ht="11.25" customHeight="1">
      <c r="B26" s="312" t="s">
        <v>42</v>
      </c>
      <c r="C26" s="246">
        <v>335.98236214345951</v>
      </c>
      <c r="D26" s="246">
        <v>332.75432925618071</v>
      </c>
      <c r="E26" s="246">
        <v>337.19106645081496</v>
      </c>
      <c r="F26" s="246">
        <v>341.01750731785665</v>
      </c>
      <c r="G26" s="246">
        <v>338.23540364503862</v>
      </c>
      <c r="H26" s="215">
        <v>0.29884100178041439</v>
      </c>
      <c r="I26" s="391">
        <f t="shared" si="0"/>
        <v>-0.82</v>
      </c>
    </row>
    <row r="27" spans="2:9" ht="8.25" customHeight="1">
      <c r="B27" s="312"/>
      <c r="C27" s="246"/>
      <c r="D27" s="246"/>
      <c r="E27" s="246"/>
      <c r="F27" s="263"/>
      <c r="G27" s="263"/>
      <c r="H27" s="432"/>
      <c r="I27" s="391"/>
    </row>
    <row r="28" spans="2:9" ht="12.75" customHeight="1">
      <c r="B28" s="313" t="s">
        <v>4</v>
      </c>
      <c r="C28" s="427"/>
      <c r="D28" s="427"/>
      <c r="E28" s="427"/>
      <c r="F28" s="427"/>
      <c r="G28" s="427"/>
      <c r="H28" s="432"/>
      <c r="I28" s="391"/>
    </row>
    <row r="29" spans="2:9" ht="12" customHeight="1">
      <c r="B29" s="313" t="s">
        <v>5</v>
      </c>
      <c r="C29" s="263">
        <v>8889.0114951276591</v>
      </c>
      <c r="D29" s="263">
        <v>8888.9233330807474</v>
      </c>
      <c r="E29" s="263">
        <v>8984.0535933518822</v>
      </c>
      <c r="F29" s="263">
        <v>9331.7024697177876</v>
      </c>
      <c r="G29" s="263">
        <v>9537.9054301307206</v>
      </c>
      <c r="H29" s="402">
        <v>1.7571684038615754</v>
      </c>
      <c r="I29" s="395">
        <f t="shared" si="0"/>
        <v>2.21</v>
      </c>
    </row>
    <row r="30" spans="2:9" ht="11.25" customHeight="1">
      <c r="B30" s="312" t="s">
        <v>41</v>
      </c>
      <c r="C30" s="246">
        <v>1765.2448063692</v>
      </c>
      <c r="D30" s="246">
        <v>1693.3937039603622</v>
      </c>
      <c r="E30" s="246">
        <v>1646.601850981561</v>
      </c>
      <c r="F30" s="246">
        <v>1717.8118538273065</v>
      </c>
      <c r="G30" s="246">
        <v>1722.3506275711059</v>
      </c>
      <c r="H30" s="215">
        <v>-0.24795605907914631</v>
      </c>
      <c r="I30" s="391">
        <f t="shared" si="0"/>
        <v>0.26</v>
      </c>
    </row>
    <row r="31" spans="2:9" ht="11.25" customHeight="1">
      <c r="B31" s="312" t="s">
        <v>49</v>
      </c>
      <c r="C31" s="246">
        <v>6325.348722327366</v>
      </c>
      <c r="D31" s="246">
        <v>6383.254362304504</v>
      </c>
      <c r="E31" s="246">
        <v>6454.4397128281162</v>
      </c>
      <c r="F31" s="246">
        <v>6723.0916122613398</v>
      </c>
      <c r="G31" s="246">
        <v>6873.3515713691713</v>
      </c>
      <c r="H31" s="215">
        <v>1.9404169895671952</v>
      </c>
      <c r="I31" s="391">
        <f t="shared" si="0"/>
        <v>2.23</v>
      </c>
    </row>
    <row r="32" spans="2:9" ht="11.25" customHeight="1">
      <c r="B32" s="312" t="s">
        <v>50</v>
      </c>
      <c r="C32" s="246">
        <v>417.86197845682648</v>
      </c>
      <c r="D32" s="246">
        <v>424.37010333998779</v>
      </c>
      <c r="E32" s="246">
        <v>446.61591799341431</v>
      </c>
      <c r="F32" s="246">
        <v>454.8355418045781</v>
      </c>
      <c r="G32" s="246">
        <v>478.99978378033637</v>
      </c>
      <c r="H32" s="215">
        <v>5.1471515651257516</v>
      </c>
      <c r="I32" s="391">
        <f t="shared" si="0"/>
        <v>5.31</v>
      </c>
    </row>
    <row r="33" spans="2:9" ht="11.25" customHeight="1">
      <c r="B33" s="312" t="s">
        <v>42</v>
      </c>
      <c r="C33" s="246">
        <v>380.55598797418401</v>
      </c>
      <c r="D33" s="246">
        <v>387.90516347596935</v>
      </c>
      <c r="E33" s="246">
        <v>436.39611154882056</v>
      </c>
      <c r="F33" s="246">
        <v>435.96346182461087</v>
      </c>
      <c r="G33" s="246">
        <v>463.20344741010666</v>
      </c>
      <c r="H33" s="215">
        <v>4.942207753317418</v>
      </c>
      <c r="I33" s="391">
        <f t="shared" si="0"/>
        <v>6.25</v>
      </c>
    </row>
    <row r="34" spans="2:9" ht="6" customHeight="1">
      <c r="B34" s="312"/>
      <c r="C34" s="427"/>
      <c r="D34" s="427"/>
      <c r="E34" s="427"/>
      <c r="F34" s="427"/>
      <c r="G34" s="427"/>
      <c r="H34" s="215"/>
      <c r="I34" s="391"/>
    </row>
    <row r="35" spans="2:9" ht="12" customHeight="1">
      <c r="B35" s="313" t="s">
        <v>6</v>
      </c>
      <c r="C35" s="263">
        <v>5346.3555487891972</v>
      </c>
      <c r="D35" s="263">
        <v>5388.1960441234733</v>
      </c>
      <c r="E35" s="263">
        <v>5423.0108276064748</v>
      </c>
      <c r="F35" s="263">
        <v>5420.7778497617137</v>
      </c>
      <c r="G35" s="263">
        <v>5486.6241932983403</v>
      </c>
      <c r="H35" s="402">
        <v>1.0135931189763303</v>
      </c>
      <c r="I35" s="395">
        <f t="shared" si="0"/>
        <v>1.21</v>
      </c>
    </row>
    <row r="36" spans="2:9" ht="11.25" customHeight="1">
      <c r="B36" s="312" t="s">
        <v>41</v>
      </c>
      <c r="C36" s="246">
        <v>1239.53755226616</v>
      </c>
      <c r="D36" s="246">
        <v>1204.7807701584445</v>
      </c>
      <c r="E36" s="246">
        <v>1134.7172565037602</v>
      </c>
      <c r="F36" s="246">
        <v>1062.7863057898553</v>
      </c>
      <c r="G36" s="246">
        <v>1060.9816967239381</v>
      </c>
      <c r="H36" s="215">
        <v>-1.7693678629067233</v>
      </c>
      <c r="I36" s="391">
        <f t="shared" si="0"/>
        <v>-0.17</v>
      </c>
    </row>
    <row r="37" spans="2:9" ht="11.25" customHeight="1">
      <c r="B37" s="312" t="s">
        <v>49</v>
      </c>
      <c r="C37" s="246">
        <v>3502.4381354720031</v>
      </c>
      <c r="D37" s="246">
        <v>3525.214151983811</v>
      </c>
      <c r="E37" s="246">
        <v>3605.5147732119126</v>
      </c>
      <c r="F37" s="246">
        <v>3664.4811795799728</v>
      </c>
      <c r="G37" s="246">
        <v>3728.3028008775709</v>
      </c>
      <c r="H37" s="215">
        <v>1.7198780867232477</v>
      </c>
      <c r="I37" s="391">
        <f t="shared" si="0"/>
        <v>1.74</v>
      </c>
    </row>
    <row r="38" spans="2:9" ht="11.25" customHeight="1">
      <c r="B38" s="312" t="s">
        <v>50</v>
      </c>
      <c r="C38" s="246">
        <v>231.69023643614972</v>
      </c>
      <c r="D38" s="246">
        <v>266.34867785123504</v>
      </c>
      <c r="E38" s="246">
        <v>273.39981065877924</v>
      </c>
      <c r="F38" s="246">
        <v>282.87688391637289</v>
      </c>
      <c r="G38" s="246">
        <v>281.44834742355346</v>
      </c>
      <c r="H38" s="215">
        <v>3.0874268901112778</v>
      </c>
      <c r="I38" s="391">
        <f t="shared" si="0"/>
        <v>-0.51</v>
      </c>
    </row>
    <row r="39" spans="2:9" ht="11.25" customHeight="1">
      <c r="B39" s="312" t="s">
        <v>42</v>
      </c>
      <c r="C39" s="246">
        <v>372.68962461471216</v>
      </c>
      <c r="D39" s="246">
        <v>391.85244413004602</v>
      </c>
      <c r="E39" s="246">
        <v>409.37898723199851</v>
      </c>
      <c r="F39" s="246">
        <v>410.63348047567752</v>
      </c>
      <c r="G39" s="246">
        <v>415.89134827327729</v>
      </c>
      <c r="H39" s="215">
        <v>2.0201850148013012</v>
      </c>
      <c r="I39" s="391">
        <f t="shared" si="0"/>
        <v>1.28</v>
      </c>
    </row>
    <row r="40" spans="2:9" ht="8.25" customHeight="1">
      <c r="B40" s="312"/>
      <c r="C40" s="427"/>
      <c r="D40" s="427"/>
      <c r="E40" s="427"/>
      <c r="F40" s="427"/>
      <c r="G40" s="427"/>
      <c r="H40" s="215"/>
      <c r="I40" s="391"/>
    </row>
    <row r="41" spans="2:9" ht="12" customHeight="1">
      <c r="B41" s="313" t="s">
        <v>7</v>
      </c>
      <c r="C41" s="263">
        <v>2091.0844548858381</v>
      </c>
      <c r="D41" s="263">
        <v>2119.231035822686</v>
      </c>
      <c r="E41" s="263">
        <v>2091.3010474899379</v>
      </c>
      <c r="F41" s="263">
        <v>2151.1998587801559</v>
      </c>
      <c r="G41" s="263">
        <v>2191.2117390365602</v>
      </c>
      <c r="H41" s="402">
        <v>1.2575419816537536</v>
      </c>
      <c r="I41" s="395">
        <f t="shared" si="0"/>
        <v>1.86</v>
      </c>
    </row>
    <row r="42" spans="2:9" ht="11.25" customHeight="1">
      <c r="B42" s="312" t="s">
        <v>41</v>
      </c>
      <c r="C42" s="246">
        <v>453.59429516616251</v>
      </c>
      <c r="D42" s="246">
        <v>478.47880025014842</v>
      </c>
      <c r="E42" s="246">
        <v>428.04302356786258</v>
      </c>
      <c r="F42" s="246">
        <v>432.94312381437578</v>
      </c>
      <c r="G42" s="246">
        <v>435.1169322497845</v>
      </c>
      <c r="H42" s="215">
        <v>-1.4715471290996152</v>
      </c>
      <c r="I42" s="391">
        <f t="shared" si="0"/>
        <v>0.5</v>
      </c>
    </row>
    <row r="43" spans="2:9" ht="11.25" customHeight="1">
      <c r="B43" s="312" t="s">
        <v>49</v>
      </c>
      <c r="C43" s="246">
        <v>1470.5558007618711</v>
      </c>
      <c r="D43" s="246">
        <v>1469.0167420479297</v>
      </c>
      <c r="E43" s="246">
        <v>1489.6272352606272</v>
      </c>
      <c r="F43" s="246">
        <v>1523.4285376199946</v>
      </c>
      <c r="G43" s="246">
        <v>1544.9355638859272</v>
      </c>
      <c r="H43" s="215">
        <v>1.7820831355516153</v>
      </c>
      <c r="I43" s="391">
        <f t="shared" si="0"/>
        <v>1.41</v>
      </c>
    </row>
    <row r="44" spans="2:9" ht="11.25" customHeight="1">
      <c r="B44" s="312" t="s">
        <v>50</v>
      </c>
      <c r="C44" s="246">
        <v>73.233597339117253</v>
      </c>
      <c r="D44" s="246">
        <v>78.111005276958494</v>
      </c>
      <c r="E44" s="246">
        <v>79.214844142519823</v>
      </c>
      <c r="F44" s="246">
        <v>92.167935657828792</v>
      </c>
      <c r="G44" s="246">
        <v>103.72294854545594</v>
      </c>
      <c r="H44" s="215">
        <v>5.3076311657902719</v>
      </c>
      <c r="I44" s="391">
        <f t="shared" si="0"/>
        <v>12.54</v>
      </c>
    </row>
    <row r="45" spans="2:9" ht="13.5" customHeight="1">
      <c r="B45" s="312" t="s">
        <v>42</v>
      </c>
      <c r="C45" s="246">
        <v>93.700761618676211</v>
      </c>
      <c r="D45" s="246">
        <v>93.624488247638425</v>
      </c>
      <c r="E45" s="246">
        <v>94.415944518925201</v>
      </c>
      <c r="F45" s="246">
        <v>102.66026168797667</v>
      </c>
      <c r="G45" s="246">
        <v>107.43629435539246</v>
      </c>
      <c r="H45" s="215">
        <v>4.0082628322388958</v>
      </c>
      <c r="I45" s="391">
        <f t="shared" si="0"/>
        <v>4.6500000000000004</v>
      </c>
    </row>
    <row r="46" spans="2:9" ht="3.75" customHeight="1">
      <c r="B46" s="221"/>
      <c r="C46" s="393"/>
      <c r="D46" s="393"/>
      <c r="E46" s="393"/>
      <c r="F46" s="393"/>
      <c r="G46" s="417"/>
      <c r="H46" s="393"/>
      <c r="I46" s="393"/>
    </row>
    <row r="47" spans="2:9" ht="12.75" customHeight="1">
      <c r="B47" s="48" t="s">
        <v>156</v>
      </c>
    </row>
  </sheetData>
  <mergeCells count="11">
    <mergeCell ref="H6:H7"/>
    <mergeCell ref="B3:I3"/>
    <mergeCell ref="B2:I2"/>
    <mergeCell ref="B4:I4"/>
    <mergeCell ref="C6:C7"/>
    <mergeCell ref="D6:D7"/>
    <mergeCell ref="B6:B7"/>
    <mergeCell ref="E6:E7"/>
    <mergeCell ref="F6:F7"/>
    <mergeCell ref="I6:I7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>
    <tabColor indexed="10"/>
  </sheetPr>
  <dimension ref="B2:P319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14.85546875" style="10" customWidth="1"/>
    <col min="3" max="5" width="7.7109375" style="10" hidden="1" customWidth="1"/>
    <col min="6" max="16" width="6.42578125" style="147" customWidth="1"/>
    <col min="17" max="16384" width="11.42578125" style="10"/>
  </cols>
  <sheetData>
    <row r="2" spans="2:16" ht="13.5" customHeight="1">
      <c r="B2" s="489" t="s">
        <v>124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</row>
    <row r="3" spans="2:16" ht="24.75" customHeight="1">
      <c r="B3" s="490" t="s">
        <v>263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</row>
    <row r="4" spans="2:16" ht="11.25" customHeight="1">
      <c r="B4" s="491" t="s">
        <v>141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2:16" ht="6" customHeight="1">
      <c r="B5" s="49"/>
      <c r="C5" s="49"/>
      <c r="D5" s="49"/>
      <c r="E5" s="49"/>
      <c r="F5" s="189"/>
      <c r="G5" s="189"/>
      <c r="H5" s="189"/>
      <c r="I5" s="189"/>
      <c r="J5" s="189"/>
    </row>
    <row r="6" spans="2:16" ht="15.75" customHeight="1">
      <c r="B6" s="509" t="s">
        <v>190</v>
      </c>
      <c r="C6" s="494">
        <v>2004</v>
      </c>
      <c r="D6" s="487">
        <v>2005</v>
      </c>
      <c r="E6" s="487">
        <v>2006</v>
      </c>
      <c r="F6" s="492">
        <v>2007</v>
      </c>
      <c r="G6" s="492">
        <v>2008</v>
      </c>
      <c r="H6" s="492">
        <v>2009</v>
      </c>
      <c r="I6" s="492">
        <v>2010</v>
      </c>
      <c r="J6" s="492">
        <v>2011</v>
      </c>
      <c r="K6" s="492">
        <v>2012</v>
      </c>
      <c r="L6" s="492">
        <v>2013</v>
      </c>
      <c r="M6" s="492">
        <v>2014</v>
      </c>
      <c r="N6" s="492">
        <v>2015</v>
      </c>
      <c r="O6" s="492">
        <v>2016</v>
      </c>
      <c r="P6" s="492">
        <v>2017</v>
      </c>
    </row>
    <row r="7" spans="2:16" ht="15.75" customHeight="1">
      <c r="B7" s="510"/>
      <c r="C7" s="495">
        <v>2004</v>
      </c>
      <c r="D7" s="488">
        <v>2005</v>
      </c>
      <c r="E7" s="488">
        <v>2006</v>
      </c>
      <c r="F7" s="493">
        <v>2007</v>
      </c>
      <c r="G7" s="493"/>
      <c r="H7" s="493"/>
      <c r="I7" s="493"/>
      <c r="J7" s="493"/>
      <c r="K7" s="493"/>
      <c r="L7" s="493"/>
      <c r="M7" s="493"/>
      <c r="N7" s="493"/>
      <c r="O7" s="493"/>
      <c r="P7" s="493"/>
    </row>
    <row r="8" spans="2:16" ht="4.5" customHeight="1">
      <c r="B8" s="209"/>
      <c r="C8" s="182"/>
      <c r="D8" s="54"/>
      <c r="E8" s="54"/>
      <c r="F8" s="54"/>
      <c r="G8" s="54"/>
      <c r="H8" s="54"/>
      <c r="I8" s="54"/>
      <c r="J8" s="54"/>
    </row>
    <row r="9" spans="2:16" ht="13.5" customHeight="1">
      <c r="B9" s="256" t="s">
        <v>15</v>
      </c>
      <c r="C9" s="183">
        <v>99.999999999999787</v>
      </c>
      <c r="D9" s="79">
        <v>99.999999999999972</v>
      </c>
      <c r="E9" s="79">
        <v>99.999999999999289</v>
      </c>
      <c r="F9" s="139">
        <v>100</v>
      </c>
      <c r="G9" s="139">
        <v>100</v>
      </c>
      <c r="H9" s="139">
        <v>100</v>
      </c>
      <c r="I9" s="139">
        <v>100</v>
      </c>
      <c r="J9" s="139">
        <v>100</v>
      </c>
      <c r="K9" s="139">
        <v>100</v>
      </c>
      <c r="L9" s="139">
        <v>100</v>
      </c>
      <c r="M9" s="139">
        <v>100</v>
      </c>
      <c r="N9" s="139">
        <v>100</v>
      </c>
      <c r="O9" s="139">
        <v>100</v>
      </c>
      <c r="P9" s="139">
        <v>100</v>
      </c>
    </row>
    <row r="10" spans="2:16" ht="11.25" customHeight="1">
      <c r="B10" s="209" t="s">
        <v>41</v>
      </c>
      <c r="C10" s="184">
        <v>28.27155097497786</v>
      </c>
      <c r="D10" s="80">
        <v>26.995035225295439</v>
      </c>
      <c r="E10" s="80">
        <v>26.297990982712786</v>
      </c>
      <c r="F10" s="140">
        <v>27.037969337026134</v>
      </c>
      <c r="G10" s="140">
        <v>24.557593916060362</v>
      </c>
      <c r="H10" s="140">
        <v>24.613494663142422</v>
      </c>
      <c r="I10" s="140">
        <v>23.62170808647333</v>
      </c>
      <c r="J10" s="140">
        <v>23.202824095599034</v>
      </c>
      <c r="K10" s="140">
        <v>20.71827464043486</v>
      </c>
      <c r="L10" s="140">
        <v>19.081281994716214</v>
      </c>
      <c r="M10" s="140">
        <v>18.383016310333581</v>
      </c>
      <c r="N10" s="140">
        <v>16.600715148936921</v>
      </c>
      <c r="O10" s="140">
        <v>16.052237252584625</v>
      </c>
      <c r="P10" s="140">
        <v>16.25062329296459</v>
      </c>
    </row>
    <row r="11" spans="2:16" ht="11.25" customHeight="1">
      <c r="B11" s="209" t="s">
        <v>49</v>
      </c>
      <c r="C11" s="184">
        <v>61.952168478191837</v>
      </c>
      <c r="D11" s="80">
        <v>64.521775458313485</v>
      </c>
      <c r="E11" s="80">
        <v>65.190684917484489</v>
      </c>
      <c r="F11" s="140">
        <v>63.704905411136835</v>
      </c>
      <c r="G11" s="140">
        <v>67.658129597754623</v>
      </c>
      <c r="H11" s="140">
        <v>66.111874173680661</v>
      </c>
      <c r="I11" s="140">
        <v>67.078299952428395</v>
      </c>
      <c r="J11" s="140">
        <v>67.179607904573359</v>
      </c>
      <c r="K11" s="140">
        <v>69.653215838790089</v>
      </c>
      <c r="L11" s="140">
        <v>71.617159926592294</v>
      </c>
      <c r="M11" s="140">
        <v>72.562968623127119</v>
      </c>
      <c r="N11" s="140">
        <v>73.848353813547774</v>
      </c>
      <c r="O11" s="140">
        <v>73.112777088746739</v>
      </c>
      <c r="P11" s="140">
        <v>73.396167076318292</v>
      </c>
    </row>
    <row r="12" spans="2:16" ht="11.25" customHeight="1">
      <c r="B12" s="209" t="s">
        <v>50</v>
      </c>
      <c r="C12" s="184">
        <v>4.6429666274933465</v>
      </c>
      <c r="D12" s="80">
        <v>3.4289122665290597</v>
      </c>
      <c r="E12" s="80">
        <v>3.1976451004003312</v>
      </c>
      <c r="F12" s="140">
        <v>4.2809876599949961</v>
      </c>
      <c r="G12" s="140">
        <v>2.7003496997138061</v>
      </c>
      <c r="H12" s="140">
        <v>3.736988103131115</v>
      </c>
      <c r="I12" s="140">
        <v>3.8992203955544573</v>
      </c>
      <c r="J12" s="140">
        <v>3.9960723624289201</v>
      </c>
      <c r="K12" s="140">
        <v>4.0531296917372588</v>
      </c>
      <c r="L12" s="140">
        <v>3.9643714077462859</v>
      </c>
      <c r="M12" s="140">
        <v>3.6821510102301724</v>
      </c>
      <c r="N12" s="140">
        <v>3.9306743391852352</v>
      </c>
      <c r="O12" s="140">
        <v>4.6115330628123825</v>
      </c>
      <c r="P12" s="140">
        <v>4.2018207746574934</v>
      </c>
    </row>
    <row r="13" spans="2:16" ht="11.25" customHeight="1">
      <c r="B13" s="209" t="s">
        <v>42</v>
      </c>
      <c r="C13" s="184">
        <v>5.1333139193367439</v>
      </c>
      <c r="D13" s="80">
        <v>5.054277049861998</v>
      </c>
      <c r="E13" s="80">
        <v>5.3136789994016667</v>
      </c>
      <c r="F13" s="140">
        <v>4.9761375918435169</v>
      </c>
      <c r="G13" s="140">
        <v>5.0839267864722038</v>
      </c>
      <c r="H13" s="140">
        <v>5.5376430600461291</v>
      </c>
      <c r="I13" s="140">
        <v>5.400771565543586</v>
      </c>
      <c r="J13" s="140">
        <v>5.6214956373987208</v>
      </c>
      <c r="K13" s="140">
        <v>5.5753798290379839</v>
      </c>
      <c r="L13" s="140">
        <v>5.3371866709456279</v>
      </c>
      <c r="M13" s="140">
        <v>5.3718640563088096</v>
      </c>
      <c r="N13" s="140">
        <v>5.6202566983298068</v>
      </c>
      <c r="O13" s="140">
        <v>6.2234525958568678</v>
      </c>
      <c r="P13" s="140">
        <v>6.1513888560598708</v>
      </c>
    </row>
    <row r="14" spans="2:16" ht="4.5" customHeight="1">
      <c r="B14" s="209"/>
      <c r="C14" s="182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</row>
    <row r="15" spans="2:16" ht="13.5" customHeight="1">
      <c r="B15" s="208" t="s">
        <v>100</v>
      </c>
      <c r="C15" s="183">
        <v>99.999999999999702</v>
      </c>
      <c r="D15" s="79">
        <v>100.00000000000013</v>
      </c>
      <c r="E15" s="79">
        <v>100.00000000000037</v>
      </c>
      <c r="F15" s="139">
        <v>100</v>
      </c>
      <c r="G15" s="139">
        <v>100</v>
      </c>
      <c r="H15" s="139">
        <v>100</v>
      </c>
      <c r="I15" s="139">
        <v>100</v>
      </c>
      <c r="J15" s="139">
        <v>100</v>
      </c>
      <c r="K15" s="139">
        <v>100</v>
      </c>
      <c r="L15" s="139">
        <v>100</v>
      </c>
      <c r="M15" s="139">
        <v>100</v>
      </c>
      <c r="N15" s="139">
        <v>100</v>
      </c>
      <c r="O15" s="139">
        <v>100</v>
      </c>
      <c r="P15" s="139">
        <v>100</v>
      </c>
    </row>
    <row r="16" spans="2:16" ht="11.25" customHeight="1">
      <c r="B16" s="209" t="s">
        <v>41</v>
      </c>
      <c r="C16" s="184">
        <v>26.093175447087237</v>
      </c>
      <c r="D16" s="80">
        <v>25.470539740271782</v>
      </c>
      <c r="E16" s="80">
        <v>25.541695201531677</v>
      </c>
      <c r="F16" s="140">
        <v>23.657568684010144</v>
      </c>
      <c r="G16" s="140">
        <v>24.458699997367066</v>
      </c>
      <c r="H16" s="140">
        <v>24.347143807365789</v>
      </c>
      <c r="I16" s="140">
        <v>24.427553859901309</v>
      </c>
      <c r="J16" s="140">
        <v>22.300688835380893</v>
      </c>
      <c r="K16" s="140">
        <v>21.51984426147672</v>
      </c>
      <c r="L16" s="140">
        <v>21.19900453706526</v>
      </c>
      <c r="M16" s="140">
        <v>20.612338986080985</v>
      </c>
      <c r="N16" s="140">
        <v>20.137704530276235</v>
      </c>
      <c r="O16" s="140">
        <v>19.522411311507998</v>
      </c>
      <c r="P16" s="140">
        <v>19.700393512727747</v>
      </c>
    </row>
    <row r="17" spans="2:16" ht="11.25" customHeight="1">
      <c r="B17" s="209" t="s">
        <v>49</v>
      </c>
      <c r="C17" s="184">
        <v>61.955668853877846</v>
      </c>
      <c r="D17" s="80">
        <v>62.339739677172702</v>
      </c>
      <c r="E17" s="80">
        <v>62.766082529873181</v>
      </c>
      <c r="F17" s="140">
        <v>65.163391796295144</v>
      </c>
      <c r="G17" s="140">
        <v>64.276351477671426</v>
      </c>
      <c r="H17" s="140">
        <v>64.821952104661605</v>
      </c>
      <c r="I17" s="140">
        <v>64.486484407489669</v>
      </c>
      <c r="J17" s="140">
        <v>66.325279554515603</v>
      </c>
      <c r="K17" s="140">
        <v>67.528526717116364</v>
      </c>
      <c r="L17" s="140">
        <v>67.999146867572335</v>
      </c>
      <c r="M17" s="140">
        <v>66.620009054405216</v>
      </c>
      <c r="N17" s="140">
        <v>67.382177200668806</v>
      </c>
      <c r="O17" s="140">
        <v>68.85903145051131</v>
      </c>
      <c r="P17" s="140">
        <v>67.339665606221246</v>
      </c>
    </row>
    <row r="18" spans="2:16" ht="11.25" customHeight="1">
      <c r="B18" s="209" t="s">
        <v>50</v>
      </c>
      <c r="C18" s="184">
        <v>5.0233596193304422</v>
      </c>
      <c r="D18" s="80">
        <v>4.9999157656671116</v>
      </c>
      <c r="E18" s="80">
        <v>4.8841189181801816</v>
      </c>
      <c r="F18" s="140">
        <v>3.8097737764651929</v>
      </c>
      <c r="G18" s="140">
        <v>3.9773871208928986</v>
      </c>
      <c r="H18" s="140">
        <v>4.05260935325364</v>
      </c>
      <c r="I18" s="140">
        <v>4.1508211914309134</v>
      </c>
      <c r="J18" s="140">
        <v>4.6412761647797689</v>
      </c>
      <c r="K18" s="140">
        <v>4.1314491977304479</v>
      </c>
      <c r="L18" s="140">
        <v>4.1126814504736604</v>
      </c>
      <c r="M18" s="140">
        <v>5.1421743365541763</v>
      </c>
      <c r="N18" s="140">
        <v>5.1564388666636933</v>
      </c>
      <c r="O18" s="140">
        <v>4.3972127293632939</v>
      </c>
      <c r="P18" s="140">
        <v>5.4109211051955919</v>
      </c>
    </row>
    <row r="19" spans="2:16" ht="11.25" customHeight="1">
      <c r="B19" s="209" t="s">
        <v>42</v>
      </c>
      <c r="C19" s="184">
        <v>6.9277960797041818</v>
      </c>
      <c r="D19" s="80">
        <v>7.1898048168885245</v>
      </c>
      <c r="E19" s="80">
        <v>6.8081033504153305</v>
      </c>
      <c r="F19" s="140">
        <v>7.3692657432295769</v>
      </c>
      <c r="G19" s="140">
        <v>7.2875614040685193</v>
      </c>
      <c r="H19" s="140">
        <v>6.7782947347183953</v>
      </c>
      <c r="I19" s="140">
        <v>6.9351405411776019</v>
      </c>
      <c r="J19" s="140">
        <v>6.732755445324579</v>
      </c>
      <c r="K19" s="140">
        <v>6.8201798236768107</v>
      </c>
      <c r="L19" s="140">
        <v>6.6891671448893444</v>
      </c>
      <c r="M19" s="140">
        <v>7.625477622959747</v>
      </c>
      <c r="N19" s="140">
        <v>7.3236794023911571</v>
      </c>
      <c r="O19" s="140">
        <v>7.2213445086174133</v>
      </c>
      <c r="P19" s="140">
        <v>7.5490197758555686</v>
      </c>
    </row>
    <row r="20" spans="2:16" ht="4.5" customHeight="1">
      <c r="B20" s="209"/>
      <c r="C20" s="182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</row>
    <row r="21" spans="2:16" ht="13.5" customHeight="1">
      <c r="B21" s="208" t="s">
        <v>17</v>
      </c>
      <c r="C21" s="183">
        <v>100.00000000000028</v>
      </c>
      <c r="D21" s="79">
        <v>100.00000000000036</v>
      </c>
      <c r="E21" s="79">
        <v>100.0000000000006</v>
      </c>
      <c r="F21" s="139">
        <v>100</v>
      </c>
      <c r="G21" s="139">
        <v>100</v>
      </c>
      <c r="H21" s="139">
        <v>100</v>
      </c>
      <c r="I21" s="139">
        <v>100</v>
      </c>
      <c r="J21" s="139">
        <v>100</v>
      </c>
      <c r="K21" s="139">
        <v>100</v>
      </c>
      <c r="L21" s="139">
        <v>100</v>
      </c>
      <c r="M21" s="139">
        <v>100</v>
      </c>
      <c r="N21" s="139">
        <v>100</v>
      </c>
      <c r="O21" s="139">
        <v>100</v>
      </c>
      <c r="P21" s="139">
        <v>100</v>
      </c>
    </row>
    <row r="22" spans="2:16" ht="11.25" customHeight="1">
      <c r="B22" s="209" t="s">
        <v>41</v>
      </c>
      <c r="C22" s="184">
        <v>27.317118313604226</v>
      </c>
      <c r="D22" s="80">
        <v>25.236203292748655</v>
      </c>
      <c r="E22" s="80">
        <v>26.487185156650906</v>
      </c>
      <c r="F22" s="140">
        <v>24.007927895350267</v>
      </c>
      <c r="G22" s="140">
        <v>24.884615223126232</v>
      </c>
      <c r="H22" s="140">
        <v>23.073039658346737</v>
      </c>
      <c r="I22" s="140">
        <v>23.208660706435396</v>
      </c>
      <c r="J22" s="140">
        <v>23.321854440491329</v>
      </c>
      <c r="K22" s="140">
        <v>21.690340863689606</v>
      </c>
      <c r="L22" s="140">
        <v>21.618337835641626</v>
      </c>
      <c r="M22" s="140">
        <v>18.841075783004197</v>
      </c>
      <c r="N22" s="140">
        <v>19.131049244040025</v>
      </c>
      <c r="O22" s="140">
        <v>17.747853485978112</v>
      </c>
      <c r="P22" s="140">
        <v>17.83791021358055</v>
      </c>
    </row>
    <row r="23" spans="2:16" ht="11.25" customHeight="1">
      <c r="B23" s="209" t="s">
        <v>49</v>
      </c>
      <c r="C23" s="184">
        <v>61.480776188788411</v>
      </c>
      <c r="D23" s="80">
        <v>63.341672263022296</v>
      </c>
      <c r="E23" s="80">
        <v>62.230596356186965</v>
      </c>
      <c r="F23" s="140">
        <v>63.952244925312044</v>
      </c>
      <c r="G23" s="140">
        <v>64.206728240909811</v>
      </c>
      <c r="H23" s="140">
        <v>66.006917318020754</v>
      </c>
      <c r="I23" s="140">
        <v>64.104158204626529</v>
      </c>
      <c r="J23" s="140">
        <v>64.163695111698104</v>
      </c>
      <c r="K23" s="140">
        <v>66.385317404218824</v>
      </c>
      <c r="L23" s="140">
        <v>66.036799367499228</v>
      </c>
      <c r="M23" s="140">
        <v>68.424638981469229</v>
      </c>
      <c r="N23" s="140">
        <v>68.343253963461137</v>
      </c>
      <c r="O23" s="140">
        <v>70.412735905116705</v>
      </c>
      <c r="P23" s="140">
        <v>70.117737170665279</v>
      </c>
    </row>
    <row r="24" spans="2:16" ht="11.25" customHeight="1">
      <c r="B24" s="209" t="s">
        <v>50</v>
      </c>
      <c r="C24" s="184">
        <v>4.1036160858269319</v>
      </c>
      <c r="D24" s="80">
        <v>5.0902182829489195</v>
      </c>
      <c r="E24" s="80">
        <v>4.3450411902594572</v>
      </c>
      <c r="F24" s="140">
        <v>4.6934818862324956</v>
      </c>
      <c r="G24" s="140">
        <v>4.0991410730432856</v>
      </c>
      <c r="H24" s="140">
        <v>4.9076940439350336</v>
      </c>
      <c r="I24" s="140">
        <v>5.0468137773562241</v>
      </c>
      <c r="J24" s="140">
        <v>4.6533267538994236</v>
      </c>
      <c r="K24" s="140">
        <v>4.5472866909787042</v>
      </c>
      <c r="L24" s="140">
        <v>4.3699175871378797</v>
      </c>
      <c r="M24" s="140">
        <v>4.9345424972121918</v>
      </c>
      <c r="N24" s="140">
        <v>4.3999511729904093</v>
      </c>
      <c r="O24" s="140">
        <v>4.2315899584633883</v>
      </c>
      <c r="P24" s="140">
        <v>3.8561159695772602</v>
      </c>
    </row>
    <row r="25" spans="2:16" ht="11.25" customHeight="1">
      <c r="B25" s="209" t="s">
        <v>42</v>
      </c>
      <c r="C25" s="184">
        <v>7.0984894117807187</v>
      </c>
      <c r="D25" s="80">
        <v>6.331906161280469</v>
      </c>
      <c r="E25" s="80">
        <v>6.9371772969032737</v>
      </c>
      <c r="F25" s="140">
        <v>7.3463452931054221</v>
      </c>
      <c r="G25" s="140">
        <v>6.8095154629209116</v>
      </c>
      <c r="H25" s="140">
        <v>6.012348979697868</v>
      </c>
      <c r="I25" s="140">
        <v>7.6403673115808024</v>
      </c>
      <c r="J25" s="140">
        <v>7.8611236939100388</v>
      </c>
      <c r="K25" s="140">
        <v>7.3770550411130431</v>
      </c>
      <c r="L25" s="140">
        <v>7.9749452097214899</v>
      </c>
      <c r="M25" s="140">
        <v>7.7997427383143298</v>
      </c>
      <c r="N25" s="140">
        <v>8.1257456195084696</v>
      </c>
      <c r="O25" s="140">
        <v>7.6078206504418571</v>
      </c>
      <c r="P25" s="140">
        <v>8.1882366461770513</v>
      </c>
    </row>
    <row r="26" spans="2:16" ht="6" customHeight="1">
      <c r="B26" s="209"/>
      <c r="C26" s="182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</row>
    <row r="27" spans="2:16" ht="13.5" customHeight="1">
      <c r="B27" s="208" t="s">
        <v>18</v>
      </c>
      <c r="C27" s="183">
        <v>99.999999999999901</v>
      </c>
      <c r="D27" s="79">
        <v>100.00000000000065</v>
      </c>
      <c r="E27" s="79">
        <v>100.00000000000003</v>
      </c>
      <c r="F27" s="139">
        <v>100</v>
      </c>
      <c r="G27" s="139">
        <v>100</v>
      </c>
      <c r="H27" s="139">
        <v>100</v>
      </c>
      <c r="I27" s="139">
        <v>100</v>
      </c>
      <c r="J27" s="139">
        <v>100</v>
      </c>
      <c r="K27" s="139">
        <v>100</v>
      </c>
      <c r="L27" s="139">
        <v>100</v>
      </c>
      <c r="M27" s="139">
        <v>100</v>
      </c>
      <c r="N27" s="139">
        <v>100</v>
      </c>
      <c r="O27" s="139">
        <v>100</v>
      </c>
      <c r="P27" s="139">
        <v>100</v>
      </c>
    </row>
    <row r="28" spans="2:16" ht="12" customHeight="1">
      <c r="B28" s="209" t="s">
        <v>41</v>
      </c>
      <c r="C28" s="184">
        <v>22.284066521234667</v>
      </c>
      <c r="D28" s="80">
        <v>21.66597594762117</v>
      </c>
      <c r="E28" s="80">
        <v>21.612414719270749</v>
      </c>
      <c r="F28" s="140">
        <v>20.941638468062255</v>
      </c>
      <c r="G28" s="140">
        <v>19.63911995540208</v>
      </c>
      <c r="H28" s="140">
        <v>19.41553691487108</v>
      </c>
      <c r="I28" s="140">
        <v>18.724546819400533</v>
      </c>
      <c r="J28" s="140">
        <v>18.878693021341562</v>
      </c>
      <c r="K28" s="140">
        <v>18.921268673434849</v>
      </c>
      <c r="L28" s="140">
        <v>19.304727922242503</v>
      </c>
      <c r="M28" s="140">
        <v>18.968169752772752</v>
      </c>
      <c r="N28" s="140">
        <v>16.78477216372395</v>
      </c>
      <c r="O28" s="140">
        <v>16.608894377008465</v>
      </c>
      <c r="P28" s="140">
        <v>16.018741794809582</v>
      </c>
    </row>
    <row r="29" spans="2:16" ht="12" customHeight="1">
      <c r="B29" s="209" t="s">
        <v>49</v>
      </c>
      <c r="C29" s="184">
        <v>70.625879369726192</v>
      </c>
      <c r="D29" s="80">
        <v>70.64396292555395</v>
      </c>
      <c r="E29" s="80">
        <v>70.773190400210893</v>
      </c>
      <c r="F29" s="140">
        <v>70.664659860346617</v>
      </c>
      <c r="G29" s="140">
        <v>71.729484980381216</v>
      </c>
      <c r="H29" s="140">
        <v>71.44688945909158</v>
      </c>
      <c r="I29" s="140">
        <v>72.763984616009196</v>
      </c>
      <c r="J29" s="140">
        <v>71.227474244307146</v>
      </c>
      <c r="K29" s="140">
        <v>72.418121697324437</v>
      </c>
      <c r="L29" s="140">
        <v>71.432119906837258</v>
      </c>
      <c r="M29" s="140">
        <v>70.477760357422611</v>
      </c>
      <c r="N29" s="140">
        <v>71.93839756986722</v>
      </c>
      <c r="O29" s="140">
        <v>71.846965151729208</v>
      </c>
      <c r="P29" s="140">
        <v>72.841485517163576</v>
      </c>
    </row>
    <row r="30" spans="2:16" ht="12" customHeight="1">
      <c r="B30" s="209" t="s">
        <v>50</v>
      </c>
      <c r="C30" s="184">
        <v>2.8797549510035907</v>
      </c>
      <c r="D30" s="80">
        <v>3.8686524644189655</v>
      </c>
      <c r="E30" s="80">
        <v>3.3510228044337995</v>
      </c>
      <c r="F30" s="140">
        <v>3.823351179107854</v>
      </c>
      <c r="G30" s="140">
        <v>3.8447564172045916</v>
      </c>
      <c r="H30" s="140">
        <v>4.3249205104684769</v>
      </c>
      <c r="I30" s="140">
        <v>3.7620879025883589</v>
      </c>
      <c r="J30" s="140">
        <v>4.8537829821821683</v>
      </c>
      <c r="K30" s="140">
        <v>4.2101525807311369</v>
      </c>
      <c r="L30" s="140">
        <v>4.5550293566334705</v>
      </c>
      <c r="M30" s="140">
        <v>5.0538919491898646</v>
      </c>
      <c r="N30" s="140">
        <v>5.0430766742458131</v>
      </c>
      <c r="O30" s="140">
        <v>5.6509287438955162</v>
      </c>
      <c r="P30" s="140">
        <v>4.981969080560023</v>
      </c>
    </row>
    <row r="31" spans="2:16" ht="12" customHeight="1">
      <c r="B31" s="209" t="s">
        <v>42</v>
      </c>
      <c r="C31" s="184">
        <v>4.2102991580354567</v>
      </c>
      <c r="D31" s="80">
        <v>3.821408662406558</v>
      </c>
      <c r="E31" s="80">
        <v>4.2633720760845986</v>
      </c>
      <c r="F31" s="140">
        <v>4.570350492482949</v>
      </c>
      <c r="G31" s="140">
        <v>4.7866386470117872</v>
      </c>
      <c r="H31" s="140">
        <v>4.8126531155686818</v>
      </c>
      <c r="I31" s="140">
        <v>4.7493806620018262</v>
      </c>
      <c r="J31" s="140">
        <v>5.0400497521695442</v>
      </c>
      <c r="K31" s="140">
        <v>4.4504570485096577</v>
      </c>
      <c r="L31" s="140">
        <v>4.70812281428642</v>
      </c>
      <c r="M31" s="140">
        <v>5.5001779406147282</v>
      </c>
      <c r="N31" s="140">
        <v>6.2337535921630503</v>
      </c>
      <c r="O31" s="140">
        <v>5.8932117273673086</v>
      </c>
      <c r="P31" s="140">
        <v>6.1578036074665503</v>
      </c>
    </row>
    <row r="32" spans="2:16" ht="5.25" customHeight="1">
      <c r="B32" s="209"/>
      <c r="C32" s="182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</row>
    <row r="33" spans="2:16" ht="13.5" customHeight="1">
      <c r="B33" s="208" t="s">
        <v>19</v>
      </c>
      <c r="C33" s="183">
        <v>99.999999999999801</v>
      </c>
      <c r="D33" s="79">
        <v>100.00000000000021</v>
      </c>
      <c r="E33" s="79">
        <v>100.00000000000009</v>
      </c>
      <c r="F33" s="139">
        <v>100</v>
      </c>
      <c r="G33" s="139">
        <v>100</v>
      </c>
      <c r="H33" s="139">
        <v>100</v>
      </c>
      <c r="I33" s="139">
        <v>100</v>
      </c>
      <c r="J33" s="139">
        <v>100</v>
      </c>
      <c r="K33" s="139">
        <v>100</v>
      </c>
      <c r="L33" s="139">
        <v>100</v>
      </c>
      <c r="M33" s="139">
        <v>100</v>
      </c>
      <c r="N33" s="139">
        <v>100</v>
      </c>
      <c r="O33" s="139">
        <v>100</v>
      </c>
      <c r="P33" s="139">
        <v>100</v>
      </c>
    </row>
    <row r="34" spans="2:16" ht="13.5" customHeight="1">
      <c r="B34" s="209" t="s">
        <v>41</v>
      </c>
      <c r="C34" s="184">
        <v>26.394738317974976</v>
      </c>
      <c r="D34" s="80">
        <v>27.904756676606084</v>
      </c>
      <c r="E34" s="80">
        <v>28.243379799232926</v>
      </c>
      <c r="F34" s="140">
        <v>27.731579236733456</v>
      </c>
      <c r="G34" s="140">
        <v>28.566267282645462</v>
      </c>
      <c r="H34" s="140">
        <v>26.108623207062017</v>
      </c>
      <c r="I34" s="140">
        <v>25.452351840835341</v>
      </c>
      <c r="J34" s="140">
        <v>26.689145248889965</v>
      </c>
      <c r="K34" s="140">
        <v>24.334369797638242</v>
      </c>
      <c r="L34" s="140">
        <v>24.972973751836015</v>
      </c>
      <c r="M34" s="140">
        <v>26.000567742481433</v>
      </c>
      <c r="N34" s="140">
        <v>23.304996371387979</v>
      </c>
      <c r="O34" s="140">
        <v>21.17244061982894</v>
      </c>
      <c r="P34" s="140">
        <v>22.015699945416685</v>
      </c>
    </row>
    <row r="35" spans="2:16" ht="13.5" customHeight="1">
      <c r="B35" s="209" t="s">
        <v>49</v>
      </c>
      <c r="C35" s="184">
        <v>60.923047602598338</v>
      </c>
      <c r="D35" s="80">
        <v>59.576065336589032</v>
      </c>
      <c r="E35" s="80">
        <v>59.737039023856333</v>
      </c>
      <c r="F35" s="140">
        <v>61.492914966160768</v>
      </c>
      <c r="G35" s="140">
        <v>60.080940003413566</v>
      </c>
      <c r="H35" s="140">
        <v>62.882090381156324</v>
      </c>
      <c r="I35" s="140">
        <v>63.067219667922807</v>
      </c>
      <c r="J35" s="140">
        <v>62.612920215729524</v>
      </c>
      <c r="K35" s="140">
        <v>65.011802603415731</v>
      </c>
      <c r="L35" s="140">
        <v>64.241360022571058</v>
      </c>
      <c r="M35" s="140">
        <v>63.189549664122097</v>
      </c>
      <c r="N35" s="140">
        <v>65.617618727684047</v>
      </c>
      <c r="O35" s="140">
        <v>67.337587938465077</v>
      </c>
      <c r="P35" s="140">
        <v>66.634288201593392</v>
      </c>
    </row>
    <row r="36" spans="2:16" ht="13.5" customHeight="1">
      <c r="B36" s="209" t="s">
        <v>50</v>
      </c>
      <c r="C36" s="184">
        <v>4.7923711169311671</v>
      </c>
      <c r="D36" s="80">
        <v>4.6849582159996368</v>
      </c>
      <c r="E36" s="80">
        <v>4.5112539657069046</v>
      </c>
      <c r="F36" s="140">
        <v>3.8936838263639824</v>
      </c>
      <c r="G36" s="140">
        <v>4.2047598975136733</v>
      </c>
      <c r="H36" s="140">
        <v>4.2564938967189292</v>
      </c>
      <c r="I36" s="140">
        <v>4.2570669983011209</v>
      </c>
      <c r="J36" s="140">
        <v>3.9636920036675467</v>
      </c>
      <c r="K36" s="140">
        <v>4.1057018506777041</v>
      </c>
      <c r="L36" s="140">
        <v>4.2961526061606268</v>
      </c>
      <c r="M36" s="140">
        <v>4.553302170889844</v>
      </c>
      <c r="N36" s="140">
        <v>4.7457444821729888</v>
      </c>
      <c r="O36" s="140">
        <v>4.6972314114573228</v>
      </c>
      <c r="P36" s="140">
        <v>4.8222964171546829</v>
      </c>
    </row>
    <row r="37" spans="2:16" ht="13.5" customHeight="1">
      <c r="B37" s="209" t="s">
        <v>42</v>
      </c>
      <c r="C37" s="184">
        <v>7.8898429624953259</v>
      </c>
      <c r="D37" s="80">
        <v>7.8342197708054657</v>
      </c>
      <c r="E37" s="80">
        <v>7.508327211203941</v>
      </c>
      <c r="F37" s="140">
        <v>6.881821970741834</v>
      </c>
      <c r="G37" s="140">
        <v>7.1480328164273415</v>
      </c>
      <c r="H37" s="140">
        <v>6.7527925150624881</v>
      </c>
      <c r="I37" s="140">
        <v>7.2233614929397083</v>
      </c>
      <c r="J37" s="140">
        <v>6.7342425317133801</v>
      </c>
      <c r="K37" s="140">
        <v>6.5481257482676476</v>
      </c>
      <c r="L37" s="140">
        <v>6.4895136194325715</v>
      </c>
      <c r="M37" s="140">
        <v>6.2565804225065307</v>
      </c>
      <c r="N37" s="140">
        <v>6.3316404187544428</v>
      </c>
      <c r="O37" s="140">
        <v>6.79274003024838</v>
      </c>
      <c r="P37" s="140">
        <v>6.5277154358359688</v>
      </c>
    </row>
    <row r="38" spans="2:16" ht="6" customHeight="1">
      <c r="B38" s="209"/>
      <c r="C38" s="182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</row>
    <row r="39" spans="2:16" ht="13.5" customHeight="1">
      <c r="B39" s="208" t="s">
        <v>20</v>
      </c>
      <c r="C39" s="183">
        <v>100.00000000000024</v>
      </c>
      <c r="D39" s="79">
        <v>100.00000000000004</v>
      </c>
      <c r="E39" s="79">
        <v>99.999999999999616</v>
      </c>
      <c r="F39" s="139">
        <v>100</v>
      </c>
      <c r="G39" s="139">
        <v>100</v>
      </c>
      <c r="H39" s="139">
        <v>100</v>
      </c>
      <c r="I39" s="139">
        <v>100</v>
      </c>
      <c r="J39" s="139">
        <v>100</v>
      </c>
      <c r="K39" s="139">
        <v>100</v>
      </c>
      <c r="L39" s="139">
        <v>100</v>
      </c>
      <c r="M39" s="139">
        <v>100</v>
      </c>
      <c r="N39" s="139">
        <v>100</v>
      </c>
      <c r="O39" s="139">
        <v>100</v>
      </c>
      <c r="P39" s="139">
        <v>100</v>
      </c>
    </row>
    <row r="40" spans="2:16" ht="11.25" customHeight="1">
      <c r="B40" s="209" t="s">
        <v>41</v>
      </c>
      <c r="C40" s="184">
        <v>29.946213114396432</v>
      </c>
      <c r="D40" s="80">
        <v>29.028642141637068</v>
      </c>
      <c r="E40" s="80">
        <v>29.943644775981603</v>
      </c>
      <c r="F40" s="140">
        <v>28.047770292383319</v>
      </c>
      <c r="G40" s="140">
        <v>27.802335379887918</v>
      </c>
      <c r="H40" s="140">
        <v>27.518593445139171</v>
      </c>
      <c r="I40" s="140">
        <v>23.999989532749314</v>
      </c>
      <c r="J40" s="140">
        <v>23.322310535299</v>
      </c>
      <c r="K40" s="140">
        <v>22.388161887083182</v>
      </c>
      <c r="L40" s="140">
        <v>23.210657846269559</v>
      </c>
      <c r="M40" s="140">
        <v>21.467557267812175</v>
      </c>
      <c r="N40" s="140">
        <v>20.665889871669904</v>
      </c>
      <c r="O40" s="140">
        <v>19.530388515036453</v>
      </c>
      <c r="P40" s="140">
        <v>20.371921574051093</v>
      </c>
    </row>
    <row r="41" spans="2:16" ht="11.25" customHeight="1">
      <c r="B41" s="209" t="s">
        <v>49</v>
      </c>
      <c r="C41" s="184">
        <v>59.73627541222033</v>
      </c>
      <c r="D41" s="80">
        <v>60.746325853225493</v>
      </c>
      <c r="E41" s="80">
        <v>60.825399157231516</v>
      </c>
      <c r="F41" s="140">
        <v>62.637814473104633</v>
      </c>
      <c r="G41" s="140">
        <v>62.060704770157514</v>
      </c>
      <c r="H41" s="140">
        <v>63.480232857570911</v>
      </c>
      <c r="I41" s="140">
        <v>65.459466959652758</v>
      </c>
      <c r="J41" s="140">
        <v>66.136144193299756</v>
      </c>
      <c r="K41" s="140">
        <v>67.168491827620898</v>
      </c>
      <c r="L41" s="140">
        <v>66.845246066517632</v>
      </c>
      <c r="M41" s="140">
        <v>67.717719796221346</v>
      </c>
      <c r="N41" s="140">
        <v>68.283103862452236</v>
      </c>
      <c r="O41" s="140">
        <v>68.944877991040912</v>
      </c>
      <c r="P41" s="140">
        <v>67.998331836752214</v>
      </c>
    </row>
    <row r="42" spans="2:16" ht="11.25" customHeight="1">
      <c r="B42" s="209" t="s">
        <v>50</v>
      </c>
      <c r="C42" s="184">
        <v>4.2535578694723739</v>
      </c>
      <c r="D42" s="80">
        <v>4.4661498575963545</v>
      </c>
      <c r="E42" s="80">
        <v>3.1704722738558782</v>
      </c>
      <c r="F42" s="140">
        <v>3.4685700268466282</v>
      </c>
      <c r="G42" s="140">
        <v>3.8188874406948914</v>
      </c>
      <c r="H42" s="140">
        <v>3.2450873844044068</v>
      </c>
      <c r="I42" s="140">
        <v>4.2208764989658238</v>
      </c>
      <c r="J42" s="140">
        <v>4.2298954133021711</v>
      </c>
      <c r="K42" s="140">
        <v>4.3595384222790994</v>
      </c>
      <c r="L42" s="140">
        <v>3.8349076511029274</v>
      </c>
      <c r="M42" s="140">
        <v>4.2969824684082214</v>
      </c>
      <c r="N42" s="140">
        <v>4.6325704704275061</v>
      </c>
      <c r="O42" s="140">
        <v>4.9264249787953398</v>
      </c>
      <c r="P42" s="140">
        <v>4.7784824426991959</v>
      </c>
    </row>
    <row r="43" spans="2:16" ht="11.25" customHeight="1">
      <c r="B43" s="209" t="s">
        <v>42</v>
      </c>
      <c r="C43" s="184">
        <v>6.0639536039110968</v>
      </c>
      <c r="D43" s="80">
        <v>5.7588821475411338</v>
      </c>
      <c r="E43" s="80">
        <v>6.0604837929306283</v>
      </c>
      <c r="F43" s="140">
        <v>5.845845207665719</v>
      </c>
      <c r="G43" s="140">
        <v>6.3180724092594858</v>
      </c>
      <c r="H43" s="140">
        <v>5.7560863128865352</v>
      </c>
      <c r="I43" s="140">
        <v>6.3196670086318498</v>
      </c>
      <c r="J43" s="140">
        <v>6.3116498580998641</v>
      </c>
      <c r="K43" s="140">
        <v>6.0838078630163972</v>
      </c>
      <c r="L43" s="140">
        <v>6.1091884361094131</v>
      </c>
      <c r="M43" s="140">
        <v>6.5177404675584256</v>
      </c>
      <c r="N43" s="140">
        <v>6.4184357954505309</v>
      </c>
      <c r="O43" s="140">
        <v>6.5983085151274228</v>
      </c>
      <c r="P43" s="140">
        <v>6.8512641464981021</v>
      </c>
    </row>
    <row r="44" spans="2:16" ht="4.5" customHeight="1">
      <c r="B44" s="209"/>
      <c r="C44" s="182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</row>
    <row r="45" spans="2:16" ht="13.5" customHeight="1">
      <c r="B45" s="208" t="s">
        <v>147</v>
      </c>
      <c r="C45" s="183" t="s">
        <v>14</v>
      </c>
      <c r="D45" s="79" t="s">
        <v>14</v>
      </c>
      <c r="E45" s="79" t="s">
        <v>14</v>
      </c>
      <c r="F45" s="139">
        <v>100</v>
      </c>
      <c r="G45" s="139">
        <v>100</v>
      </c>
      <c r="H45" s="139">
        <v>100</v>
      </c>
      <c r="I45" s="139">
        <v>100</v>
      </c>
      <c r="J45" s="139">
        <v>100</v>
      </c>
      <c r="K45" s="139">
        <v>100</v>
      </c>
      <c r="L45" s="139">
        <v>100</v>
      </c>
      <c r="M45" s="139">
        <v>100</v>
      </c>
      <c r="N45" s="139">
        <v>100</v>
      </c>
      <c r="O45" s="139">
        <v>100</v>
      </c>
      <c r="P45" s="139">
        <v>100</v>
      </c>
    </row>
    <row r="46" spans="2:16" ht="12" customHeight="1">
      <c r="B46" s="209" t="s">
        <v>41</v>
      </c>
      <c r="C46" s="183" t="s">
        <v>14</v>
      </c>
      <c r="D46" s="79" t="s">
        <v>14</v>
      </c>
      <c r="E46" s="79" t="s">
        <v>14</v>
      </c>
      <c r="F46" s="140">
        <v>21.509544739707422</v>
      </c>
      <c r="G46" s="140">
        <v>20.391703510730711</v>
      </c>
      <c r="H46" s="140">
        <v>19.299171936244036</v>
      </c>
      <c r="I46" s="140">
        <v>18.364475537491764</v>
      </c>
      <c r="J46" s="140">
        <v>18.233604810541191</v>
      </c>
      <c r="K46" s="140">
        <v>17.721444344200709</v>
      </c>
      <c r="L46" s="140">
        <v>18.160272164535318</v>
      </c>
      <c r="M46" s="140">
        <v>17.133753910253287</v>
      </c>
      <c r="N46" s="140">
        <v>17.252315914156259</v>
      </c>
      <c r="O46" s="140">
        <v>17.030614338726696</v>
      </c>
      <c r="P46" s="140">
        <v>18.228479929235686</v>
      </c>
    </row>
    <row r="47" spans="2:16" ht="12" customHeight="1">
      <c r="B47" s="209" t="s">
        <v>49</v>
      </c>
      <c r="C47" s="183" t="s">
        <v>14</v>
      </c>
      <c r="D47" s="79" t="s">
        <v>14</v>
      </c>
      <c r="E47" s="79" t="s">
        <v>14</v>
      </c>
      <c r="F47" s="140">
        <v>72.530977362516623</v>
      </c>
      <c r="G47" s="140">
        <v>73.011225528424404</v>
      </c>
      <c r="H47" s="140">
        <v>73.992554468411186</v>
      </c>
      <c r="I47" s="140">
        <v>74.207960330216395</v>
      </c>
      <c r="J47" s="140">
        <v>73.42974108751055</v>
      </c>
      <c r="K47" s="140">
        <v>73.978339233905899</v>
      </c>
      <c r="L47" s="140">
        <v>73.232364633813091</v>
      </c>
      <c r="M47" s="140">
        <v>74.754642910730581</v>
      </c>
      <c r="N47" s="140">
        <v>74.025573343282574</v>
      </c>
      <c r="O47" s="140">
        <v>73.653512301201644</v>
      </c>
      <c r="P47" s="140">
        <v>71.520355897007548</v>
      </c>
    </row>
    <row r="48" spans="2:16" ht="12" customHeight="1">
      <c r="B48" s="209" t="s">
        <v>50</v>
      </c>
      <c r="C48" s="183" t="s">
        <v>14</v>
      </c>
      <c r="D48" s="79" t="s">
        <v>14</v>
      </c>
      <c r="E48" s="79" t="s">
        <v>14</v>
      </c>
      <c r="F48" s="140">
        <v>3.2959685636231972</v>
      </c>
      <c r="G48" s="140">
        <v>3.5525818461728438</v>
      </c>
      <c r="H48" s="140">
        <v>4.1463343662561369</v>
      </c>
      <c r="I48" s="140">
        <v>4.3764257471584429</v>
      </c>
      <c r="J48" s="140">
        <v>4.7460966864786434</v>
      </c>
      <c r="K48" s="140">
        <v>4.4428885552207689</v>
      </c>
      <c r="L48" s="140">
        <v>5.0146018747864032</v>
      </c>
      <c r="M48" s="140">
        <v>4.8796421666667547</v>
      </c>
      <c r="N48" s="140">
        <v>4.4726616194256215</v>
      </c>
      <c r="O48" s="140">
        <v>4.9754340241634818</v>
      </c>
      <c r="P48" s="140">
        <v>5.6563654168305275</v>
      </c>
    </row>
    <row r="49" spans="2:16" ht="12" customHeight="1">
      <c r="B49" s="209" t="s">
        <v>42</v>
      </c>
      <c r="C49" s="183" t="s">
        <v>14</v>
      </c>
      <c r="D49" s="79" t="s">
        <v>14</v>
      </c>
      <c r="E49" s="79" t="s">
        <v>14</v>
      </c>
      <c r="F49" s="140">
        <v>2.6635093341526752</v>
      </c>
      <c r="G49" s="140">
        <v>3.0444891146723401</v>
      </c>
      <c r="H49" s="140">
        <v>2.5619392290887371</v>
      </c>
      <c r="I49" s="140">
        <v>3.0511383851332461</v>
      </c>
      <c r="J49" s="140">
        <v>3.5905574154692053</v>
      </c>
      <c r="K49" s="140">
        <v>3.857327866672819</v>
      </c>
      <c r="L49" s="140">
        <v>3.5927613268651983</v>
      </c>
      <c r="M49" s="140">
        <v>3.2319610123493314</v>
      </c>
      <c r="N49" s="140">
        <v>4.2494491231355411</v>
      </c>
      <c r="O49" s="140">
        <v>4.3404393359083819</v>
      </c>
      <c r="P49" s="140">
        <v>4.5947987569262265</v>
      </c>
    </row>
    <row r="50" spans="2:16" ht="6" customHeight="1">
      <c r="B50" s="209"/>
      <c r="C50" s="182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</row>
    <row r="51" spans="2:16" ht="13.5" customHeight="1">
      <c r="B51" s="208" t="s">
        <v>22</v>
      </c>
      <c r="C51" s="183">
        <v>100.00000000000054</v>
      </c>
      <c r="D51" s="79">
        <v>100.00000000000044</v>
      </c>
      <c r="E51" s="79">
        <v>100.00000000000014</v>
      </c>
      <c r="F51" s="139">
        <v>100</v>
      </c>
      <c r="G51" s="139">
        <v>100</v>
      </c>
      <c r="H51" s="139">
        <v>100</v>
      </c>
      <c r="I51" s="139">
        <v>100</v>
      </c>
      <c r="J51" s="139">
        <v>100</v>
      </c>
      <c r="K51" s="139">
        <v>100</v>
      </c>
      <c r="L51" s="139">
        <v>100</v>
      </c>
      <c r="M51" s="139">
        <v>100</v>
      </c>
      <c r="N51" s="139">
        <v>100</v>
      </c>
      <c r="O51" s="139">
        <v>100</v>
      </c>
      <c r="P51" s="139">
        <v>100</v>
      </c>
    </row>
    <row r="52" spans="2:16" ht="11.25" customHeight="1">
      <c r="B52" s="209" t="s">
        <v>41</v>
      </c>
      <c r="C52" s="184">
        <v>26.65165378843809</v>
      </c>
      <c r="D52" s="80">
        <v>26.69542823914788</v>
      </c>
      <c r="E52" s="80">
        <v>27.003380208987643</v>
      </c>
      <c r="F52" s="140">
        <v>24.68131023730043</v>
      </c>
      <c r="G52" s="140">
        <v>25.401385970259419</v>
      </c>
      <c r="H52" s="140">
        <v>25.164357303839299</v>
      </c>
      <c r="I52" s="140">
        <v>22.670585483082142</v>
      </c>
      <c r="J52" s="140">
        <v>22.22123574134589</v>
      </c>
      <c r="K52" s="140">
        <v>21.945464498451795</v>
      </c>
      <c r="L52" s="140">
        <v>21.23926948189278</v>
      </c>
      <c r="M52" s="140">
        <v>20.184364153308589</v>
      </c>
      <c r="N52" s="140">
        <v>18.59990570903107</v>
      </c>
      <c r="O52" s="140">
        <v>16.708758746037024</v>
      </c>
      <c r="P52" s="140">
        <v>16.021532331867384</v>
      </c>
    </row>
    <row r="53" spans="2:16" ht="11.25" customHeight="1">
      <c r="B53" s="209" t="s">
        <v>49</v>
      </c>
      <c r="C53" s="184">
        <v>62.593691129509402</v>
      </c>
      <c r="D53" s="80">
        <v>63.111796112107932</v>
      </c>
      <c r="E53" s="80">
        <v>62.067076661143247</v>
      </c>
      <c r="F53" s="140">
        <v>65.970531896231037</v>
      </c>
      <c r="G53" s="140">
        <v>64.139740191363742</v>
      </c>
      <c r="H53" s="140">
        <v>64.27166595798181</v>
      </c>
      <c r="I53" s="140">
        <v>67.029417374595269</v>
      </c>
      <c r="J53" s="140">
        <v>66.167526791062244</v>
      </c>
      <c r="K53" s="140">
        <v>67.400912759762832</v>
      </c>
      <c r="L53" s="140">
        <v>67.372581954181825</v>
      </c>
      <c r="M53" s="140">
        <v>67.576855275869093</v>
      </c>
      <c r="N53" s="140">
        <v>68.543840536250229</v>
      </c>
      <c r="O53" s="140">
        <v>70.039635732272899</v>
      </c>
      <c r="P53" s="140">
        <v>69.673561515639406</v>
      </c>
    </row>
    <row r="54" spans="2:16" ht="11.25" customHeight="1">
      <c r="B54" s="209" t="s">
        <v>50</v>
      </c>
      <c r="C54" s="184">
        <v>4.6234889367564609</v>
      </c>
      <c r="D54" s="80">
        <v>4.3195911634122446</v>
      </c>
      <c r="E54" s="80">
        <v>4.6266218974621429</v>
      </c>
      <c r="F54" s="140">
        <v>3.728438368024904</v>
      </c>
      <c r="G54" s="140">
        <v>3.9353045647830269</v>
      </c>
      <c r="H54" s="140">
        <v>4.1340700972306834</v>
      </c>
      <c r="I54" s="140">
        <v>3.5076239201753152</v>
      </c>
      <c r="J54" s="140">
        <v>4.7432963091948004</v>
      </c>
      <c r="K54" s="140">
        <v>3.8589984308611087</v>
      </c>
      <c r="L54" s="140">
        <v>4.0362895161634702</v>
      </c>
      <c r="M54" s="140">
        <v>4.8721484240607937</v>
      </c>
      <c r="N54" s="140">
        <v>5.4045812488876983</v>
      </c>
      <c r="O54" s="140">
        <v>5.3457834263978494</v>
      </c>
      <c r="P54" s="140">
        <v>5.9941540240946933</v>
      </c>
    </row>
    <row r="55" spans="2:16" ht="11.25" customHeight="1">
      <c r="B55" s="209" t="s">
        <v>42</v>
      </c>
      <c r="C55" s="184">
        <v>6.1311661452965831</v>
      </c>
      <c r="D55" s="80">
        <v>5.8731844853323842</v>
      </c>
      <c r="E55" s="80">
        <v>6.3029212324071064</v>
      </c>
      <c r="F55" s="140">
        <v>5.619719498444228</v>
      </c>
      <c r="G55" s="140">
        <v>6.5235692735941226</v>
      </c>
      <c r="H55" s="140">
        <v>6.4299066409483094</v>
      </c>
      <c r="I55" s="140">
        <v>6.7923732221480302</v>
      </c>
      <c r="J55" s="140">
        <v>6.8679411583974455</v>
      </c>
      <c r="K55" s="140">
        <v>6.7946243109242861</v>
      </c>
      <c r="L55" s="140">
        <v>7.3518590477620203</v>
      </c>
      <c r="M55" s="140">
        <v>7.366632146761197</v>
      </c>
      <c r="N55" s="140">
        <v>7.4516725058312439</v>
      </c>
      <c r="O55" s="140">
        <v>7.9058220952936287</v>
      </c>
      <c r="P55" s="140">
        <v>8.3107521283985051</v>
      </c>
    </row>
    <row r="56" spans="2:16" ht="6" customHeight="1">
      <c r="B56" s="209"/>
      <c r="C56" s="184"/>
      <c r="D56" s="80"/>
      <c r="E56" s="8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</row>
    <row r="57" spans="2:16" ht="13.5" customHeight="1">
      <c r="B57" s="208" t="s">
        <v>64</v>
      </c>
      <c r="C57" s="183">
        <v>99.999999999999872</v>
      </c>
      <c r="D57" s="79">
        <v>99.999999999999488</v>
      </c>
      <c r="E57" s="79">
        <v>100.00000000000014</v>
      </c>
      <c r="F57" s="139">
        <v>100</v>
      </c>
      <c r="G57" s="139">
        <v>100</v>
      </c>
      <c r="H57" s="139">
        <v>100</v>
      </c>
      <c r="I57" s="139">
        <v>100</v>
      </c>
      <c r="J57" s="139">
        <v>100</v>
      </c>
      <c r="K57" s="139">
        <v>100</v>
      </c>
      <c r="L57" s="139">
        <v>100</v>
      </c>
      <c r="M57" s="139">
        <v>100</v>
      </c>
      <c r="N57" s="139">
        <v>100</v>
      </c>
      <c r="O57" s="139">
        <v>100</v>
      </c>
      <c r="P57" s="139">
        <v>100</v>
      </c>
    </row>
    <row r="58" spans="2:16" ht="10.5" customHeight="1">
      <c r="B58" s="209" t="s">
        <v>41</v>
      </c>
      <c r="C58" s="184">
        <v>30.324389901861089</v>
      </c>
      <c r="D58" s="80">
        <v>29.487341194987536</v>
      </c>
      <c r="E58" s="80">
        <v>27.519980383953531</v>
      </c>
      <c r="F58" s="140">
        <v>29.498938095418627</v>
      </c>
      <c r="G58" s="140">
        <v>29.260603538914733</v>
      </c>
      <c r="H58" s="140">
        <v>29.67848207097434</v>
      </c>
      <c r="I58" s="140">
        <v>28.918900756705209</v>
      </c>
      <c r="J58" s="140">
        <v>30.851004196874424</v>
      </c>
      <c r="K58" s="140">
        <v>31.066056425126469</v>
      </c>
      <c r="L58" s="140">
        <v>29.330754507638488</v>
      </c>
      <c r="M58" s="140">
        <v>29.21619544065712</v>
      </c>
      <c r="N58" s="140">
        <v>26.94878636788831</v>
      </c>
      <c r="O58" s="140">
        <v>25.669503648297674</v>
      </c>
      <c r="P58" s="140">
        <v>26.319766936053817</v>
      </c>
    </row>
    <row r="59" spans="2:16" ht="10.5" customHeight="1">
      <c r="B59" s="209" t="s">
        <v>49</v>
      </c>
      <c r="C59" s="184">
        <v>58.340669038957635</v>
      </c>
      <c r="D59" s="80">
        <v>59.200604263264324</v>
      </c>
      <c r="E59" s="80">
        <v>61.340515561386091</v>
      </c>
      <c r="F59" s="140">
        <v>59.035484970346602</v>
      </c>
      <c r="G59" s="140">
        <v>60.163876782803925</v>
      </c>
      <c r="H59" s="140">
        <v>59.082281013136644</v>
      </c>
      <c r="I59" s="140">
        <v>59.969976793837269</v>
      </c>
      <c r="J59" s="140">
        <v>59.289647235504525</v>
      </c>
      <c r="K59" s="140">
        <v>58.203100720553891</v>
      </c>
      <c r="L59" s="140">
        <v>59.975964242779831</v>
      </c>
      <c r="M59" s="140">
        <v>60.333445339370115</v>
      </c>
      <c r="N59" s="140">
        <v>61.885873907591019</v>
      </c>
      <c r="O59" s="140">
        <v>63.544675752976126</v>
      </c>
      <c r="P59" s="140">
        <v>62.659310638484172</v>
      </c>
    </row>
    <row r="60" spans="2:16" ht="10.5" customHeight="1">
      <c r="B60" s="209" t="s">
        <v>50</v>
      </c>
      <c r="C60" s="184">
        <v>4.6337098517374571</v>
      </c>
      <c r="D60" s="80">
        <v>4.1801217471937742</v>
      </c>
      <c r="E60" s="80">
        <v>3.8374072048677514</v>
      </c>
      <c r="F60" s="140">
        <v>4.14341949420918</v>
      </c>
      <c r="G60" s="140">
        <v>3.6932717778765332</v>
      </c>
      <c r="H60" s="140">
        <v>4.3047280145811442</v>
      </c>
      <c r="I60" s="140">
        <v>4.2519756886871756</v>
      </c>
      <c r="J60" s="140">
        <v>3.4397308571966607</v>
      </c>
      <c r="K60" s="140">
        <v>4.0962296221990533</v>
      </c>
      <c r="L60" s="140">
        <v>4.1173801052626224</v>
      </c>
      <c r="M60" s="140">
        <v>3.9043439293151594</v>
      </c>
      <c r="N60" s="140">
        <v>4.5849911075541705</v>
      </c>
      <c r="O60" s="140">
        <v>3.8442095318934641</v>
      </c>
      <c r="P60" s="140">
        <v>4.3379202446364165</v>
      </c>
    </row>
    <row r="61" spans="2:16" ht="10.5" customHeight="1">
      <c r="B61" s="209" t="s">
        <v>42</v>
      </c>
      <c r="C61" s="184">
        <v>6.7012312074436782</v>
      </c>
      <c r="D61" s="80">
        <v>7.131932794553844</v>
      </c>
      <c r="E61" s="80">
        <v>7.3020968497927701</v>
      </c>
      <c r="F61" s="140">
        <v>7.3221574400251921</v>
      </c>
      <c r="G61" s="140">
        <v>6.8822479004041632</v>
      </c>
      <c r="H61" s="140">
        <v>6.934508901307721</v>
      </c>
      <c r="I61" s="140">
        <v>6.859146760770451</v>
      </c>
      <c r="J61" s="140">
        <v>6.4196177104248049</v>
      </c>
      <c r="K61" s="140">
        <v>6.634613232121108</v>
      </c>
      <c r="L61" s="140">
        <v>6.5759011443187552</v>
      </c>
      <c r="M61" s="140">
        <v>6.546015290658147</v>
      </c>
      <c r="N61" s="140">
        <v>6.5803486169665453</v>
      </c>
      <c r="O61" s="140">
        <v>6.9416110668330644</v>
      </c>
      <c r="P61" s="140">
        <v>6.6830021808250208</v>
      </c>
    </row>
    <row r="62" spans="2:16" ht="6" customHeight="1">
      <c r="B62" s="209"/>
      <c r="C62" s="182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</row>
    <row r="63" spans="2:16" ht="12" customHeight="1">
      <c r="B63" s="208" t="s">
        <v>23</v>
      </c>
      <c r="C63" s="183">
        <v>100.00000000000094</v>
      </c>
      <c r="D63" s="79">
        <v>100.00000000000041</v>
      </c>
      <c r="E63" s="79">
        <v>99.999999999999588</v>
      </c>
      <c r="F63" s="139">
        <v>100</v>
      </c>
      <c r="G63" s="139">
        <v>100</v>
      </c>
      <c r="H63" s="139">
        <v>100</v>
      </c>
      <c r="I63" s="139">
        <v>100</v>
      </c>
      <c r="J63" s="139">
        <v>100</v>
      </c>
      <c r="K63" s="139">
        <v>100</v>
      </c>
      <c r="L63" s="139">
        <v>100</v>
      </c>
      <c r="M63" s="139">
        <v>100</v>
      </c>
      <c r="N63" s="139">
        <v>100</v>
      </c>
      <c r="O63" s="139">
        <v>100</v>
      </c>
      <c r="P63" s="139">
        <v>100</v>
      </c>
    </row>
    <row r="64" spans="2:16" ht="12" customHeight="1">
      <c r="B64" s="209" t="s">
        <v>41</v>
      </c>
      <c r="C64" s="184">
        <v>28.761095994810859</v>
      </c>
      <c r="D64" s="80">
        <v>27.678185591315792</v>
      </c>
      <c r="E64" s="80">
        <v>26.475299849132362</v>
      </c>
      <c r="F64" s="140">
        <v>26.466480454736637</v>
      </c>
      <c r="G64" s="140">
        <v>25.369177547424883</v>
      </c>
      <c r="H64" s="140">
        <v>25.612165603176258</v>
      </c>
      <c r="I64" s="140">
        <v>24.800313881012627</v>
      </c>
      <c r="J64" s="140">
        <v>23.047886447126846</v>
      </c>
      <c r="K64" s="140">
        <v>22.487519481746101</v>
      </c>
      <c r="L64" s="140">
        <v>21.412718595962968</v>
      </c>
      <c r="M64" s="140">
        <v>21.378045118006657</v>
      </c>
      <c r="N64" s="140">
        <v>20.534603193007516</v>
      </c>
      <c r="O64" s="140">
        <v>18.932495738913186</v>
      </c>
      <c r="P64" s="140">
        <v>18.531325474404756</v>
      </c>
    </row>
    <row r="65" spans="2:16" ht="12" customHeight="1">
      <c r="B65" s="209" t="s">
        <v>49</v>
      </c>
      <c r="C65" s="184">
        <v>61.794213214970014</v>
      </c>
      <c r="D65" s="80">
        <v>62.804400288947825</v>
      </c>
      <c r="E65" s="80">
        <v>63.526002133847904</v>
      </c>
      <c r="F65" s="140">
        <v>63.840302697638194</v>
      </c>
      <c r="G65" s="140">
        <v>64.68505547928585</v>
      </c>
      <c r="H65" s="140">
        <v>65.154226802010982</v>
      </c>
      <c r="I65" s="140">
        <v>64.589450596853311</v>
      </c>
      <c r="J65" s="140">
        <v>66.828970963119417</v>
      </c>
      <c r="K65" s="140">
        <v>66.887859976973076</v>
      </c>
      <c r="L65" s="140">
        <v>68.243751867585615</v>
      </c>
      <c r="M65" s="140">
        <v>67.742628707667834</v>
      </c>
      <c r="N65" s="140">
        <v>68.414692020599304</v>
      </c>
      <c r="O65" s="140">
        <v>69.400856552226799</v>
      </c>
      <c r="P65" s="140">
        <v>69.552617556973487</v>
      </c>
    </row>
    <row r="66" spans="2:16" ht="12" customHeight="1">
      <c r="B66" s="209" t="s">
        <v>50</v>
      </c>
      <c r="C66" s="184">
        <v>4.2407950568469905</v>
      </c>
      <c r="D66" s="80">
        <v>3.488327152517682</v>
      </c>
      <c r="E66" s="80">
        <v>4.1103165179282435</v>
      </c>
      <c r="F66" s="140">
        <v>3.6547304876409701</v>
      </c>
      <c r="G66" s="140">
        <v>3.6026001035275228</v>
      </c>
      <c r="H66" s="140">
        <v>3.4264880266651043</v>
      </c>
      <c r="I66" s="140">
        <v>4.3001052632319388</v>
      </c>
      <c r="J66" s="140">
        <v>4.0091127928318855</v>
      </c>
      <c r="K66" s="140">
        <v>4.2306354777172208</v>
      </c>
      <c r="L66" s="140">
        <v>4.4683217094062186</v>
      </c>
      <c r="M66" s="140">
        <v>4.80317804127694</v>
      </c>
      <c r="N66" s="140">
        <v>4.4203383503865856</v>
      </c>
      <c r="O66" s="140">
        <v>5.0080940276689541</v>
      </c>
      <c r="P66" s="140">
        <v>5.2790381571259601</v>
      </c>
    </row>
    <row r="67" spans="2:16" ht="12" customHeight="1">
      <c r="B67" s="209" t="s">
        <v>42</v>
      </c>
      <c r="C67" s="184">
        <v>5.2038957333730664</v>
      </c>
      <c r="D67" s="80">
        <v>6.0290869672191185</v>
      </c>
      <c r="E67" s="80">
        <v>5.8883814990910803</v>
      </c>
      <c r="F67" s="140">
        <v>6.038486359984474</v>
      </c>
      <c r="G67" s="140">
        <v>6.3431668697622321</v>
      </c>
      <c r="H67" s="140">
        <v>5.8071195681475505</v>
      </c>
      <c r="I67" s="140">
        <v>6.3101302589022286</v>
      </c>
      <c r="J67" s="140">
        <v>6.1140297969223676</v>
      </c>
      <c r="K67" s="140">
        <v>6.3939850635637061</v>
      </c>
      <c r="L67" s="140">
        <v>5.8752078270450134</v>
      </c>
      <c r="M67" s="140">
        <v>6.0761481330484708</v>
      </c>
      <c r="N67" s="140">
        <v>6.6303664360063257</v>
      </c>
      <c r="O67" s="140">
        <v>6.658553681190865</v>
      </c>
      <c r="P67" s="140">
        <v>6.6370188114961657</v>
      </c>
    </row>
    <row r="68" spans="2:16" ht="6" customHeight="1">
      <c r="B68" s="209"/>
      <c r="C68" s="182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</row>
    <row r="69" spans="2:16" ht="11.25" customHeight="1">
      <c r="B69" s="208" t="s">
        <v>24</v>
      </c>
      <c r="C69" s="183">
        <v>100.00000000000018</v>
      </c>
      <c r="D69" s="79">
        <v>100.00000000000031</v>
      </c>
      <c r="E69" s="79">
        <v>99.999999999999957</v>
      </c>
      <c r="F69" s="139">
        <v>100</v>
      </c>
      <c r="G69" s="139">
        <v>100</v>
      </c>
      <c r="H69" s="139">
        <v>100</v>
      </c>
      <c r="I69" s="139">
        <v>100</v>
      </c>
      <c r="J69" s="139">
        <v>100</v>
      </c>
      <c r="K69" s="139">
        <v>100</v>
      </c>
      <c r="L69" s="139">
        <v>100</v>
      </c>
      <c r="M69" s="139">
        <v>100</v>
      </c>
      <c r="N69" s="139">
        <v>100</v>
      </c>
      <c r="O69" s="139">
        <v>100</v>
      </c>
      <c r="P69" s="139">
        <v>100</v>
      </c>
    </row>
    <row r="70" spans="2:16" ht="11.25" customHeight="1">
      <c r="B70" s="209" t="s">
        <v>41</v>
      </c>
      <c r="C70" s="184">
        <v>21.96379666359319</v>
      </c>
      <c r="D70" s="80">
        <v>22.781089770641032</v>
      </c>
      <c r="E70" s="80">
        <v>22.953888178593822</v>
      </c>
      <c r="F70" s="140">
        <v>23.206744116699635</v>
      </c>
      <c r="G70" s="140">
        <v>22.930637278425145</v>
      </c>
      <c r="H70" s="140">
        <v>22.474136050774785</v>
      </c>
      <c r="I70" s="140">
        <v>21.721214838793141</v>
      </c>
      <c r="J70" s="140">
        <v>22.052091651386867</v>
      </c>
      <c r="K70" s="140">
        <v>22.425482939092095</v>
      </c>
      <c r="L70" s="140">
        <v>20.380421052530647</v>
      </c>
      <c r="M70" s="140">
        <v>20.909596466845702</v>
      </c>
      <c r="N70" s="140">
        <v>17.787547736321404</v>
      </c>
      <c r="O70" s="140">
        <v>18.273541620846419</v>
      </c>
      <c r="P70" s="140">
        <v>16.380203791997641</v>
      </c>
    </row>
    <row r="71" spans="2:16" ht="11.25" customHeight="1">
      <c r="B71" s="209" t="s">
        <v>49</v>
      </c>
      <c r="C71" s="184">
        <v>69.601220732906526</v>
      </c>
      <c r="D71" s="80">
        <v>67.437541334190229</v>
      </c>
      <c r="E71" s="80">
        <v>68.152960368678578</v>
      </c>
      <c r="F71" s="140">
        <v>67.672943141939939</v>
      </c>
      <c r="G71" s="140">
        <v>68.114587621200343</v>
      </c>
      <c r="H71" s="140">
        <v>69.620557474208738</v>
      </c>
      <c r="I71" s="140">
        <v>69.400214715921834</v>
      </c>
      <c r="J71" s="140">
        <v>68.002141067101306</v>
      </c>
      <c r="K71" s="140">
        <v>67.623417024890713</v>
      </c>
      <c r="L71" s="140">
        <v>69.055705217894626</v>
      </c>
      <c r="M71" s="140">
        <v>69.372618117156932</v>
      </c>
      <c r="N71" s="140">
        <v>71.200431509979239</v>
      </c>
      <c r="O71" s="140">
        <v>71.01486728700209</v>
      </c>
      <c r="P71" s="140">
        <v>72.200995480048306</v>
      </c>
    </row>
    <row r="72" spans="2:16" ht="11.25" customHeight="1">
      <c r="B72" s="209" t="s">
        <v>50</v>
      </c>
      <c r="C72" s="184">
        <v>3.740902667471266</v>
      </c>
      <c r="D72" s="80">
        <v>3.9632843845900796</v>
      </c>
      <c r="E72" s="80">
        <v>4.2061915985466696</v>
      </c>
      <c r="F72" s="140">
        <v>4.5761805961103335</v>
      </c>
      <c r="G72" s="140">
        <v>3.9173315332379115</v>
      </c>
      <c r="H72" s="140">
        <v>2.8731845272533247</v>
      </c>
      <c r="I72" s="140">
        <v>3.7939061746729865</v>
      </c>
      <c r="J72" s="140">
        <v>4.8355120874154904</v>
      </c>
      <c r="K72" s="140">
        <v>4.967179764549253</v>
      </c>
      <c r="L72" s="140">
        <v>5.4927896459010421</v>
      </c>
      <c r="M72" s="140">
        <v>4.5095876084613638</v>
      </c>
      <c r="N72" s="140">
        <v>5.3986102930487654</v>
      </c>
      <c r="O72" s="140">
        <v>5.1210923576378313</v>
      </c>
      <c r="P72" s="140">
        <v>5.7476002207077812</v>
      </c>
    </row>
    <row r="73" spans="2:16" ht="11.25" customHeight="1">
      <c r="B73" s="209" t="s">
        <v>42</v>
      </c>
      <c r="C73" s="184">
        <v>4.6940799360292083</v>
      </c>
      <c r="D73" s="80">
        <v>5.8180845105789771</v>
      </c>
      <c r="E73" s="80">
        <v>4.6869598541808957</v>
      </c>
      <c r="F73" s="140">
        <v>4.5441321452501491</v>
      </c>
      <c r="G73" s="140">
        <v>5.0374435671372559</v>
      </c>
      <c r="H73" s="140">
        <v>5.0321219477626977</v>
      </c>
      <c r="I73" s="140">
        <v>5.0846642706127358</v>
      </c>
      <c r="J73" s="140">
        <v>5.1102551940964664</v>
      </c>
      <c r="K73" s="140">
        <v>4.9839202714678121</v>
      </c>
      <c r="L73" s="140">
        <v>5.0710840836736057</v>
      </c>
      <c r="M73" s="140">
        <v>5.208197807536286</v>
      </c>
      <c r="N73" s="140">
        <v>5.6134104606507229</v>
      </c>
      <c r="O73" s="140">
        <v>5.590498734513476</v>
      </c>
      <c r="P73" s="140">
        <v>5.67120050724618</v>
      </c>
    </row>
    <row r="74" spans="2:16" ht="6" customHeight="1">
      <c r="B74" s="209"/>
      <c r="C74" s="182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</row>
    <row r="75" spans="2:16" ht="10.5" customHeight="1">
      <c r="B75" s="208" t="s">
        <v>25</v>
      </c>
      <c r="C75" s="183">
        <v>99.999999999999787</v>
      </c>
      <c r="D75" s="79">
        <v>100.00000000000067</v>
      </c>
      <c r="E75" s="79">
        <v>100.00000000000037</v>
      </c>
      <c r="F75" s="139">
        <v>100</v>
      </c>
      <c r="G75" s="139">
        <v>100</v>
      </c>
      <c r="H75" s="139">
        <v>100</v>
      </c>
      <c r="I75" s="139">
        <v>100</v>
      </c>
      <c r="J75" s="139">
        <v>100</v>
      </c>
      <c r="K75" s="139">
        <v>100</v>
      </c>
      <c r="L75" s="139">
        <v>100</v>
      </c>
      <c r="M75" s="139">
        <v>100</v>
      </c>
      <c r="N75" s="139">
        <v>100</v>
      </c>
      <c r="O75" s="139">
        <v>100</v>
      </c>
      <c r="P75" s="139">
        <v>100</v>
      </c>
    </row>
    <row r="76" spans="2:16" ht="10.5" customHeight="1">
      <c r="B76" s="209" t="s">
        <v>41</v>
      </c>
      <c r="C76" s="184">
        <v>25.680177223312111</v>
      </c>
      <c r="D76" s="80">
        <v>25.043448883550145</v>
      </c>
      <c r="E76" s="80">
        <v>25.392097991430091</v>
      </c>
      <c r="F76" s="140">
        <v>24.242175738782439</v>
      </c>
      <c r="G76" s="140">
        <v>26.69457682260742</v>
      </c>
      <c r="H76" s="140">
        <v>25.398520519213058</v>
      </c>
      <c r="I76" s="140">
        <v>26.696634212454548</v>
      </c>
      <c r="J76" s="140">
        <v>25.068412501825424</v>
      </c>
      <c r="K76" s="140">
        <v>24.559385662999603</v>
      </c>
      <c r="L76" s="140">
        <v>22.998799888116757</v>
      </c>
      <c r="M76" s="140">
        <v>24.062832276097851</v>
      </c>
      <c r="N76" s="140">
        <v>23.262622373744861</v>
      </c>
      <c r="O76" s="140">
        <v>23.754688092769779</v>
      </c>
      <c r="P76" s="140">
        <v>21.315797402496067</v>
      </c>
    </row>
    <row r="77" spans="2:16" ht="10.5" customHeight="1">
      <c r="B77" s="209" t="s">
        <v>49</v>
      </c>
      <c r="C77" s="184">
        <v>65.588151237420306</v>
      </c>
      <c r="D77" s="80">
        <v>63.985416192338562</v>
      </c>
      <c r="E77" s="80">
        <v>65.080723562203758</v>
      </c>
      <c r="F77" s="140">
        <v>65.134874067207335</v>
      </c>
      <c r="G77" s="140">
        <v>63.54691615443825</v>
      </c>
      <c r="H77" s="140">
        <v>65.22962970556614</v>
      </c>
      <c r="I77" s="140">
        <v>63.207887806950026</v>
      </c>
      <c r="J77" s="140">
        <v>65.553933166719631</v>
      </c>
      <c r="K77" s="140">
        <v>64.815413655907534</v>
      </c>
      <c r="L77" s="140">
        <v>66.285263990940777</v>
      </c>
      <c r="M77" s="140">
        <v>64.122579764864469</v>
      </c>
      <c r="N77" s="140">
        <v>65.312457438574654</v>
      </c>
      <c r="O77" s="140">
        <v>64.71507158201851</v>
      </c>
      <c r="P77" s="140">
        <v>67.25459318664727</v>
      </c>
    </row>
    <row r="78" spans="2:16" ht="10.5" customHeight="1">
      <c r="B78" s="209" t="s">
        <v>50</v>
      </c>
      <c r="C78" s="184">
        <v>2.8329626094875096</v>
      </c>
      <c r="D78" s="80">
        <v>4.9998146883865795</v>
      </c>
      <c r="E78" s="80">
        <v>3.5177792695240533</v>
      </c>
      <c r="F78" s="140">
        <v>4.7765732442659896</v>
      </c>
      <c r="G78" s="140">
        <v>3.7439884071111771</v>
      </c>
      <c r="H78" s="140">
        <v>3.7463738812621568</v>
      </c>
      <c r="I78" s="140">
        <v>4.4955218632183156</v>
      </c>
      <c r="J78" s="140">
        <v>3.6145416201403173</v>
      </c>
      <c r="K78" s="140">
        <v>4.4378321621632875</v>
      </c>
      <c r="L78" s="140">
        <v>4.5232780692028642</v>
      </c>
      <c r="M78" s="140">
        <v>5.4912123938372952</v>
      </c>
      <c r="N78" s="140">
        <v>4.6538032584541549</v>
      </c>
      <c r="O78" s="140">
        <v>4.9375642928465062</v>
      </c>
      <c r="P78" s="140">
        <v>5.2111662805713435</v>
      </c>
    </row>
    <row r="79" spans="2:16" ht="10.5" customHeight="1">
      <c r="B79" s="228" t="s">
        <v>42</v>
      </c>
      <c r="C79" s="185">
        <v>5.8987089297798612</v>
      </c>
      <c r="D79" s="81">
        <v>5.9713202357253898</v>
      </c>
      <c r="E79" s="81">
        <v>6.0093991768424688</v>
      </c>
      <c r="F79" s="155">
        <v>5.8463769497443261</v>
      </c>
      <c r="G79" s="155">
        <v>6.0145186158428032</v>
      </c>
      <c r="H79" s="155">
        <v>5.6254758939594076</v>
      </c>
      <c r="I79" s="155">
        <v>5.599956117377312</v>
      </c>
      <c r="J79" s="155">
        <v>5.7631127113141902</v>
      </c>
      <c r="K79" s="155">
        <v>6.18736851892979</v>
      </c>
      <c r="L79" s="155">
        <v>6.1926580517401737</v>
      </c>
      <c r="M79" s="155">
        <v>6.323375565200652</v>
      </c>
      <c r="N79" s="155">
        <v>6.7711169292261468</v>
      </c>
      <c r="O79" s="155">
        <v>6.5926760323647287</v>
      </c>
      <c r="P79" s="155">
        <v>6.2184431302841894</v>
      </c>
    </row>
    <row r="80" spans="2:16" ht="13.5" customHeight="1">
      <c r="B80" s="56"/>
      <c r="C80" s="54"/>
      <c r="D80" s="54"/>
      <c r="E80" s="54"/>
      <c r="F80" s="54"/>
      <c r="G80" s="54"/>
      <c r="H80" s="433"/>
      <c r="I80" s="433"/>
      <c r="J80" s="433"/>
      <c r="K80" s="433"/>
      <c r="L80" s="433"/>
      <c r="M80" s="433"/>
      <c r="N80" s="433"/>
      <c r="O80" s="433"/>
      <c r="P80" s="433" t="s">
        <v>108</v>
      </c>
    </row>
    <row r="81" spans="2:16" ht="13.5" customHeight="1">
      <c r="B81" s="489" t="s">
        <v>126</v>
      </c>
      <c r="C81" s="489"/>
      <c r="D81" s="489"/>
      <c r="E81" s="489"/>
      <c r="F81" s="489"/>
      <c r="G81" s="489"/>
      <c r="H81" s="489"/>
      <c r="I81" s="489"/>
      <c r="J81" s="489"/>
      <c r="K81" s="489"/>
      <c r="L81" s="489"/>
      <c r="M81" s="489"/>
      <c r="N81" s="489"/>
      <c r="O81" s="489"/>
      <c r="P81" s="489"/>
    </row>
    <row r="82" spans="2:16" ht="13.5" customHeight="1">
      <c r="B82" s="490" t="s">
        <v>263</v>
      </c>
      <c r="C82" s="490"/>
      <c r="D82" s="490"/>
      <c r="E82" s="490"/>
      <c r="F82" s="490"/>
      <c r="G82" s="490"/>
      <c r="H82" s="490"/>
      <c r="I82" s="490"/>
      <c r="J82" s="490"/>
      <c r="K82" s="490"/>
      <c r="L82" s="490"/>
      <c r="M82" s="490"/>
      <c r="N82" s="490"/>
      <c r="O82" s="490"/>
      <c r="P82" s="490"/>
    </row>
    <row r="83" spans="2:16" ht="13.5" customHeight="1">
      <c r="B83" s="491" t="s">
        <v>141</v>
      </c>
      <c r="C83" s="491"/>
      <c r="D83" s="491"/>
      <c r="E83" s="491"/>
      <c r="F83" s="491"/>
      <c r="G83" s="491"/>
      <c r="H83" s="491"/>
      <c r="I83" s="491"/>
      <c r="J83" s="491"/>
      <c r="K83" s="491"/>
      <c r="L83" s="491"/>
      <c r="M83" s="491"/>
      <c r="N83" s="491"/>
      <c r="O83" s="491"/>
      <c r="P83" s="491"/>
    </row>
    <row r="84" spans="2:16" ht="10.5" customHeight="1">
      <c r="B84" s="19"/>
      <c r="C84" s="19"/>
      <c r="D84" s="19"/>
      <c r="E84" s="19"/>
      <c r="F84" s="151"/>
      <c r="G84" s="151"/>
      <c r="H84" s="434"/>
      <c r="I84" s="434"/>
      <c r="J84" s="434"/>
      <c r="K84" s="434"/>
      <c r="L84" s="434"/>
      <c r="M84" s="434"/>
      <c r="N84" s="434"/>
      <c r="O84" s="434"/>
      <c r="P84" s="434" t="s">
        <v>109</v>
      </c>
    </row>
    <row r="85" spans="2:16" ht="19.5" customHeight="1">
      <c r="B85" s="509" t="s">
        <v>190</v>
      </c>
      <c r="C85" s="494">
        <v>2004</v>
      </c>
      <c r="D85" s="487">
        <v>2005</v>
      </c>
      <c r="E85" s="487">
        <v>2006</v>
      </c>
      <c r="F85" s="492">
        <v>2007</v>
      </c>
      <c r="G85" s="492">
        <v>2008</v>
      </c>
      <c r="H85" s="492">
        <v>2009</v>
      </c>
      <c r="I85" s="492">
        <v>2010</v>
      </c>
      <c r="J85" s="492">
        <v>2011</v>
      </c>
      <c r="K85" s="492">
        <v>2012</v>
      </c>
      <c r="L85" s="492">
        <v>2013</v>
      </c>
      <c r="M85" s="492">
        <v>2014</v>
      </c>
      <c r="N85" s="492">
        <v>2015</v>
      </c>
      <c r="O85" s="492">
        <v>2016</v>
      </c>
      <c r="P85" s="492">
        <v>2017</v>
      </c>
    </row>
    <row r="86" spans="2:16" ht="18.75" customHeight="1">
      <c r="B86" s="510"/>
      <c r="C86" s="495">
        <v>2004</v>
      </c>
      <c r="D86" s="488">
        <v>2005</v>
      </c>
      <c r="E86" s="488">
        <v>2006</v>
      </c>
      <c r="F86" s="493">
        <v>2007</v>
      </c>
      <c r="G86" s="493"/>
      <c r="H86" s="493"/>
      <c r="I86" s="493"/>
      <c r="J86" s="493"/>
      <c r="K86" s="493"/>
      <c r="L86" s="493"/>
      <c r="M86" s="493"/>
      <c r="N86" s="493"/>
      <c r="O86" s="493"/>
      <c r="P86" s="493"/>
    </row>
    <row r="87" spans="2:16" ht="3.75" customHeight="1">
      <c r="B87" s="207"/>
      <c r="C87" s="177"/>
    </row>
    <row r="88" spans="2:16" ht="12" customHeight="1">
      <c r="B88" s="208" t="s">
        <v>26</v>
      </c>
      <c r="C88" s="183">
        <v>99.999999999999943</v>
      </c>
      <c r="D88" s="79">
        <v>99.999999999999986</v>
      </c>
      <c r="E88" s="79">
        <v>99.999999999999986</v>
      </c>
      <c r="F88" s="139">
        <v>100</v>
      </c>
      <c r="G88" s="139">
        <v>100</v>
      </c>
      <c r="H88" s="139">
        <v>100</v>
      </c>
      <c r="I88" s="139">
        <v>100</v>
      </c>
      <c r="J88" s="139">
        <v>100</v>
      </c>
      <c r="K88" s="139">
        <v>100</v>
      </c>
      <c r="L88" s="139">
        <v>100</v>
      </c>
      <c r="M88" s="139">
        <v>100</v>
      </c>
      <c r="N88" s="139">
        <v>100</v>
      </c>
      <c r="O88" s="139">
        <v>100</v>
      </c>
      <c r="P88" s="139">
        <v>100</v>
      </c>
    </row>
    <row r="89" spans="2:16" ht="12" customHeight="1">
      <c r="B89" s="209" t="s">
        <v>41</v>
      </c>
      <c r="C89" s="184">
        <v>24.301420695401134</v>
      </c>
      <c r="D89" s="80">
        <v>24.892900317537663</v>
      </c>
      <c r="E89" s="80">
        <v>25.119098480736607</v>
      </c>
      <c r="F89" s="140">
        <v>23.523309559520154</v>
      </c>
      <c r="G89" s="140">
        <v>25.491286494214027</v>
      </c>
      <c r="H89" s="140">
        <v>23.590380873270632</v>
      </c>
      <c r="I89" s="140">
        <v>23.817049070658996</v>
      </c>
      <c r="J89" s="140">
        <v>23.395325982763826</v>
      </c>
      <c r="K89" s="140">
        <v>23.506535839809445</v>
      </c>
      <c r="L89" s="140">
        <v>23.155323289874072</v>
      </c>
      <c r="M89" s="140">
        <v>22.72122900023378</v>
      </c>
      <c r="N89" s="140">
        <v>20.784192959839096</v>
      </c>
      <c r="O89" s="140">
        <v>20.850620363542141</v>
      </c>
      <c r="P89" s="140">
        <v>20.033887225445497</v>
      </c>
    </row>
    <row r="90" spans="2:16" ht="12" customHeight="1">
      <c r="B90" s="209" t="s">
        <v>49</v>
      </c>
      <c r="C90" s="184">
        <v>66.962481402039046</v>
      </c>
      <c r="D90" s="80">
        <v>67.769305189108991</v>
      </c>
      <c r="E90" s="80">
        <v>66.571206927516741</v>
      </c>
      <c r="F90" s="140">
        <v>69.049607416999379</v>
      </c>
      <c r="G90" s="140">
        <v>65.197055332723565</v>
      </c>
      <c r="H90" s="140">
        <v>66.287764950064101</v>
      </c>
      <c r="I90" s="140">
        <v>66.897112738923724</v>
      </c>
      <c r="J90" s="140">
        <v>67.954222625319645</v>
      </c>
      <c r="K90" s="140">
        <v>66.478402932473713</v>
      </c>
      <c r="L90" s="140">
        <v>67.355902643371849</v>
      </c>
      <c r="M90" s="140">
        <v>67.054225573473488</v>
      </c>
      <c r="N90" s="140">
        <v>67.970011228415643</v>
      </c>
      <c r="O90" s="140">
        <v>69.3933427562107</v>
      </c>
      <c r="P90" s="140">
        <v>69.919886083137172</v>
      </c>
    </row>
    <row r="91" spans="2:16" ht="12" customHeight="1">
      <c r="B91" s="209" t="s">
        <v>50</v>
      </c>
      <c r="C91" s="184">
        <v>3.9313757716988396</v>
      </c>
      <c r="D91" s="80">
        <v>3.017131103392499</v>
      </c>
      <c r="E91" s="80">
        <v>3.5710856896166683</v>
      </c>
      <c r="F91" s="140">
        <v>3.1942020364286754</v>
      </c>
      <c r="G91" s="140">
        <v>3.6880613232802752</v>
      </c>
      <c r="H91" s="140">
        <v>4.4755526579535783</v>
      </c>
      <c r="I91" s="140">
        <v>3.8139640738992786</v>
      </c>
      <c r="J91" s="140">
        <v>3.7614858968933249</v>
      </c>
      <c r="K91" s="140">
        <v>4.6964837954361442</v>
      </c>
      <c r="L91" s="140">
        <v>4.5456541424609549</v>
      </c>
      <c r="M91" s="140">
        <v>5.1257810297496116</v>
      </c>
      <c r="N91" s="140">
        <v>5.3609556346418774</v>
      </c>
      <c r="O91" s="140">
        <v>4.6328438856768281</v>
      </c>
      <c r="P91" s="140">
        <v>4.4906310843076591</v>
      </c>
    </row>
    <row r="92" spans="2:16" ht="12" customHeight="1">
      <c r="B92" s="209" t="s">
        <v>42</v>
      </c>
      <c r="C92" s="184">
        <v>4.8047221308609274</v>
      </c>
      <c r="D92" s="80">
        <v>4.320663389960826</v>
      </c>
      <c r="E92" s="80">
        <v>4.7386089021299682</v>
      </c>
      <c r="F92" s="140">
        <v>4.2328809870520177</v>
      </c>
      <c r="G92" s="140">
        <v>5.6235968497822295</v>
      </c>
      <c r="H92" s="140">
        <v>5.6463015187116907</v>
      </c>
      <c r="I92" s="140">
        <v>5.4718741165174096</v>
      </c>
      <c r="J92" s="140">
        <v>4.888965495023128</v>
      </c>
      <c r="K92" s="140">
        <v>5.3185774322803807</v>
      </c>
      <c r="L92" s="140">
        <v>4.9431199242932085</v>
      </c>
      <c r="M92" s="140">
        <v>5.098764396543606</v>
      </c>
      <c r="N92" s="140">
        <v>5.8848401771033947</v>
      </c>
      <c r="O92" s="140">
        <v>5.1231929945700676</v>
      </c>
      <c r="P92" s="140">
        <v>5.5555956071098462</v>
      </c>
    </row>
    <row r="93" spans="2:16" ht="4.5" customHeight="1">
      <c r="B93" s="209"/>
      <c r="C93" s="184"/>
      <c r="D93" s="80"/>
      <c r="E93" s="80"/>
      <c r="F93" s="140"/>
      <c r="G93" s="140"/>
      <c r="H93" s="140"/>
      <c r="I93" s="140"/>
      <c r="J93" s="140"/>
      <c r="K93" s="140"/>
      <c r="L93" s="140"/>
      <c r="M93" s="140"/>
      <c r="N93" s="140"/>
      <c r="O93" s="140"/>
      <c r="P93" s="140"/>
    </row>
    <row r="94" spans="2:16" ht="12" customHeight="1">
      <c r="B94" s="208" t="s">
        <v>27</v>
      </c>
      <c r="C94" s="183">
        <v>100.00000000000036</v>
      </c>
      <c r="D94" s="79">
        <v>100.00000000000013</v>
      </c>
      <c r="E94" s="79">
        <v>99.999999999999659</v>
      </c>
      <c r="F94" s="139">
        <v>100</v>
      </c>
      <c r="G94" s="139">
        <v>100</v>
      </c>
      <c r="H94" s="139">
        <v>100</v>
      </c>
      <c r="I94" s="139">
        <v>100</v>
      </c>
      <c r="J94" s="139">
        <v>100</v>
      </c>
      <c r="K94" s="139">
        <v>100</v>
      </c>
      <c r="L94" s="139">
        <v>100</v>
      </c>
      <c r="M94" s="139">
        <v>100</v>
      </c>
      <c r="N94" s="139">
        <v>100</v>
      </c>
      <c r="O94" s="139">
        <v>100</v>
      </c>
      <c r="P94" s="139">
        <v>100</v>
      </c>
    </row>
    <row r="95" spans="2:16" ht="12" customHeight="1">
      <c r="B95" s="209" t="s">
        <v>41</v>
      </c>
      <c r="C95" s="184">
        <v>26.359776998657452</v>
      </c>
      <c r="D95" s="80">
        <v>25.044249012387777</v>
      </c>
      <c r="E95" s="80">
        <v>23.953619792656472</v>
      </c>
      <c r="F95" s="140">
        <v>25.334151356402447</v>
      </c>
      <c r="G95" s="140">
        <v>25.579681879647694</v>
      </c>
      <c r="H95" s="140">
        <v>25.100195254731243</v>
      </c>
      <c r="I95" s="140">
        <v>22.315648732332072</v>
      </c>
      <c r="J95" s="140">
        <v>21.248691323461372</v>
      </c>
      <c r="K95" s="140">
        <v>21.554188580777151</v>
      </c>
      <c r="L95" s="140">
        <v>21.989926686754281</v>
      </c>
      <c r="M95" s="140">
        <v>20.901596074304422</v>
      </c>
      <c r="N95" s="140">
        <v>20.203903005748348</v>
      </c>
      <c r="O95" s="140">
        <v>18.192930601000274</v>
      </c>
      <c r="P95" s="140">
        <v>18.065471498838914</v>
      </c>
    </row>
    <row r="96" spans="2:16" ht="12" customHeight="1">
      <c r="B96" s="209" t="s">
        <v>49</v>
      </c>
      <c r="C96" s="184">
        <v>66.106946190468989</v>
      </c>
      <c r="D96" s="80">
        <v>66.096703192030176</v>
      </c>
      <c r="E96" s="80">
        <v>67.256510842274125</v>
      </c>
      <c r="F96" s="140">
        <v>65.637819002922313</v>
      </c>
      <c r="G96" s="140">
        <v>65.471666939115082</v>
      </c>
      <c r="H96" s="140">
        <v>65.393192635861865</v>
      </c>
      <c r="I96" s="140">
        <v>68.140157031792128</v>
      </c>
      <c r="J96" s="140">
        <v>68.140942326622024</v>
      </c>
      <c r="K96" s="140">
        <v>68.620295578501342</v>
      </c>
      <c r="L96" s="140">
        <v>67.438997847810754</v>
      </c>
      <c r="M96" s="140">
        <v>68.089281712014909</v>
      </c>
      <c r="N96" s="140">
        <v>69.023132408520993</v>
      </c>
      <c r="O96" s="140">
        <v>69.270887278595282</v>
      </c>
      <c r="P96" s="140">
        <v>69.80588735990527</v>
      </c>
    </row>
    <row r="97" spans="2:16" ht="12" customHeight="1">
      <c r="B97" s="209" t="s">
        <v>50</v>
      </c>
      <c r="C97" s="184">
        <v>2.97149513899353</v>
      </c>
      <c r="D97" s="80">
        <v>3.8337992764821283</v>
      </c>
      <c r="E97" s="80">
        <v>3.5705104443107927</v>
      </c>
      <c r="F97" s="140">
        <v>4.4345406660536373</v>
      </c>
      <c r="G97" s="140">
        <v>3.7249470433226732</v>
      </c>
      <c r="H97" s="140">
        <v>3.9033567761689474</v>
      </c>
      <c r="I97" s="140">
        <v>3.6292493512428972</v>
      </c>
      <c r="J97" s="140">
        <v>4.5301902063173145</v>
      </c>
      <c r="K97" s="140">
        <v>4.0162938311442185</v>
      </c>
      <c r="L97" s="140">
        <v>5.1102965871354025</v>
      </c>
      <c r="M97" s="140">
        <v>5.3834460050617379</v>
      </c>
      <c r="N97" s="140">
        <v>5.0392248227269167</v>
      </c>
      <c r="O97" s="140">
        <v>6.1905011148912363</v>
      </c>
      <c r="P97" s="140">
        <v>6.1090394283650351</v>
      </c>
    </row>
    <row r="98" spans="2:16" ht="12" customHeight="1">
      <c r="B98" s="209" t="s">
        <v>42</v>
      </c>
      <c r="C98" s="184">
        <v>4.5617816718803832</v>
      </c>
      <c r="D98" s="80">
        <v>5.0252485191000469</v>
      </c>
      <c r="E98" s="80">
        <v>5.2193589207582702</v>
      </c>
      <c r="F98" s="140">
        <v>4.5934889746207253</v>
      </c>
      <c r="G98" s="140">
        <v>5.2237041379148588</v>
      </c>
      <c r="H98" s="140">
        <v>5.6032553332370982</v>
      </c>
      <c r="I98" s="140">
        <v>5.9149448846328596</v>
      </c>
      <c r="J98" s="140">
        <v>6.0801761435999131</v>
      </c>
      <c r="K98" s="140">
        <v>5.8092220095774385</v>
      </c>
      <c r="L98" s="140">
        <v>5.4607788782997542</v>
      </c>
      <c r="M98" s="140">
        <v>5.6256762086191605</v>
      </c>
      <c r="N98" s="140">
        <v>5.7337397630037614</v>
      </c>
      <c r="O98" s="140">
        <v>6.3456810055135744</v>
      </c>
      <c r="P98" s="140">
        <v>6.0196017128908821</v>
      </c>
    </row>
    <row r="99" spans="2:16" ht="5.25" customHeight="1">
      <c r="B99" s="207"/>
    </row>
    <row r="100" spans="2:16" ht="12" customHeight="1">
      <c r="B100" s="208" t="s">
        <v>210</v>
      </c>
      <c r="C100" s="10" t="s">
        <v>14</v>
      </c>
      <c r="D100" s="10" t="s">
        <v>14</v>
      </c>
      <c r="E100" s="10" t="s">
        <v>14</v>
      </c>
      <c r="F100" s="139">
        <v>100</v>
      </c>
      <c r="G100" s="139">
        <v>100</v>
      </c>
      <c r="H100" s="139">
        <v>100</v>
      </c>
      <c r="I100" s="139">
        <v>100</v>
      </c>
      <c r="J100" s="139">
        <v>100</v>
      </c>
      <c r="K100" s="139">
        <v>100</v>
      </c>
      <c r="L100" s="139">
        <v>100</v>
      </c>
      <c r="M100" s="139">
        <v>100</v>
      </c>
      <c r="N100" s="139">
        <v>100</v>
      </c>
      <c r="O100" s="139">
        <v>100</v>
      </c>
      <c r="P100" s="139">
        <v>100</v>
      </c>
    </row>
    <row r="101" spans="2:16" ht="12" customHeight="1">
      <c r="B101" s="209" t="s">
        <v>41</v>
      </c>
      <c r="C101" s="10" t="s">
        <v>14</v>
      </c>
      <c r="D101" s="10" t="s">
        <v>14</v>
      </c>
      <c r="E101" s="10" t="s">
        <v>14</v>
      </c>
      <c r="F101" s="140">
        <v>20.746524575175044</v>
      </c>
      <c r="G101" s="140">
        <v>21.628465392552716</v>
      </c>
      <c r="H101" s="140">
        <v>21.246126849071015</v>
      </c>
      <c r="I101" s="140">
        <v>21.278960190764849</v>
      </c>
      <c r="J101" s="140">
        <v>20.860030546583598</v>
      </c>
      <c r="K101" s="140">
        <v>20.660850576100742</v>
      </c>
      <c r="L101" s="140">
        <v>19.32189498712961</v>
      </c>
      <c r="M101" s="140">
        <v>18.282977728198762</v>
      </c>
      <c r="N101" s="140">
        <v>17.986279028805498</v>
      </c>
      <c r="O101" s="140">
        <v>18.088833891519165</v>
      </c>
      <c r="P101" s="140">
        <v>17.823501630266179</v>
      </c>
    </row>
    <row r="102" spans="2:16" ht="12" customHeight="1">
      <c r="B102" s="209" t="s">
        <v>49</v>
      </c>
      <c r="C102" s="10" t="s">
        <v>14</v>
      </c>
      <c r="D102" s="10" t="s">
        <v>14</v>
      </c>
      <c r="E102" s="10" t="s">
        <v>14</v>
      </c>
      <c r="F102" s="140">
        <v>72.595260441713563</v>
      </c>
      <c r="G102" s="140">
        <v>71.274541550011364</v>
      </c>
      <c r="H102" s="140">
        <v>71.896393617380085</v>
      </c>
      <c r="I102" s="140">
        <v>71.387026995141483</v>
      </c>
      <c r="J102" s="140">
        <v>71.798519333269624</v>
      </c>
      <c r="K102" s="140">
        <v>71.320535764542456</v>
      </c>
      <c r="L102" s="140">
        <v>72.238525694768242</v>
      </c>
      <c r="M102" s="140">
        <v>73.30999442617275</v>
      </c>
      <c r="N102" s="140">
        <v>72.709687980410862</v>
      </c>
      <c r="O102" s="140">
        <v>72.957047093083773</v>
      </c>
      <c r="P102" s="140">
        <v>72.99982726099843</v>
      </c>
    </row>
    <row r="103" spans="2:16" ht="12" customHeight="1">
      <c r="B103" s="209" t="s">
        <v>50</v>
      </c>
      <c r="C103" s="10" t="s">
        <v>14</v>
      </c>
      <c r="D103" s="10" t="s">
        <v>14</v>
      </c>
      <c r="E103" s="10" t="s">
        <v>14</v>
      </c>
      <c r="F103" s="140">
        <v>3.6562288523659681</v>
      </c>
      <c r="G103" s="140">
        <v>3.832274140932963</v>
      </c>
      <c r="H103" s="140">
        <v>3.4242505574232327</v>
      </c>
      <c r="I103" s="140">
        <v>3.8162624218101113</v>
      </c>
      <c r="J103" s="140">
        <v>4.061656782678023</v>
      </c>
      <c r="K103" s="140">
        <v>4.1237378983254604</v>
      </c>
      <c r="L103" s="140">
        <v>4.7389003183371026</v>
      </c>
      <c r="M103" s="140">
        <v>4.617055767594656</v>
      </c>
      <c r="N103" s="140">
        <v>4.8321006608209309</v>
      </c>
      <c r="O103" s="140">
        <v>4.7646195265326936</v>
      </c>
      <c r="P103" s="140">
        <v>4.8646276405778313</v>
      </c>
    </row>
    <row r="104" spans="2:16" ht="12" customHeight="1">
      <c r="B104" s="209" t="s">
        <v>42</v>
      </c>
      <c r="C104" s="10" t="s">
        <v>14</v>
      </c>
      <c r="D104" s="10" t="s">
        <v>14</v>
      </c>
      <c r="E104" s="10" t="s">
        <v>14</v>
      </c>
      <c r="F104" s="140">
        <v>3.0019861307470812</v>
      </c>
      <c r="G104" s="140">
        <v>3.2647189165033321</v>
      </c>
      <c r="H104" s="140">
        <v>3.4332289761260055</v>
      </c>
      <c r="I104" s="140">
        <v>3.517750392283594</v>
      </c>
      <c r="J104" s="140">
        <v>3.279793337469028</v>
      </c>
      <c r="K104" s="140">
        <v>3.8948757610305411</v>
      </c>
      <c r="L104" s="140">
        <v>3.7006789997641958</v>
      </c>
      <c r="M104" s="140">
        <v>3.789972078033383</v>
      </c>
      <c r="N104" s="140">
        <v>4.47193232996249</v>
      </c>
      <c r="O104" s="140">
        <v>4.1894994888643513</v>
      </c>
      <c r="P104" s="140">
        <v>4.3120434681581346</v>
      </c>
    </row>
    <row r="105" spans="2:16" ht="5.25" customHeight="1">
      <c r="B105" s="207"/>
    </row>
    <row r="106" spans="2:16" ht="12" customHeight="1">
      <c r="B106" s="208" t="s">
        <v>211</v>
      </c>
      <c r="C106" s="10" t="s">
        <v>14</v>
      </c>
      <c r="D106" s="10" t="s">
        <v>14</v>
      </c>
      <c r="E106" s="10" t="s">
        <v>14</v>
      </c>
      <c r="F106" s="139">
        <v>100</v>
      </c>
      <c r="G106" s="139">
        <v>100</v>
      </c>
      <c r="H106" s="139">
        <v>100</v>
      </c>
      <c r="I106" s="139">
        <v>100</v>
      </c>
      <c r="J106" s="139">
        <v>100</v>
      </c>
      <c r="K106" s="139">
        <v>100</v>
      </c>
      <c r="L106" s="139">
        <v>100</v>
      </c>
      <c r="M106" s="139">
        <v>100</v>
      </c>
      <c r="N106" s="139">
        <v>100</v>
      </c>
      <c r="O106" s="139">
        <v>100</v>
      </c>
      <c r="P106" s="139">
        <v>100</v>
      </c>
    </row>
    <row r="107" spans="2:16" ht="12" customHeight="1">
      <c r="B107" s="209" t="s">
        <v>41</v>
      </c>
      <c r="C107" s="10" t="s">
        <v>14</v>
      </c>
      <c r="D107" s="10" t="s">
        <v>14</v>
      </c>
      <c r="E107" s="10" t="s">
        <v>14</v>
      </c>
      <c r="F107" s="140">
        <v>23.072161071143011</v>
      </c>
      <c r="G107" s="140">
        <v>20.10945397305872</v>
      </c>
      <c r="H107" s="140">
        <v>21.088595562121505</v>
      </c>
      <c r="I107" s="140">
        <v>19.583165906338358</v>
      </c>
      <c r="J107" s="140">
        <v>21.413328817600775</v>
      </c>
      <c r="K107" s="140">
        <v>21.056165992695146</v>
      </c>
      <c r="L107" s="140">
        <v>20.379369017696995</v>
      </c>
      <c r="M107" s="140">
        <v>18.479876340503274</v>
      </c>
      <c r="N107" s="140">
        <v>17.94925301639778</v>
      </c>
      <c r="O107" s="140">
        <v>21.387635060937743</v>
      </c>
      <c r="P107" s="140">
        <v>18.815313415949507</v>
      </c>
    </row>
    <row r="108" spans="2:16" ht="12" customHeight="1">
      <c r="B108" s="209" t="s">
        <v>49</v>
      </c>
      <c r="C108" s="10" t="s">
        <v>14</v>
      </c>
      <c r="D108" s="10" t="s">
        <v>14</v>
      </c>
      <c r="E108" s="10" t="s">
        <v>14</v>
      </c>
      <c r="F108" s="140">
        <v>68.090223044304409</v>
      </c>
      <c r="G108" s="140">
        <v>68.199203317267092</v>
      </c>
      <c r="H108" s="140">
        <v>67.577132766009484</v>
      </c>
      <c r="I108" s="140">
        <v>69.639531200060617</v>
      </c>
      <c r="J108" s="140">
        <v>67.33571819932753</v>
      </c>
      <c r="K108" s="140">
        <v>67.094801069841139</v>
      </c>
      <c r="L108" s="140">
        <v>67.199897917812521</v>
      </c>
      <c r="M108" s="140">
        <v>69.476022595313751</v>
      </c>
      <c r="N108" s="140">
        <v>68.522045614015795</v>
      </c>
      <c r="O108" s="140">
        <v>65.624663074033208</v>
      </c>
      <c r="P108" s="140">
        <v>67.55996039062876</v>
      </c>
    </row>
    <row r="109" spans="2:16" ht="12" customHeight="1">
      <c r="B109" s="209" t="s">
        <v>50</v>
      </c>
      <c r="C109" s="10" t="s">
        <v>14</v>
      </c>
      <c r="D109" s="10" t="s">
        <v>14</v>
      </c>
      <c r="E109" s="10" t="s">
        <v>14</v>
      </c>
      <c r="F109" s="140">
        <v>3.5843243595665593</v>
      </c>
      <c r="G109" s="140">
        <v>4.5641893778774625</v>
      </c>
      <c r="H109" s="140">
        <v>4.5727676257676695</v>
      </c>
      <c r="I109" s="140">
        <v>4.4330232186989464</v>
      </c>
      <c r="J109" s="140">
        <v>3.4807129919967288</v>
      </c>
      <c r="K109" s="140">
        <v>4.7319768057858997</v>
      </c>
      <c r="L109" s="140">
        <v>5.6486954314232651</v>
      </c>
      <c r="M109" s="140">
        <v>5.398196569858559</v>
      </c>
      <c r="N109" s="140">
        <v>7.0633733925643565</v>
      </c>
      <c r="O109" s="140">
        <v>5.5986086866079425</v>
      </c>
      <c r="P109" s="140">
        <v>6.0222606127649083</v>
      </c>
    </row>
    <row r="110" spans="2:16" ht="12" customHeight="1">
      <c r="B110" s="209" t="s">
        <v>42</v>
      </c>
      <c r="C110" s="10" t="s">
        <v>14</v>
      </c>
      <c r="D110" s="10" t="s">
        <v>14</v>
      </c>
      <c r="E110" s="10" t="s">
        <v>14</v>
      </c>
      <c r="F110" s="140">
        <v>5.2532915249857233</v>
      </c>
      <c r="G110" s="140">
        <v>7.1271533317969027</v>
      </c>
      <c r="H110" s="140">
        <v>6.7615040461012414</v>
      </c>
      <c r="I110" s="140">
        <v>6.3442796749019017</v>
      </c>
      <c r="J110" s="140">
        <v>7.7702399910748028</v>
      </c>
      <c r="K110" s="140">
        <v>7.1170561316779448</v>
      </c>
      <c r="L110" s="140">
        <v>6.7720376330667049</v>
      </c>
      <c r="M110" s="140">
        <v>6.6459044943246344</v>
      </c>
      <c r="N110" s="140">
        <v>6.4653279770216567</v>
      </c>
      <c r="O110" s="140">
        <v>7.3890931784205502</v>
      </c>
      <c r="P110" s="140">
        <v>7.6024655806568342</v>
      </c>
    </row>
    <row r="111" spans="2:16" ht="3" customHeight="1">
      <c r="B111" s="207"/>
    </row>
    <row r="112" spans="2:16" ht="12" customHeight="1">
      <c r="B112" s="208" t="s">
        <v>29</v>
      </c>
      <c r="C112" s="183">
        <v>99.999999999999659</v>
      </c>
      <c r="D112" s="79">
        <v>100.00000000000014</v>
      </c>
      <c r="E112" s="79">
        <v>100.00000000000078</v>
      </c>
      <c r="F112" s="139">
        <v>100</v>
      </c>
      <c r="G112" s="139">
        <v>100</v>
      </c>
      <c r="H112" s="139">
        <v>100</v>
      </c>
      <c r="I112" s="139">
        <v>100</v>
      </c>
      <c r="J112" s="139">
        <v>100</v>
      </c>
      <c r="K112" s="139">
        <v>100</v>
      </c>
      <c r="L112" s="139">
        <v>100</v>
      </c>
      <c r="M112" s="139">
        <v>100</v>
      </c>
      <c r="N112" s="139">
        <v>100</v>
      </c>
      <c r="O112" s="139">
        <v>100</v>
      </c>
      <c r="P112" s="139">
        <v>100</v>
      </c>
    </row>
    <row r="113" spans="2:16" ht="12" customHeight="1">
      <c r="B113" s="209" t="s">
        <v>41</v>
      </c>
      <c r="C113" s="184">
        <v>28.219221563991105</v>
      </c>
      <c r="D113" s="80">
        <v>27.585922088541004</v>
      </c>
      <c r="E113" s="80">
        <v>26.382192968199508</v>
      </c>
      <c r="F113" s="140">
        <v>27.996885156370205</v>
      </c>
      <c r="G113" s="140">
        <v>25.422651388702736</v>
      </c>
      <c r="H113" s="140">
        <v>24.251347650525162</v>
      </c>
      <c r="I113" s="140">
        <v>24.905369436499299</v>
      </c>
      <c r="J113" s="140">
        <v>23.320541603522521</v>
      </c>
      <c r="K113" s="140">
        <v>24.58385508664821</v>
      </c>
      <c r="L113" s="140">
        <v>22.774708070200468</v>
      </c>
      <c r="M113" s="140">
        <v>21.943358439468913</v>
      </c>
      <c r="N113" s="140">
        <v>20.498559209211013</v>
      </c>
      <c r="O113" s="140">
        <v>19.778563767027958</v>
      </c>
      <c r="P113" s="140">
        <v>18.999940533846022</v>
      </c>
    </row>
    <row r="114" spans="2:16" ht="12" customHeight="1">
      <c r="B114" s="209" t="s">
        <v>49</v>
      </c>
      <c r="C114" s="184">
        <v>65.150057157079161</v>
      </c>
      <c r="D114" s="80">
        <v>65.6795667578874</v>
      </c>
      <c r="E114" s="80">
        <v>67.54205218480827</v>
      </c>
      <c r="F114" s="140">
        <v>64.618361188240669</v>
      </c>
      <c r="G114" s="140">
        <v>67.747192933802069</v>
      </c>
      <c r="H114" s="140">
        <v>67.550186116658153</v>
      </c>
      <c r="I114" s="140">
        <v>66.701799286277335</v>
      </c>
      <c r="J114" s="140">
        <v>68.775948586595803</v>
      </c>
      <c r="K114" s="140">
        <v>68.198308965710325</v>
      </c>
      <c r="L114" s="140">
        <v>69.715827967803605</v>
      </c>
      <c r="M114" s="140">
        <v>69.950458394175541</v>
      </c>
      <c r="N114" s="140">
        <v>71.462338677398407</v>
      </c>
      <c r="O114" s="140">
        <v>70.739103265604342</v>
      </c>
      <c r="P114" s="140">
        <v>70.733751341084272</v>
      </c>
    </row>
    <row r="115" spans="2:16" ht="12" customHeight="1">
      <c r="B115" s="209" t="s">
        <v>50</v>
      </c>
      <c r="C115" s="184">
        <v>3.242509817994474</v>
      </c>
      <c r="D115" s="80">
        <v>3.4547492292162536</v>
      </c>
      <c r="E115" s="80">
        <v>2.5352915448118627</v>
      </c>
      <c r="F115" s="140">
        <v>3.7276852140394512</v>
      </c>
      <c r="G115" s="140">
        <v>3.0053262649106034</v>
      </c>
      <c r="H115" s="140">
        <v>4.3041411464710677</v>
      </c>
      <c r="I115" s="140">
        <v>4.3761636706753633</v>
      </c>
      <c r="J115" s="140">
        <v>3.843232522128631</v>
      </c>
      <c r="K115" s="140">
        <v>2.9483687313353362</v>
      </c>
      <c r="L115" s="140">
        <v>3.2349158090660097</v>
      </c>
      <c r="M115" s="140">
        <v>3.8164039780322661</v>
      </c>
      <c r="N115" s="140">
        <v>3.666830370024905</v>
      </c>
      <c r="O115" s="140">
        <v>4.5637066583340946</v>
      </c>
      <c r="P115" s="140">
        <v>5.0298971693134868</v>
      </c>
    </row>
    <row r="116" spans="2:16" ht="12" customHeight="1">
      <c r="B116" s="209" t="s">
        <v>42</v>
      </c>
      <c r="C116" s="184">
        <v>3.3882114609349214</v>
      </c>
      <c r="D116" s="80">
        <v>3.279761924355483</v>
      </c>
      <c r="E116" s="80">
        <v>3.5404633021811391</v>
      </c>
      <c r="F116" s="140">
        <v>3.6570684413500523</v>
      </c>
      <c r="G116" s="140">
        <v>3.8248294125846645</v>
      </c>
      <c r="H116" s="140">
        <v>3.8943250863454084</v>
      </c>
      <c r="I116" s="140">
        <v>4.0166676065476246</v>
      </c>
      <c r="J116" s="140">
        <v>4.0602772877534257</v>
      </c>
      <c r="K116" s="140">
        <v>4.2694672163062481</v>
      </c>
      <c r="L116" s="140">
        <v>4.2745481529306639</v>
      </c>
      <c r="M116" s="140">
        <v>4.2897791883235517</v>
      </c>
      <c r="N116" s="140">
        <v>4.3722717433652996</v>
      </c>
      <c r="O116" s="140">
        <v>4.9186263090335141</v>
      </c>
      <c r="P116" s="140">
        <v>5.2364109557564964</v>
      </c>
    </row>
    <row r="117" spans="2:16" ht="6" customHeight="1">
      <c r="B117" s="209"/>
      <c r="C117" s="184"/>
      <c r="D117" s="80"/>
      <c r="E117" s="80"/>
    </row>
    <row r="118" spans="2:16" ht="12" customHeight="1">
      <c r="B118" s="208" t="s">
        <v>30</v>
      </c>
      <c r="C118" s="183">
        <v>99.999999999999631</v>
      </c>
      <c r="D118" s="79">
        <v>100.00000000000041</v>
      </c>
      <c r="E118" s="79">
        <v>99.999999999999972</v>
      </c>
      <c r="F118" s="139">
        <v>100</v>
      </c>
      <c r="G118" s="139">
        <v>100</v>
      </c>
      <c r="H118" s="139">
        <v>100</v>
      </c>
      <c r="I118" s="139">
        <v>100</v>
      </c>
      <c r="J118" s="139">
        <v>100</v>
      </c>
      <c r="K118" s="139">
        <v>100</v>
      </c>
      <c r="L118" s="139">
        <v>100</v>
      </c>
      <c r="M118" s="139">
        <v>100</v>
      </c>
      <c r="N118" s="139">
        <v>100</v>
      </c>
      <c r="O118" s="139">
        <v>100</v>
      </c>
      <c r="P118" s="139">
        <v>100</v>
      </c>
    </row>
    <row r="119" spans="2:16" ht="12" customHeight="1">
      <c r="B119" s="209" t="s">
        <v>41</v>
      </c>
      <c r="C119" s="184">
        <v>21.874117044697545</v>
      </c>
      <c r="D119" s="80">
        <v>23.774247180018879</v>
      </c>
      <c r="E119" s="80">
        <v>23.338750341521703</v>
      </c>
      <c r="F119" s="140">
        <v>23.458614531048863</v>
      </c>
      <c r="G119" s="140">
        <v>23.426855130959051</v>
      </c>
      <c r="H119" s="140">
        <v>22.375912257470855</v>
      </c>
      <c r="I119" s="140">
        <v>20.885561772435228</v>
      </c>
      <c r="J119" s="140">
        <v>21.716515182936128</v>
      </c>
      <c r="K119" s="140">
        <v>20.146401707458288</v>
      </c>
      <c r="L119" s="140">
        <v>19.322704922386492</v>
      </c>
      <c r="M119" s="140">
        <v>19.253703383858809</v>
      </c>
      <c r="N119" s="140">
        <v>18.343323242031254</v>
      </c>
      <c r="O119" s="140">
        <v>17.492849967441767</v>
      </c>
      <c r="P119" s="140">
        <v>17.109633791475559</v>
      </c>
    </row>
    <row r="120" spans="2:16" ht="12" customHeight="1">
      <c r="B120" s="209" t="s">
        <v>49</v>
      </c>
      <c r="C120" s="184">
        <v>73.60324914232605</v>
      </c>
      <c r="D120" s="80">
        <v>71.521173880888455</v>
      </c>
      <c r="E120" s="80">
        <v>71.873165588675292</v>
      </c>
      <c r="F120" s="140">
        <v>71.20278716122553</v>
      </c>
      <c r="G120" s="140">
        <v>71.301164673911543</v>
      </c>
      <c r="H120" s="140">
        <v>72.650326931645381</v>
      </c>
      <c r="I120" s="140">
        <v>73.348284644194536</v>
      </c>
      <c r="J120" s="140">
        <v>72.574656459621195</v>
      </c>
      <c r="K120" s="140">
        <v>74.49177835985121</v>
      </c>
      <c r="L120" s="140">
        <v>75.069654351269662</v>
      </c>
      <c r="M120" s="140">
        <v>75.519445820734248</v>
      </c>
      <c r="N120" s="140">
        <v>75.703204869881375</v>
      </c>
      <c r="O120" s="140">
        <v>76.482227940761092</v>
      </c>
      <c r="P120" s="140">
        <v>76.066315243568269</v>
      </c>
    </row>
    <row r="121" spans="2:16" ht="12" customHeight="1">
      <c r="B121" s="209" t="s">
        <v>50</v>
      </c>
      <c r="C121" s="184">
        <v>1.8501701077307677</v>
      </c>
      <c r="D121" s="80">
        <v>2.26830512866802</v>
      </c>
      <c r="E121" s="80">
        <v>2.5108272535700813</v>
      </c>
      <c r="F121" s="140">
        <v>2.8589399128584034</v>
      </c>
      <c r="G121" s="140">
        <v>2.7244234090119073</v>
      </c>
      <c r="H121" s="140">
        <v>2.1203491174152873</v>
      </c>
      <c r="I121" s="140">
        <v>2.8054142273830802</v>
      </c>
      <c r="J121" s="140">
        <v>2.7744193532281516</v>
      </c>
      <c r="K121" s="140">
        <v>2.5824703000455207</v>
      </c>
      <c r="L121" s="140">
        <v>2.575890563435947</v>
      </c>
      <c r="M121" s="140">
        <v>2.2654885759925696</v>
      </c>
      <c r="N121" s="140">
        <v>2.7950274794782852</v>
      </c>
      <c r="O121" s="140">
        <v>2.1778038927257186</v>
      </c>
      <c r="P121" s="140">
        <v>3.1240124410241528</v>
      </c>
    </row>
    <row r="122" spans="2:16" ht="12" customHeight="1">
      <c r="B122" s="209" t="s">
        <v>42</v>
      </c>
      <c r="C122" s="184">
        <v>2.6724637052452773</v>
      </c>
      <c r="D122" s="80">
        <v>2.436273810425059</v>
      </c>
      <c r="E122" s="80">
        <v>2.2772568162328968</v>
      </c>
      <c r="F122" s="140">
        <v>2.4796583948667692</v>
      </c>
      <c r="G122" s="140">
        <v>2.5475567861178177</v>
      </c>
      <c r="H122" s="140">
        <v>2.8534116934683746</v>
      </c>
      <c r="I122" s="140">
        <v>2.9607393559873185</v>
      </c>
      <c r="J122" s="140">
        <v>2.9344090042145852</v>
      </c>
      <c r="K122" s="140">
        <v>2.7793496326446756</v>
      </c>
      <c r="L122" s="140">
        <v>3.0317501629081658</v>
      </c>
      <c r="M122" s="140">
        <v>2.9613622194140898</v>
      </c>
      <c r="N122" s="140">
        <v>3.1584444086089851</v>
      </c>
      <c r="O122" s="140">
        <v>3.8471181990708327</v>
      </c>
      <c r="P122" s="140">
        <v>3.7000385239317048</v>
      </c>
    </row>
    <row r="123" spans="2:16" ht="6" customHeight="1">
      <c r="B123" s="209"/>
      <c r="C123" s="182"/>
      <c r="D123" s="54"/>
      <c r="E123" s="54"/>
    </row>
    <row r="124" spans="2:16" ht="12" customHeight="1">
      <c r="B124" s="208" t="s">
        <v>31</v>
      </c>
      <c r="C124" s="183">
        <v>99.999999999999915</v>
      </c>
      <c r="D124" s="79">
        <v>100.00000000000033</v>
      </c>
      <c r="E124" s="79">
        <v>100.00000000000026</v>
      </c>
      <c r="F124" s="139">
        <v>100</v>
      </c>
      <c r="G124" s="139">
        <v>100</v>
      </c>
      <c r="H124" s="139">
        <v>100</v>
      </c>
      <c r="I124" s="139">
        <v>100</v>
      </c>
      <c r="J124" s="139">
        <v>100</v>
      </c>
      <c r="K124" s="139">
        <v>100</v>
      </c>
      <c r="L124" s="139">
        <v>100</v>
      </c>
      <c r="M124" s="139">
        <v>100</v>
      </c>
      <c r="N124" s="139">
        <v>100</v>
      </c>
      <c r="O124" s="139">
        <v>100</v>
      </c>
      <c r="P124" s="139">
        <v>100</v>
      </c>
    </row>
    <row r="125" spans="2:16" ht="12" customHeight="1">
      <c r="B125" s="209" t="s">
        <v>41</v>
      </c>
      <c r="C125" s="184">
        <v>18.207334519275552</v>
      </c>
      <c r="D125" s="80">
        <v>19.992708824643632</v>
      </c>
      <c r="E125" s="80">
        <v>18.696357360014037</v>
      </c>
      <c r="F125" s="140">
        <v>18.162175834334388</v>
      </c>
      <c r="G125" s="140">
        <v>14.84778410897662</v>
      </c>
      <c r="H125" s="140">
        <v>16.013050923903641</v>
      </c>
      <c r="I125" s="140">
        <v>16.128446662732159</v>
      </c>
      <c r="J125" s="140">
        <v>15.233895558609778</v>
      </c>
      <c r="K125" s="140">
        <v>15.45374087775758</v>
      </c>
      <c r="L125" s="140">
        <v>14.827055859443888</v>
      </c>
      <c r="M125" s="140">
        <v>14.075124451530792</v>
      </c>
      <c r="N125" s="140">
        <v>13.29148209191238</v>
      </c>
      <c r="O125" s="140">
        <v>13.805794382031513</v>
      </c>
      <c r="P125" s="140">
        <v>12.136752333527859</v>
      </c>
    </row>
    <row r="126" spans="2:16" ht="12" customHeight="1">
      <c r="B126" s="209" t="s">
        <v>49</v>
      </c>
      <c r="C126" s="184">
        <v>72.132940972358526</v>
      </c>
      <c r="D126" s="80">
        <v>70.155383282632968</v>
      </c>
      <c r="E126" s="80">
        <v>72.568613289365928</v>
      </c>
      <c r="F126" s="140">
        <v>71.180238937644049</v>
      </c>
      <c r="G126" s="140">
        <v>74.696706171854757</v>
      </c>
      <c r="H126" s="140">
        <v>72.826516148105569</v>
      </c>
      <c r="I126" s="140">
        <v>73.393882776416149</v>
      </c>
      <c r="J126" s="140">
        <v>72.995159349427695</v>
      </c>
      <c r="K126" s="140">
        <v>72.559305189690335</v>
      </c>
      <c r="L126" s="140">
        <v>72.034856630425821</v>
      </c>
      <c r="M126" s="140">
        <v>72.480964977829515</v>
      </c>
      <c r="N126" s="140">
        <v>71.941654640043524</v>
      </c>
      <c r="O126" s="140">
        <v>73.806515179531075</v>
      </c>
      <c r="P126" s="140">
        <v>74.94852847667488</v>
      </c>
    </row>
    <row r="127" spans="2:16" ht="12" customHeight="1">
      <c r="B127" s="209" t="s">
        <v>50</v>
      </c>
      <c r="C127" s="184">
        <v>4.7001547138967394</v>
      </c>
      <c r="D127" s="80">
        <v>4.6661095406770752</v>
      </c>
      <c r="E127" s="80">
        <v>4.0306707347550423</v>
      </c>
      <c r="F127" s="140">
        <v>5.3481618902378507</v>
      </c>
      <c r="G127" s="140">
        <v>4.137203461608693</v>
      </c>
      <c r="H127" s="140">
        <v>4.6852268176553222</v>
      </c>
      <c r="I127" s="140">
        <v>4.6680229306623264</v>
      </c>
      <c r="J127" s="140">
        <v>5.1543151228719326</v>
      </c>
      <c r="K127" s="140">
        <v>5.4139979843513615</v>
      </c>
      <c r="L127" s="140">
        <v>5.7875623764861892</v>
      </c>
      <c r="M127" s="140">
        <v>6.2177895517834996</v>
      </c>
      <c r="N127" s="140">
        <v>6.6897005088109207</v>
      </c>
      <c r="O127" s="140">
        <v>5.5686341539993123</v>
      </c>
      <c r="P127" s="140">
        <v>5.6706045537158243</v>
      </c>
    </row>
    <row r="128" spans="2:16" ht="12" customHeight="1">
      <c r="B128" s="209" t="s">
        <v>42</v>
      </c>
      <c r="C128" s="184">
        <v>4.9595697944691031</v>
      </c>
      <c r="D128" s="80">
        <v>5.1857983520466666</v>
      </c>
      <c r="E128" s="80">
        <v>4.7043586158652424</v>
      </c>
      <c r="F128" s="140">
        <v>5.3094233377836177</v>
      </c>
      <c r="G128" s="140">
        <v>6.3183062575597475</v>
      </c>
      <c r="H128" s="140">
        <v>6.4752061103352032</v>
      </c>
      <c r="I128" s="140">
        <v>5.8096476301896791</v>
      </c>
      <c r="J128" s="140">
        <v>6.6166299690904538</v>
      </c>
      <c r="K128" s="140">
        <v>6.5729559482009012</v>
      </c>
      <c r="L128" s="140">
        <v>7.3505251336440276</v>
      </c>
      <c r="M128" s="140">
        <v>7.2261210188561238</v>
      </c>
      <c r="N128" s="140">
        <v>8.0771627592331594</v>
      </c>
      <c r="O128" s="140">
        <v>6.8190562844383651</v>
      </c>
      <c r="P128" s="140">
        <v>7.2441146360813296</v>
      </c>
    </row>
    <row r="129" spans="2:16" ht="4.5" customHeight="1">
      <c r="B129" s="209"/>
      <c r="C129" s="182"/>
      <c r="D129" s="54"/>
      <c r="E129" s="54"/>
      <c r="F129" s="140"/>
      <c r="G129" s="140"/>
      <c r="H129" s="140"/>
      <c r="I129" s="140"/>
      <c r="J129" s="140"/>
      <c r="K129" s="140"/>
      <c r="L129" s="140"/>
      <c r="M129" s="140"/>
      <c r="N129" s="140"/>
      <c r="O129" s="140"/>
      <c r="P129" s="140"/>
    </row>
    <row r="130" spans="2:16" ht="12" customHeight="1">
      <c r="B130" s="208" t="s">
        <v>32</v>
      </c>
      <c r="C130" s="183">
        <v>99.999999999999872</v>
      </c>
      <c r="D130" s="79">
        <v>99.999999999999872</v>
      </c>
      <c r="E130" s="79">
        <v>99.999999999999943</v>
      </c>
      <c r="F130" s="139">
        <v>100</v>
      </c>
      <c r="G130" s="139">
        <v>100</v>
      </c>
      <c r="H130" s="139">
        <v>100</v>
      </c>
      <c r="I130" s="139">
        <v>100</v>
      </c>
      <c r="J130" s="139">
        <v>100</v>
      </c>
      <c r="K130" s="139">
        <v>100</v>
      </c>
      <c r="L130" s="139">
        <v>100</v>
      </c>
      <c r="M130" s="139">
        <v>100</v>
      </c>
      <c r="N130" s="139">
        <v>100</v>
      </c>
      <c r="O130" s="139">
        <v>100</v>
      </c>
      <c r="P130" s="139">
        <v>100</v>
      </c>
    </row>
    <row r="131" spans="2:16" ht="12" customHeight="1">
      <c r="B131" s="209" t="s">
        <v>41</v>
      </c>
      <c r="C131" s="184">
        <v>25.456873366218247</v>
      </c>
      <c r="D131" s="80">
        <v>25.865994976350787</v>
      </c>
      <c r="E131" s="80">
        <v>25.006089255385955</v>
      </c>
      <c r="F131" s="140">
        <v>25.253529011471002</v>
      </c>
      <c r="G131" s="140">
        <v>24.784432102049564</v>
      </c>
      <c r="H131" s="140">
        <v>26.156924741595297</v>
      </c>
      <c r="I131" s="140">
        <v>25.781736011989139</v>
      </c>
      <c r="J131" s="140">
        <v>24.071839584317321</v>
      </c>
      <c r="K131" s="140">
        <v>24.594047882869663</v>
      </c>
      <c r="L131" s="140">
        <v>25.021408641018095</v>
      </c>
      <c r="M131" s="140">
        <v>23.558968186362879</v>
      </c>
      <c r="N131" s="140">
        <v>22.116371546710695</v>
      </c>
      <c r="O131" s="140">
        <v>21.907347221458082</v>
      </c>
      <c r="P131" s="140">
        <v>20.208047372793921</v>
      </c>
    </row>
    <row r="132" spans="2:16" ht="12" customHeight="1">
      <c r="B132" s="209" t="s">
        <v>49</v>
      </c>
      <c r="C132" s="184">
        <v>65.108510318623516</v>
      </c>
      <c r="D132" s="80">
        <v>66.945230066142798</v>
      </c>
      <c r="E132" s="80">
        <v>65.731299493261304</v>
      </c>
      <c r="F132" s="140">
        <v>66.88290237683897</v>
      </c>
      <c r="G132" s="140">
        <v>66.508899602650089</v>
      </c>
      <c r="H132" s="140">
        <v>64.790659771721494</v>
      </c>
      <c r="I132" s="140">
        <v>65.470028513062516</v>
      </c>
      <c r="J132" s="140">
        <v>66.352740121309552</v>
      </c>
      <c r="K132" s="140">
        <v>66.581621141780062</v>
      </c>
      <c r="L132" s="140">
        <v>66.57742626968232</v>
      </c>
      <c r="M132" s="140">
        <v>66.543491671362659</v>
      </c>
      <c r="N132" s="140">
        <v>67.96466550586014</v>
      </c>
      <c r="O132" s="140">
        <v>68.115471048579096</v>
      </c>
      <c r="P132" s="140">
        <v>68.373178144668699</v>
      </c>
    </row>
    <row r="133" spans="2:16" ht="12" customHeight="1">
      <c r="B133" s="209" t="s">
        <v>50</v>
      </c>
      <c r="C133" s="184">
        <v>3.866373500277033</v>
      </c>
      <c r="D133" s="80">
        <v>2.5124090993047474</v>
      </c>
      <c r="E133" s="80">
        <v>3.6043512974561271</v>
      </c>
      <c r="F133" s="140">
        <v>3.0319399764759325</v>
      </c>
      <c r="G133" s="140">
        <v>3.460977115537617</v>
      </c>
      <c r="H133" s="140">
        <v>3.9274685944838952</v>
      </c>
      <c r="I133" s="140">
        <v>3.8799843593286654</v>
      </c>
      <c r="J133" s="140">
        <v>3.9128371580230312</v>
      </c>
      <c r="K133" s="140">
        <v>3.7138369947875716</v>
      </c>
      <c r="L133" s="140">
        <v>3.4831129595866925</v>
      </c>
      <c r="M133" s="140">
        <v>4.5559725315455823</v>
      </c>
      <c r="N133" s="140">
        <v>4.3435967850170547</v>
      </c>
      <c r="O133" s="140">
        <v>3.916342646900266</v>
      </c>
      <c r="P133" s="140">
        <v>4.6752559559762039</v>
      </c>
    </row>
    <row r="134" spans="2:16" ht="12" customHeight="1">
      <c r="B134" s="209" t="s">
        <v>42</v>
      </c>
      <c r="C134" s="184">
        <v>5.5682428148810708</v>
      </c>
      <c r="D134" s="80">
        <v>4.6763658582015397</v>
      </c>
      <c r="E134" s="80">
        <v>5.6582599538965486</v>
      </c>
      <c r="F134" s="140">
        <v>4.8316286352136464</v>
      </c>
      <c r="G134" s="140">
        <v>5.2456911797625843</v>
      </c>
      <c r="H134" s="140">
        <v>5.124946892199433</v>
      </c>
      <c r="I134" s="140">
        <v>4.8682511156197883</v>
      </c>
      <c r="J134" s="140">
        <v>5.6625831363504533</v>
      </c>
      <c r="K134" s="140">
        <v>5.1104939805631382</v>
      </c>
      <c r="L134" s="140">
        <v>4.918052129712545</v>
      </c>
      <c r="M134" s="140">
        <v>5.3415676107285988</v>
      </c>
      <c r="N134" s="140">
        <v>5.5753661624120934</v>
      </c>
      <c r="O134" s="140">
        <v>6.0608390830626</v>
      </c>
      <c r="P134" s="140">
        <v>6.7435185265607291</v>
      </c>
    </row>
    <row r="135" spans="2:16" ht="5.25" customHeight="1">
      <c r="B135" s="209"/>
      <c r="C135" s="184"/>
      <c r="D135" s="80"/>
      <c r="E135" s="80"/>
    </row>
    <row r="136" spans="2:16" ht="12" customHeight="1">
      <c r="B136" s="208" t="s">
        <v>33</v>
      </c>
      <c r="C136" s="183">
        <v>99.999999999999361</v>
      </c>
      <c r="D136" s="79">
        <v>99.999999999999602</v>
      </c>
      <c r="E136" s="79">
        <v>99.999999999999659</v>
      </c>
      <c r="F136" s="139">
        <v>100</v>
      </c>
      <c r="G136" s="139">
        <v>100</v>
      </c>
      <c r="H136" s="139">
        <v>100</v>
      </c>
      <c r="I136" s="139">
        <v>100</v>
      </c>
      <c r="J136" s="139">
        <v>100</v>
      </c>
      <c r="K136" s="139">
        <v>100</v>
      </c>
      <c r="L136" s="139">
        <v>100</v>
      </c>
      <c r="M136" s="139">
        <v>100</v>
      </c>
      <c r="N136" s="139">
        <v>100</v>
      </c>
      <c r="O136" s="139">
        <v>100</v>
      </c>
      <c r="P136" s="139">
        <v>100</v>
      </c>
    </row>
    <row r="137" spans="2:16" ht="12" customHeight="1">
      <c r="B137" s="209" t="s">
        <v>41</v>
      </c>
      <c r="C137" s="184">
        <v>26.241137679144614</v>
      </c>
      <c r="D137" s="80">
        <v>25.967318451904791</v>
      </c>
      <c r="E137" s="80">
        <v>24.968015800885556</v>
      </c>
      <c r="F137" s="140">
        <v>26.761193793997315</v>
      </c>
      <c r="G137" s="140">
        <v>25.505953240332286</v>
      </c>
      <c r="H137" s="140">
        <v>25.595634554514277</v>
      </c>
      <c r="I137" s="140">
        <v>25.346179371174316</v>
      </c>
      <c r="J137" s="140">
        <v>23.370509949640883</v>
      </c>
      <c r="K137" s="140">
        <v>23.604615775527098</v>
      </c>
      <c r="L137" s="140">
        <v>22.99511046285215</v>
      </c>
      <c r="M137" s="140">
        <v>22.551072566514701</v>
      </c>
      <c r="N137" s="140">
        <v>20.779708306992287</v>
      </c>
      <c r="O137" s="140">
        <v>20.475529416517364</v>
      </c>
      <c r="P137" s="140">
        <v>18.875083584037323</v>
      </c>
    </row>
    <row r="138" spans="2:16" ht="12" customHeight="1">
      <c r="B138" s="209" t="s">
        <v>49</v>
      </c>
      <c r="C138" s="184">
        <v>64.578502617607995</v>
      </c>
      <c r="D138" s="80">
        <v>65.486341332260039</v>
      </c>
      <c r="E138" s="80">
        <v>66.070275344251741</v>
      </c>
      <c r="F138" s="140">
        <v>64.272584809796854</v>
      </c>
      <c r="G138" s="140">
        <v>65.187231253520579</v>
      </c>
      <c r="H138" s="140">
        <v>65.269761099861952</v>
      </c>
      <c r="I138" s="140">
        <v>65.780111257730482</v>
      </c>
      <c r="J138" s="140">
        <v>67.151924188273028</v>
      </c>
      <c r="K138" s="140">
        <v>67.794377484322069</v>
      </c>
      <c r="L138" s="140">
        <v>68.018474129935413</v>
      </c>
      <c r="M138" s="140">
        <v>66.880950248098657</v>
      </c>
      <c r="N138" s="140">
        <v>68.927239806710631</v>
      </c>
      <c r="O138" s="140">
        <v>69.612666030702542</v>
      </c>
      <c r="P138" s="140">
        <v>70.784697540968267</v>
      </c>
    </row>
    <row r="139" spans="2:16" ht="12" customHeight="1">
      <c r="B139" s="209" t="s">
        <v>50</v>
      </c>
      <c r="C139" s="184">
        <v>4.1889436204450305</v>
      </c>
      <c r="D139" s="80">
        <v>3.7785086577305096</v>
      </c>
      <c r="E139" s="80">
        <v>4.3929838240861798</v>
      </c>
      <c r="F139" s="140">
        <v>3.8186780375652813</v>
      </c>
      <c r="G139" s="140">
        <v>3.7300820328110542</v>
      </c>
      <c r="H139" s="140">
        <v>4.1322564569998272</v>
      </c>
      <c r="I139" s="140">
        <v>3.7664264446430953</v>
      </c>
      <c r="J139" s="140">
        <v>4.2380182390512111</v>
      </c>
      <c r="K139" s="140">
        <v>3.4151536285379174</v>
      </c>
      <c r="L139" s="140">
        <v>3.4355801823468504</v>
      </c>
      <c r="M139" s="140">
        <v>4.8399305159265076</v>
      </c>
      <c r="N139" s="140">
        <v>4.5444946754214239</v>
      </c>
      <c r="O139" s="140">
        <v>4.3155690857628111</v>
      </c>
      <c r="P139" s="140">
        <v>4.4833281095353472</v>
      </c>
    </row>
    <row r="140" spans="2:16" ht="12" customHeight="1">
      <c r="B140" s="209" t="s">
        <v>42</v>
      </c>
      <c r="C140" s="184">
        <v>4.9914160828017176</v>
      </c>
      <c r="D140" s="80">
        <v>4.7678315581042598</v>
      </c>
      <c r="E140" s="80">
        <v>4.5687250307761964</v>
      </c>
      <c r="F140" s="140">
        <v>5.1475433586405508</v>
      </c>
      <c r="G140" s="140">
        <v>5.5767334733360672</v>
      </c>
      <c r="H140" s="140">
        <v>5.002347888623639</v>
      </c>
      <c r="I140" s="140">
        <v>5.1072829264525392</v>
      </c>
      <c r="J140" s="140">
        <v>5.2395476230347251</v>
      </c>
      <c r="K140" s="140">
        <v>5.1858531116129623</v>
      </c>
      <c r="L140" s="140">
        <v>5.5508352248656392</v>
      </c>
      <c r="M140" s="140">
        <v>5.7280466694599816</v>
      </c>
      <c r="N140" s="140">
        <v>5.7485572108753846</v>
      </c>
      <c r="O140" s="140">
        <v>5.5962354670169292</v>
      </c>
      <c r="P140" s="140">
        <v>5.8568907654588864</v>
      </c>
    </row>
    <row r="141" spans="2:16" ht="4.5" customHeight="1">
      <c r="B141" s="209"/>
      <c r="C141" s="184"/>
      <c r="D141" s="80"/>
      <c r="E141" s="80"/>
      <c r="F141" s="139"/>
      <c r="G141" s="139"/>
      <c r="H141" s="139"/>
      <c r="I141" s="139"/>
      <c r="J141" s="139"/>
      <c r="K141" s="139"/>
      <c r="L141" s="139"/>
      <c r="M141" s="139"/>
      <c r="N141" s="139"/>
      <c r="O141" s="139"/>
      <c r="P141" s="139"/>
    </row>
    <row r="142" spans="2:16" ht="12" customHeight="1">
      <c r="B142" s="208" t="s">
        <v>34</v>
      </c>
      <c r="C142" s="183">
        <v>99.999999999999901</v>
      </c>
      <c r="D142" s="79">
        <v>100.00000000000075</v>
      </c>
      <c r="E142" s="79">
        <v>100.0000000000005</v>
      </c>
      <c r="F142" s="139">
        <v>100</v>
      </c>
      <c r="G142" s="139">
        <v>100</v>
      </c>
      <c r="H142" s="139">
        <v>100</v>
      </c>
      <c r="I142" s="139">
        <v>100</v>
      </c>
      <c r="J142" s="139">
        <v>100</v>
      </c>
      <c r="K142" s="139">
        <v>100</v>
      </c>
      <c r="L142" s="139">
        <v>100</v>
      </c>
      <c r="M142" s="139">
        <v>100</v>
      </c>
      <c r="N142" s="139">
        <v>100</v>
      </c>
      <c r="O142" s="139">
        <v>100</v>
      </c>
      <c r="P142" s="139">
        <v>100</v>
      </c>
    </row>
    <row r="143" spans="2:16" ht="12" customHeight="1">
      <c r="B143" s="209" t="s">
        <v>41</v>
      </c>
      <c r="C143" s="184">
        <v>26.331936448480175</v>
      </c>
      <c r="D143" s="80">
        <v>29.424105540873136</v>
      </c>
      <c r="E143" s="80">
        <v>26.637470840060452</v>
      </c>
      <c r="F143" s="140">
        <v>26.598774858480546</v>
      </c>
      <c r="G143" s="140">
        <v>26.091290725107996</v>
      </c>
      <c r="H143" s="140">
        <v>25.164447767922937</v>
      </c>
      <c r="I143" s="140">
        <v>26.611786932224454</v>
      </c>
      <c r="J143" s="140">
        <v>25.602863925179523</v>
      </c>
      <c r="K143" s="140">
        <v>24.28484782399747</v>
      </c>
      <c r="L143" s="140">
        <v>25.004211975558924</v>
      </c>
      <c r="M143" s="140">
        <v>25.229640921363348</v>
      </c>
      <c r="N143" s="140">
        <v>23.038377253812506</v>
      </c>
      <c r="O143" s="140">
        <v>21.746273578240821</v>
      </c>
      <c r="P143" s="140">
        <v>22.020110004116944</v>
      </c>
    </row>
    <row r="144" spans="2:16" ht="12" customHeight="1">
      <c r="B144" s="209" t="s">
        <v>49</v>
      </c>
      <c r="C144" s="184">
        <v>61.404770465745585</v>
      </c>
      <c r="D144" s="80">
        <v>57.700633072862985</v>
      </c>
      <c r="E144" s="80">
        <v>59.969045853897221</v>
      </c>
      <c r="F144" s="140">
        <v>60.364921777917878</v>
      </c>
      <c r="G144" s="140">
        <v>60.971066826943492</v>
      </c>
      <c r="H144" s="140">
        <v>61.442385014888295</v>
      </c>
      <c r="I144" s="140">
        <v>59.933765308343425</v>
      </c>
      <c r="J144" s="140">
        <v>60.34854764410683</v>
      </c>
      <c r="K144" s="140">
        <v>62.213757936896705</v>
      </c>
      <c r="L144" s="140">
        <v>62.530608347761152</v>
      </c>
      <c r="M144" s="140">
        <v>62.001750716983018</v>
      </c>
      <c r="N144" s="140">
        <v>63.514101026839676</v>
      </c>
      <c r="O144" s="140">
        <v>64.044945261081708</v>
      </c>
      <c r="P144" s="140">
        <v>64.759922907371376</v>
      </c>
    </row>
    <row r="145" spans="2:16" ht="12" customHeight="1">
      <c r="B145" s="209" t="s">
        <v>50</v>
      </c>
      <c r="C145" s="184">
        <v>3.9620154948418245</v>
      </c>
      <c r="D145" s="80">
        <v>4.4176283341058742</v>
      </c>
      <c r="E145" s="80">
        <v>4.7969658912913333</v>
      </c>
      <c r="F145" s="140">
        <v>4.2860642186455298</v>
      </c>
      <c r="G145" s="140">
        <v>4.4060286532106216</v>
      </c>
      <c r="H145" s="140">
        <v>4.4495376569806249</v>
      </c>
      <c r="I145" s="140">
        <v>4.5653521686232468</v>
      </c>
      <c r="J145" s="140">
        <v>4.985775049932168</v>
      </c>
      <c r="K145" s="140">
        <v>4.3594492770572852</v>
      </c>
      <c r="L145" s="140">
        <v>4.0833363615328109</v>
      </c>
      <c r="M145" s="140">
        <v>4.1959018278827349</v>
      </c>
      <c r="N145" s="140">
        <v>4.7679248434559192</v>
      </c>
      <c r="O145" s="140">
        <v>5.9065625925964396</v>
      </c>
      <c r="P145" s="140">
        <v>5.4795862457111282</v>
      </c>
    </row>
    <row r="146" spans="2:16" ht="12" customHeight="1">
      <c r="B146" s="209" t="s">
        <v>42</v>
      </c>
      <c r="C146" s="184">
        <v>8.3012775909323189</v>
      </c>
      <c r="D146" s="80">
        <v>8.4576330521587604</v>
      </c>
      <c r="E146" s="80">
        <v>8.5965174147514887</v>
      </c>
      <c r="F146" s="140">
        <v>8.750239144956856</v>
      </c>
      <c r="G146" s="140">
        <v>8.5316137947379573</v>
      </c>
      <c r="H146" s="140">
        <v>8.9436295602084712</v>
      </c>
      <c r="I146" s="140">
        <v>8.8890955908095766</v>
      </c>
      <c r="J146" s="140">
        <v>9.0628133807813853</v>
      </c>
      <c r="K146" s="140">
        <v>9.1419449620475763</v>
      </c>
      <c r="L146" s="140">
        <v>8.3818433151467548</v>
      </c>
      <c r="M146" s="140">
        <v>8.5727065337711608</v>
      </c>
      <c r="N146" s="140">
        <v>8.679596875892468</v>
      </c>
      <c r="O146" s="140">
        <v>8.3022185680806739</v>
      </c>
      <c r="P146" s="140">
        <v>7.7403808428014633</v>
      </c>
    </row>
    <row r="147" spans="2:16" ht="5.25" customHeight="1">
      <c r="B147" s="209"/>
      <c r="C147" s="182"/>
      <c r="D147" s="54"/>
      <c r="E147" s="54"/>
    </row>
    <row r="148" spans="2:16" ht="12" customHeight="1">
      <c r="B148" s="208" t="s">
        <v>35</v>
      </c>
      <c r="C148" s="183">
        <v>99.999999999999886</v>
      </c>
      <c r="D148" s="79">
        <v>100.00000000000064</v>
      </c>
      <c r="E148" s="79">
        <v>100.00000000000054</v>
      </c>
      <c r="F148" s="139">
        <v>100</v>
      </c>
      <c r="G148" s="139">
        <v>100</v>
      </c>
      <c r="H148" s="139">
        <v>100</v>
      </c>
      <c r="I148" s="139">
        <v>100</v>
      </c>
      <c r="J148" s="139">
        <v>100</v>
      </c>
      <c r="K148" s="139">
        <v>100</v>
      </c>
      <c r="L148" s="139">
        <v>100</v>
      </c>
      <c r="M148" s="139">
        <v>100</v>
      </c>
      <c r="N148" s="139">
        <v>100</v>
      </c>
      <c r="O148" s="139">
        <v>100</v>
      </c>
      <c r="P148" s="139">
        <v>100</v>
      </c>
    </row>
    <row r="149" spans="2:16" ht="12" customHeight="1">
      <c r="B149" s="209" t="s">
        <v>41</v>
      </c>
      <c r="C149" s="184">
        <v>27.710430743372971</v>
      </c>
      <c r="D149" s="80">
        <v>26.080454047164022</v>
      </c>
      <c r="E149" s="80">
        <v>24.524944460358583</v>
      </c>
      <c r="F149" s="140">
        <v>22.969990466724671</v>
      </c>
      <c r="G149" s="140">
        <v>23.266387527802092</v>
      </c>
      <c r="H149" s="140">
        <v>21.69459476269892</v>
      </c>
      <c r="I149" s="140">
        <v>22.576424225376808</v>
      </c>
      <c r="J149" s="140">
        <v>21.834506009402453</v>
      </c>
      <c r="K149" s="140">
        <v>21.447896465122788</v>
      </c>
      <c r="L149" s="140">
        <v>20.932445640149396</v>
      </c>
      <c r="M149" s="140">
        <v>21.61964698324584</v>
      </c>
      <c r="N149" s="140">
        <v>18.008214725766727</v>
      </c>
      <c r="O149" s="140">
        <v>19.105271435453773</v>
      </c>
      <c r="P149" s="140">
        <v>20.449315585485049</v>
      </c>
    </row>
    <row r="150" spans="2:16" ht="12" customHeight="1">
      <c r="B150" s="209" t="s">
        <v>49</v>
      </c>
      <c r="C150" s="184">
        <v>66.199033144761415</v>
      </c>
      <c r="D150" s="80">
        <v>68.159797528085122</v>
      </c>
      <c r="E150" s="80">
        <v>68.815168864888548</v>
      </c>
      <c r="F150" s="140">
        <v>70.858877707899765</v>
      </c>
      <c r="G150" s="140">
        <v>70.845157792619148</v>
      </c>
      <c r="H150" s="140">
        <v>71.836018713701961</v>
      </c>
      <c r="I150" s="140">
        <v>69.344413194367192</v>
      </c>
      <c r="J150" s="140">
        <v>70.05256989596927</v>
      </c>
      <c r="K150" s="140">
        <v>70.432793473916732</v>
      </c>
      <c r="L150" s="140">
        <v>71.409294650209745</v>
      </c>
      <c r="M150" s="140">
        <v>70.826836855245006</v>
      </c>
      <c r="N150" s="140">
        <v>73.093233568902022</v>
      </c>
      <c r="O150" s="140">
        <v>72.268799399749128</v>
      </c>
      <c r="P150" s="140">
        <v>70.513306884261283</v>
      </c>
    </row>
    <row r="151" spans="2:16" ht="12" customHeight="1">
      <c r="B151" s="209" t="s">
        <v>50</v>
      </c>
      <c r="C151" s="184">
        <v>2.5407755547448541</v>
      </c>
      <c r="D151" s="80">
        <v>2.7095535498126959</v>
      </c>
      <c r="E151" s="80">
        <v>2.9822608403853135</v>
      </c>
      <c r="F151" s="140">
        <v>2.8158959902405019</v>
      </c>
      <c r="G151" s="140">
        <v>2.7541109332606797</v>
      </c>
      <c r="H151" s="140">
        <v>2.8057056018347724</v>
      </c>
      <c r="I151" s="140">
        <v>3.9799708744599149</v>
      </c>
      <c r="J151" s="140">
        <v>4.3888756981419661</v>
      </c>
      <c r="K151" s="140">
        <v>3.9858283630980558</v>
      </c>
      <c r="L151" s="140">
        <v>3.7469991265972484</v>
      </c>
      <c r="M151" s="140">
        <v>3.9627949334790111</v>
      </c>
      <c r="N151" s="140">
        <v>4.2962554780067688</v>
      </c>
      <c r="O151" s="140">
        <v>4.2294281417855837</v>
      </c>
      <c r="P151" s="140">
        <v>4.5849317160888265</v>
      </c>
    </row>
    <row r="152" spans="2:16" ht="12" customHeight="1">
      <c r="B152" s="209" t="s">
        <v>42</v>
      </c>
      <c r="C152" s="184">
        <v>3.5497605571206514</v>
      </c>
      <c r="D152" s="80">
        <v>3.0501948749387928</v>
      </c>
      <c r="E152" s="80">
        <v>3.6776258343680972</v>
      </c>
      <c r="F152" s="140">
        <v>3.3552358351360971</v>
      </c>
      <c r="G152" s="140">
        <v>3.1343437463190655</v>
      </c>
      <c r="H152" s="140">
        <v>3.6636809217640334</v>
      </c>
      <c r="I152" s="140">
        <v>4.099191705796529</v>
      </c>
      <c r="J152" s="140">
        <v>3.7240483964863307</v>
      </c>
      <c r="K152" s="140">
        <v>4.1334816978633846</v>
      </c>
      <c r="L152" s="140">
        <v>3.9112605830433962</v>
      </c>
      <c r="M152" s="140">
        <v>3.5907212280299947</v>
      </c>
      <c r="N152" s="140">
        <v>4.6022962273245067</v>
      </c>
      <c r="O152" s="140">
        <v>4.3965010230116022</v>
      </c>
      <c r="P152" s="140">
        <v>4.4524458141645971</v>
      </c>
    </row>
    <row r="153" spans="2:16" ht="6" customHeight="1">
      <c r="B153" s="209"/>
      <c r="C153" s="184"/>
      <c r="D153" s="80"/>
      <c r="E153" s="8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</row>
    <row r="154" spans="2:16" ht="12" customHeight="1">
      <c r="B154" s="208" t="s">
        <v>36</v>
      </c>
      <c r="C154" s="183">
        <v>99.999999999999929</v>
      </c>
      <c r="D154" s="79">
        <v>99.999999999999815</v>
      </c>
      <c r="E154" s="79">
        <v>100.00000000000048</v>
      </c>
      <c r="F154" s="139">
        <v>100</v>
      </c>
      <c r="G154" s="139">
        <v>100</v>
      </c>
      <c r="H154" s="139">
        <v>100</v>
      </c>
      <c r="I154" s="139">
        <v>100</v>
      </c>
      <c r="J154" s="139">
        <v>100</v>
      </c>
      <c r="K154" s="139">
        <v>100</v>
      </c>
      <c r="L154" s="139">
        <v>100</v>
      </c>
      <c r="M154" s="139">
        <v>100</v>
      </c>
      <c r="N154" s="139">
        <v>100</v>
      </c>
      <c r="O154" s="139">
        <v>100</v>
      </c>
      <c r="P154" s="139">
        <v>100</v>
      </c>
    </row>
    <row r="155" spans="2:16" ht="12" customHeight="1">
      <c r="B155" s="209" t="s">
        <v>41</v>
      </c>
      <c r="C155" s="184">
        <v>23.935393239010377</v>
      </c>
      <c r="D155" s="80">
        <v>23.246782459016568</v>
      </c>
      <c r="E155" s="80">
        <v>21.773556674084286</v>
      </c>
      <c r="F155" s="140">
        <v>20.69517724312988</v>
      </c>
      <c r="G155" s="140">
        <v>19.718405547440991</v>
      </c>
      <c r="H155" s="140">
        <v>18.763509968441241</v>
      </c>
      <c r="I155" s="140">
        <v>19.36525869489514</v>
      </c>
      <c r="J155" s="140">
        <v>17.546168370717435</v>
      </c>
      <c r="K155" s="140">
        <v>17.414733992402837</v>
      </c>
      <c r="L155" s="140">
        <v>16.263137340111196</v>
      </c>
      <c r="M155" s="140">
        <v>17.205268248187902</v>
      </c>
      <c r="N155" s="140">
        <v>16.569748710054451</v>
      </c>
      <c r="O155" s="140">
        <v>15.507320632792904</v>
      </c>
      <c r="P155" s="140">
        <v>13.663275605731732</v>
      </c>
    </row>
    <row r="156" spans="2:16" ht="12" customHeight="1">
      <c r="B156" s="209" t="s">
        <v>49</v>
      </c>
      <c r="C156" s="184">
        <v>69.727592397293591</v>
      </c>
      <c r="D156" s="80">
        <v>70.184300527404616</v>
      </c>
      <c r="E156" s="80">
        <v>71.262533251993361</v>
      </c>
      <c r="F156" s="140">
        <v>71.962235953021107</v>
      </c>
      <c r="G156" s="140">
        <v>73.177872763795847</v>
      </c>
      <c r="H156" s="140">
        <v>73.237685155716207</v>
      </c>
      <c r="I156" s="140">
        <v>73.897647504187603</v>
      </c>
      <c r="J156" s="140">
        <v>74.017717227381155</v>
      </c>
      <c r="K156" s="140">
        <v>74.583646589459164</v>
      </c>
      <c r="L156" s="140">
        <v>74.192417375676953</v>
      </c>
      <c r="M156" s="140">
        <v>73.871528370719815</v>
      </c>
      <c r="N156" s="140">
        <v>74.274930568804706</v>
      </c>
      <c r="O156" s="140">
        <v>73.406739226245008</v>
      </c>
      <c r="P156" s="140">
        <v>76.100959378625518</v>
      </c>
    </row>
    <row r="157" spans="2:16" ht="12" customHeight="1">
      <c r="B157" s="209" t="s">
        <v>50</v>
      </c>
      <c r="C157" s="184">
        <v>3.2047811674230577</v>
      </c>
      <c r="D157" s="80">
        <v>3.1623767058230818</v>
      </c>
      <c r="E157" s="80">
        <v>3.5473959928333008</v>
      </c>
      <c r="F157" s="140">
        <v>3.4089929064447309</v>
      </c>
      <c r="G157" s="140">
        <v>3.6811334612730078</v>
      </c>
      <c r="H157" s="140">
        <v>4.1642230228833714</v>
      </c>
      <c r="I157" s="140">
        <v>3.4506502510959756</v>
      </c>
      <c r="J157" s="140">
        <v>4.0294555076053191</v>
      </c>
      <c r="K157" s="140">
        <v>3.691402016217221</v>
      </c>
      <c r="L157" s="140">
        <v>4.771562804465292</v>
      </c>
      <c r="M157" s="140">
        <v>4.4821051281377899</v>
      </c>
      <c r="N157" s="140">
        <v>5.0114900194629834</v>
      </c>
      <c r="O157" s="140">
        <v>6.367111431774771</v>
      </c>
      <c r="P157" s="140">
        <v>4.8664926323417221</v>
      </c>
    </row>
    <row r="158" spans="2:16" ht="12" customHeight="1">
      <c r="B158" s="209" t="s">
        <v>42</v>
      </c>
      <c r="C158" s="184">
        <v>3.1322331962728955</v>
      </c>
      <c r="D158" s="80">
        <v>3.4065403077555505</v>
      </c>
      <c r="E158" s="80">
        <v>3.4165140810895327</v>
      </c>
      <c r="F158" s="140">
        <v>3.9335938974037621</v>
      </c>
      <c r="G158" s="140">
        <v>3.4225882274892627</v>
      </c>
      <c r="H158" s="140">
        <v>3.8345818529599334</v>
      </c>
      <c r="I158" s="140">
        <v>3.2864435498219402</v>
      </c>
      <c r="J158" s="140">
        <v>4.4066588942965073</v>
      </c>
      <c r="K158" s="140">
        <v>4.3102174019210349</v>
      </c>
      <c r="L158" s="140">
        <v>4.7728824797459195</v>
      </c>
      <c r="M158" s="140">
        <v>4.4410982529541165</v>
      </c>
      <c r="N158" s="140">
        <v>4.1438307016780138</v>
      </c>
      <c r="O158" s="140">
        <v>4.7188287091869459</v>
      </c>
      <c r="P158" s="140">
        <v>5.3692723833004763</v>
      </c>
    </row>
    <row r="159" spans="2:16" ht="3" customHeight="1">
      <c r="B159" s="209"/>
      <c r="C159" s="182"/>
      <c r="D159" s="54"/>
      <c r="E159" s="54"/>
    </row>
    <row r="160" spans="2:16" ht="12" customHeight="1">
      <c r="B160" s="208" t="s">
        <v>37</v>
      </c>
      <c r="C160" s="183">
        <v>100</v>
      </c>
      <c r="D160" s="79">
        <v>100.00000000000001</v>
      </c>
      <c r="E160" s="79">
        <v>100.00000000000006</v>
      </c>
      <c r="F160" s="139">
        <v>100</v>
      </c>
      <c r="G160" s="139">
        <v>100</v>
      </c>
      <c r="H160" s="139">
        <v>100</v>
      </c>
      <c r="I160" s="139">
        <v>100</v>
      </c>
      <c r="J160" s="139">
        <v>100</v>
      </c>
      <c r="K160" s="139">
        <v>100</v>
      </c>
      <c r="L160" s="139">
        <v>100</v>
      </c>
      <c r="M160" s="139">
        <v>100</v>
      </c>
      <c r="N160" s="139">
        <v>100</v>
      </c>
      <c r="O160" s="139">
        <v>100</v>
      </c>
      <c r="P160" s="139">
        <v>100</v>
      </c>
    </row>
    <row r="161" spans="2:16" ht="12" customHeight="1">
      <c r="B161" s="209" t="s">
        <v>41</v>
      </c>
      <c r="C161" s="184">
        <v>27.672566300115754</v>
      </c>
      <c r="D161" s="80">
        <v>24.644780833318926</v>
      </c>
      <c r="E161" s="80">
        <v>22.879764948230196</v>
      </c>
      <c r="F161" s="140">
        <v>25.03433817226821</v>
      </c>
      <c r="G161" s="140">
        <v>23.094528996144184</v>
      </c>
      <c r="H161" s="140">
        <v>21.778150163198852</v>
      </c>
      <c r="I161" s="140">
        <v>22.54186326674423</v>
      </c>
      <c r="J161" s="140">
        <v>22.07676426318347</v>
      </c>
      <c r="K161" s="140">
        <v>19.745666965924226</v>
      </c>
      <c r="L161" s="140">
        <v>17.359057887657016</v>
      </c>
      <c r="M161" s="140">
        <v>17.173796468468797</v>
      </c>
      <c r="N161" s="140">
        <v>14.536220528984009</v>
      </c>
      <c r="O161" s="140">
        <v>15.791194691509322</v>
      </c>
      <c r="P161" s="140">
        <v>15.420492431406872</v>
      </c>
    </row>
    <row r="162" spans="2:16" ht="12" customHeight="1">
      <c r="B162" s="209" t="s">
        <v>49</v>
      </c>
      <c r="C162" s="184">
        <v>65.514537668315725</v>
      </c>
      <c r="D162" s="80">
        <v>70.112166521101855</v>
      </c>
      <c r="E162" s="80">
        <v>70.444301290925964</v>
      </c>
      <c r="F162" s="140">
        <v>68.336995542151939</v>
      </c>
      <c r="G162" s="140">
        <v>71.112845149102782</v>
      </c>
      <c r="H162" s="140">
        <v>71.350030215331074</v>
      </c>
      <c r="I162" s="140">
        <v>71.78445063898522</v>
      </c>
      <c r="J162" s="140">
        <v>71.116719027557139</v>
      </c>
      <c r="K162" s="140">
        <v>73.196432304123277</v>
      </c>
      <c r="L162" s="140">
        <v>74.141327727153026</v>
      </c>
      <c r="M162" s="140">
        <v>75.367583522932534</v>
      </c>
      <c r="N162" s="140">
        <v>77.0097634995563</v>
      </c>
      <c r="O162" s="140">
        <v>75.780029960825189</v>
      </c>
      <c r="P162" s="140">
        <v>75.902698691989514</v>
      </c>
    </row>
    <row r="163" spans="2:16" ht="12" customHeight="1">
      <c r="B163" s="209" t="s">
        <v>50</v>
      </c>
      <c r="C163" s="184">
        <v>3.1456624803947704</v>
      </c>
      <c r="D163" s="80">
        <v>1.6080024218031217</v>
      </c>
      <c r="E163" s="80">
        <v>2.4922154505069516</v>
      </c>
      <c r="F163" s="140">
        <v>2.6654354316706486</v>
      </c>
      <c r="G163" s="140">
        <v>2.1954127432855759</v>
      </c>
      <c r="H163" s="140">
        <v>3.3920042036457918</v>
      </c>
      <c r="I163" s="140">
        <v>2.4095298267680145</v>
      </c>
      <c r="J163" s="140">
        <v>2.9757711285727617</v>
      </c>
      <c r="K163" s="140">
        <v>2.979578183513738</v>
      </c>
      <c r="L163" s="140">
        <v>4.2571997719158947</v>
      </c>
      <c r="M163" s="140">
        <v>3.7485244266191833</v>
      </c>
      <c r="N163" s="140">
        <v>4.5428999344863064</v>
      </c>
      <c r="O163" s="140">
        <v>4.3249430832581499</v>
      </c>
      <c r="P163" s="140">
        <v>4.586749054649256</v>
      </c>
    </row>
    <row r="164" spans="2:16" ht="12" customHeight="1">
      <c r="B164" s="209" t="s">
        <v>42</v>
      </c>
      <c r="C164" s="184">
        <v>3.6672335511737555</v>
      </c>
      <c r="D164" s="80">
        <v>3.6350502237760991</v>
      </c>
      <c r="E164" s="80">
        <v>4.1837183103369391</v>
      </c>
      <c r="F164" s="140">
        <v>3.9632308539090544</v>
      </c>
      <c r="G164" s="140">
        <v>3.5972131114675592</v>
      </c>
      <c r="H164" s="140">
        <v>3.4798154178244713</v>
      </c>
      <c r="I164" s="140">
        <v>3.2641562675029534</v>
      </c>
      <c r="J164" s="140">
        <v>3.8307455806870103</v>
      </c>
      <c r="K164" s="140">
        <v>4.0783225464387618</v>
      </c>
      <c r="L164" s="140">
        <v>4.2424146132742635</v>
      </c>
      <c r="M164" s="140">
        <v>3.7100955819793962</v>
      </c>
      <c r="N164" s="140">
        <v>3.9111160369731284</v>
      </c>
      <c r="O164" s="140">
        <v>4.1038322644071288</v>
      </c>
      <c r="P164" s="140">
        <v>4.0900598219544584</v>
      </c>
    </row>
    <row r="165" spans="2:16" ht="4.5" customHeight="1">
      <c r="B165" s="209"/>
      <c r="C165" s="184"/>
      <c r="D165" s="80"/>
      <c r="E165" s="8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</row>
    <row r="166" spans="2:16" ht="12" customHeight="1">
      <c r="B166" s="208" t="s">
        <v>38</v>
      </c>
      <c r="C166" s="183">
        <v>99.999999999999972</v>
      </c>
      <c r="D166" s="79">
        <v>99.999999999999659</v>
      </c>
      <c r="E166" s="79">
        <v>99.999999999999687</v>
      </c>
      <c r="F166" s="139">
        <v>100</v>
      </c>
      <c r="G166" s="139">
        <v>100</v>
      </c>
      <c r="H166" s="139">
        <v>100</v>
      </c>
      <c r="I166" s="139">
        <v>100</v>
      </c>
      <c r="J166" s="139">
        <v>100</v>
      </c>
      <c r="K166" s="139">
        <v>100</v>
      </c>
      <c r="L166" s="139">
        <v>100</v>
      </c>
      <c r="M166" s="139">
        <v>100</v>
      </c>
      <c r="N166" s="139">
        <v>100</v>
      </c>
      <c r="O166" s="139">
        <v>100</v>
      </c>
      <c r="P166" s="139">
        <v>100</v>
      </c>
    </row>
    <row r="167" spans="2:16" ht="12" customHeight="1">
      <c r="B167" s="209" t="s">
        <v>41</v>
      </c>
      <c r="C167" s="184">
        <v>24.376529504013885</v>
      </c>
      <c r="D167" s="80">
        <v>24.547149672635722</v>
      </c>
      <c r="E167" s="80">
        <v>24.988874231695384</v>
      </c>
      <c r="F167" s="140">
        <v>24.358074275757915</v>
      </c>
      <c r="G167" s="140">
        <v>24.202340784334272</v>
      </c>
      <c r="H167" s="140">
        <v>23.381840995562644</v>
      </c>
      <c r="I167" s="140">
        <v>23.090772972612147</v>
      </c>
      <c r="J167" s="140">
        <v>22.794107265793123</v>
      </c>
      <c r="K167" s="140">
        <v>23.129216354447561</v>
      </c>
      <c r="L167" s="140">
        <v>20.5290729084576</v>
      </c>
      <c r="M167" s="140">
        <v>21.982349809656256</v>
      </c>
      <c r="N167" s="140">
        <v>20.999265906059634</v>
      </c>
      <c r="O167" s="140">
        <v>20.949298042906999</v>
      </c>
      <c r="P167" s="140">
        <v>19.813279887442683</v>
      </c>
    </row>
    <row r="168" spans="2:16" ht="12" customHeight="1">
      <c r="B168" s="209" t="s">
        <v>49</v>
      </c>
      <c r="C168" s="184">
        <v>68.857173966655978</v>
      </c>
      <c r="D168" s="80">
        <v>68.342499228519557</v>
      </c>
      <c r="E168" s="80">
        <v>68.02628822824893</v>
      </c>
      <c r="F168" s="140">
        <v>69.759997292518605</v>
      </c>
      <c r="G168" s="140">
        <v>69.305371588112195</v>
      </c>
      <c r="H168" s="140">
        <v>69.604915120109283</v>
      </c>
      <c r="I168" s="140">
        <v>69.525299358113486</v>
      </c>
      <c r="J168" s="140">
        <v>69.367413097230752</v>
      </c>
      <c r="K168" s="140">
        <v>68.931190992228949</v>
      </c>
      <c r="L168" s="140">
        <v>70.888719172380434</v>
      </c>
      <c r="M168" s="140">
        <v>69.476263885934273</v>
      </c>
      <c r="N168" s="140">
        <v>70.965416540930676</v>
      </c>
      <c r="O168" s="140">
        <v>70.248839085973941</v>
      </c>
      <c r="P168" s="140">
        <v>71.691322992763247</v>
      </c>
    </row>
    <row r="169" spans="2:16" ht="12" customHeight="1">
      <c r="B169" s="209" t="s">
        <v>50</v>
      </c>
      <c r="C169" s="184">
        <v>4.0667960487417663</v>
      </c>
      <c r="D169" s="80">
        <v>3.3853136510935466</v>
      </c>
      <c r="E169" s="80">
        <v>3.8845137182692535</v>
      </c>
      <c r="F169" s="140">
        <v>2.3195329961055289</v>
      </c>
      <c r="G169" s="140">
        <v>2.7936145601524967</v>
      </c>
      <c r="H169" s="140">
        <v>3.1170321863319677</v>
      </c>
      <c r="I169" s="140">
        <v>3.3891282926447581</v>
      </c>
      <c r="J169" s="140">
        <v>3.7131029827619422</v>
      </c>
      <c r="K169" s="140">
        <v>3.8594932433406606</v>
      </c>
      <c r="L169" s="140">
        <v>4.1367221952323092</v>
      </c>
      <c r="M169" s="140">
        <v>3.9242668567762049</v>
      </c>
      <c r="N169" s="140">
        <v>3.8956143019327407</v>
      </c>
      <c r="O169" s="140">
        <v>4.6749616953406177</v>
      </c>
      <c r="P169" s="140">
        <v>4.1446952445300376</v>
      </c>
    </row>
    <row r="170" spans="2:16" ht="12" customHeight="1">
      <c r="B170" s="209" t="s">
        <v>42</v>
      </c>
      <c r="C170" s="184">
        <v>2.6995004805883371</v>
      </c>
      <c r="D170" s="80">
        <v>3.7250374477508355</v>
      </c>
      <c r="E170" s="80">
        <v>3.1003238217861182</v>
      </c>
      <c r="F170" s="140">
        <v>3.5623954356180483</v>
      </c>
      <c r="G170" s="140">
        <v>3.6986730674010118</v>
      </c>
      <c r="H170" s="140">
        <v>3.8962116979965287</v>
      </c>
      <c r="I170" s="140">
        <v>3.9947993766302088</v>
      </c>
      <c r="J170" s="140">
        <v>4.1253766542150423</v>
      </c>
      <c r="K170" s="140">
        <v>4.0800994099829166</v>
      </c>
      <c r="L170" s="140">
        <v>4.4454857239297203</v>
      </c>
      <c r="M170" s="140">
        <v>4.6171194476331729</v>
      </c>
      <c r="N170" s="140">
        <v>4.1397032510771572</v>
      </c>
      <c r="O170" s="140">
        <v>4.1269011757784071</v>
      </c>
      <c r="P170" s="140">
        <v>4.3507018752637574</v>
      </c>
    </row>
    <row r="171" spans="2:16" ht="2.25" customHeight="1">
      <c r="B171" s="228"/>
      <c r="C171" s="327"/>
      <c r="D171" s="155"/>
      <c r="E171" s="155"/>
      <c r="F171" s="435"/>
      <c r="G171" s="435"/>
      <c r="H171" s="435"/>
      <c r="I171" s="435"/>
      <c r="J171" s="435"/>
      <c r="K171" s="435"/>
      <c r="L171" s="435"/>
      <c r="M171" s="435"/>
      <c r="N171" s="435"/>
      <c r="O171" s="435"/>
      <c r="P171" s="435"/>
    </row>
    <row r="172" spans="2:16" ht="14.25" customHeight="1">
      <c r="B172" s="127" t="s">
        <v>208</v>
      </c>
      <c r="C172"/>
      <c r="D172"/>
      <c r="E172"/>
      <c r="F172" s="436"/>
    </row>
    <row r="173" spans="2:16" ht="14.25" customHeight="1">
      <c r="B173" s="127" t="s">
        <v>209</v>
      </c>
      <c r="C173"/>
      <c r="D173"/>
      <c r="E173"/>
      <c r="F173" s="436"/>
      <c r="G173" s="167"/>
      <c r="H173" s="167"/>
      <c r="I173" s="167"/>
    </row>
    <row r="174" spans="2:16" ht="14.25" customHeight="1">
      <c r="B174" s="48" t="s">
        <v>156</v>
      </c>
      <c r="C174" s="163"/>
      <c r="D174" s="165"/>
      <c r="E174" s="165"/>
      <c r="F174" s="165"/>
      <c r="G174" s="165"/>
      <c r="H174" s="165"/>
      <c r="I174" s="165"/>
    </row>
    <row r="204" ht="12.75" customHeight="1"/>
    <row r="254" ht="12.75" customHeight="1"/>
    <row r="259" ht="12.75" customHeight="1"/>
    <row r="274" ht="12.75" customHeight="1"/>
    <row r="279" ht="12.75" customHeight="1"/>
    <row r="289" ht="12.75" customHeight="1"/>
    <row r="304" ht="12.75" customHeight="1"/>
    <row r="309" ht="12.75" customHeight="1"/>
    <row r="319" ht="12.75" customHeight="1"/>
  </sheetData>
  <mergeCells count="36">
    <mergeCell ref="B2:P2"/>
    <mergeCell ref="B4:P4"/>
    <mergeCell ref="B3:P3"/>
    <mergeCell ref="B82:P82"/>
    <mergeCell ref="B6:B7"/>
    <mergeCell ref="I6:I7"/>
    <mergeCell ref="P6:P7"/>
    <mergeCell ref="P85:P86"/>
    <mergeCell ref="B81:P81"/>
    <mergeCell ref="B83:P83"/>
    <mergeCell ref="G85:G86"/>
    <mergeCell ref="G6:G7"/>
    <mergeCell ref="O6:O7"/>
    <mergeCell ref="L6:L7"/>
    <mergeCell ref="F6:F7"/>
    <mergeCell ref="N6:N7"/>
    <mergeCell ref="H6:H7"/>
    <mergeCell ref="J6:J7"/>
    <mergeCell ref="C6:C7"/>
    <mergeCell ref="E6:E7"/>
    <mergeCell ref="K6:K7"/>
    <mergeCell ref="D6:D7"/>
    <mergeCell ref="M6:M7"/>
    <mergeCell ref="N85:N86"/>
    <mergeCell ref="H85:H86"/>
    <mergeCell ref="I85:I86"/>
    <mergeCell ref="M85:M86"/>
    <mergeCell ref="O85:O86"/>
    <mergeCell ref="L85:L86"/>
    <mergeCell ref="D85:D86"/>
    <mergeCell ref="E85:E86"/>
    <mergeCell ref="F85:F86"/>
    <mergeCell ref="B85:B86"/>
    <mergeCell ref="K85:K86"/>
    <mergeCell ref="C85:C86"/>
    <mergeCell ref="J85:J86"/>
  </mergeCells>
  <phoneticPr fontId="7" type="noConversion"/>
  <printOptions horizontalCentered="1"/>
  <pageMargins left="0.39370078740157483" right="0.19685039370078741" top="0.39370078740157483" bottom="0.19685039370078741" header="3.937007874015748E-2" footer="0"/>
  <pageSetup paperSize="9" scale="68" orientation="portrait" r:id="rId1"/>
  <headerFooter alignWithMargins="0"/>
  <rowBreaks count="1" manualBreakCount="1">
    <brk id="80" min="1" max="15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>
    <tabColor indexed="51"/>
  </sheetPr>
  <dimension ref="B2:K55"/>
  <sheetViews>
    <sheetView showGridLines="0" view="pageBreakPreview" zoomScaleNormal="100" workbookViewId="0"/>
  </sheetViews>
  <sheetFormatPr baseColWidth="10" defaultRowHeight="12.75"/>
  <cols>
    <col min="1" max="1" width="0.85546875" style="10" customWidth="1"/>
    <col min="2" max="2" width="21.28515625" style="10" customWidth="1"/>
    <col min="3" max="5" width="6.7109375" style="10" hidden="1" customWidth="1"/>
    <col min="6" max="11" width="9" style="27" customWidth="1"/>
    <col min="12" max="16384" width="11.42578125" style="10"/>
  </cols>
  <sheetData>
    <row r="2" spans="2:11" ht="15" customHeight="1">
      <c r="B2" s="489" t="s">
        <v>125</v>
      </c>
      <c r="C2" s="489"/>
      <c r="D2" s="489"/>
      <c r="E2" s="489"/>
      <c r="F2" s="489"/>
      <c r="G2" s="489"/>
      <c r="H2" s="489"/>
      <c r="I2" s="489"/>
      <c r="J2" s="489"/>
      <c r="K2" s="489"/>
    </row>
    <row r="3" spans="2:11" ht="24" customHeight="1">
      <c r="B3" s="490" t="s">
        <v>300</v>
      </c>
      <c r="C3" s="490"/>
      <c r="D3" s="490"/>
      <c r="E3" s="490"/>
      <c r="F3" s="490"/>
      <c r="G3" s="490"/>
      <c r="H3" s="490"/>
      <c r="I3" s="490"/>
      <c r="J3" s="490"/>
      <c r="K3" s="490"/>
    </row>
    <row r="4" spans="2:11" ht="11.2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</row>
    <row r="5" spans="2:11" ht="6" customHeight="1">
      <c r="B5" s="49"/>
      <c r="C5" s="49"/>
      <c r="D5" s="49"/>
      <c r="E5" s="49"/>
      <c r="F5" s="396"/>
      <c r="G5" s="396"/>
      <c r="H5" s="396"/>
      <c r="I5" s="396"/>
      <c r="J5" s="396"/>
      <c r="K5" s="396"/>
    </row>
    <row r="6" spans="2:11" ht="22.5" customHeight="1">
      <c r="B6" s="509" t="s">
        <v>220</v>
      </c>
      <c r="C6" s="494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</row>
    <row r="7" spans="2:11" ht="9" customHeight="1">
      <c r="B7" s="510"/>
      <c r="C7" s="495">
        <v>2004</v>
      </c>
      <c r="D7" s="488">
        <v>2005</v>
      </c>
      <c r="E7" s="488">
        <v>2006</v>
      </c>
      <c r="F7" s="507">
        <v>2007</v>
      </c>
      <c r="G7" s="507"/>
      <c r="H7" s="507"/>
      <c r="I7" s="507"/>
      <c r="J7" s="507"/>
      <c r="K7" s="507"/>
    </row>
    <row r="8" spans="2:11" ht="2.25" customHeight="1">
      <c r="B8" s="207"/>
      <c r="C8" s="30"/>
    </row>
    <row r="9" spans="2:11" ht="12.75" customHeight="1">
      <c r="B9" s="208" t="s">
        <v>1</v>
      </c>
      <c r="C9" s="128">
        <v>13791.084239999764</v>
      </c>
      <c r="D9" s="128">
        <v>13866.847739999672</v>
      </c>
      <c r="E9" s="128">
        <v>14355.997970000122</v>
      </c>
      <c r="F9" s="128">
        <v>14907.227640439383</v>
      </c>
      <c r="G9" s="128">
        <v>15156.843811581875</v>
      </c>
      <c r="H9" s="128">
        <v>15451.348290929953</v>
      </c>
      <c r="I9" s="128">
        <v>15738.051650523204</v>
      </c>
      <c r="J9" s="128">
        <v>15948.809862297056</v>
      </c>
      <c r="K9" s="128">
        <v>16143.078761045617</v>
      </c>
    </row>
    <row r="10" spans="2:11" ht="11.25" customHeight="1">
      <c r="B10" s="209" t="s">
        <v>52</v>
      </c>
      <c r="C10" s="129">
        <v>4728.0031799999779</v>
      </c>
      <c r="D10" s="129">
        <v>4695.9036700000397</v>
      </c>
      <c r="E10" s="129">
        <v>4696.8134900000223</v>
      </c>
      <c r="F10" s="129">
        <v>4566.3943671351853</v>
      </c>
      <c r="G10" s="129">
        <v>4498.7698485442743</v>
      </c>
      <c r="H10" s="129">
        <v>4521.4247484446078</v>
      </c>
      <c r="I10" s="129">
        <v>4492.6689789986622</v>
      </c>
      <c r="J10" s="129">
        <v>4453.7861936594782</v>
      </c>
      <c r="K10" s="129">
        <v>4231.4321537283349</v>
      </c>
    </row>
    <row r="11" spans="2:11" ht="11.25" customHeight="1">
      <c r="B11" s="209" t="s">
        <v>53</v>
      </c>
      <c r="C11" s="129">
        <v>5803.6354899999578</v>
      </c>
      <c r="D11" s="129">
        <v>5860.9689100000542</v>
      </c>
      <c r="E11" s="129">
        <v>6080.3116500000206</v>
      </c>
      <c r="F11" s="129">
        <v>6248.1459913347335</v>
      </c>
      <c r="G11" s="129">
        <v>6422.6831491668963</v>
      </c>
      <c r="H11" s="129">
        <v>6431.9806582314195</v>
      </c>
      <c r="I11" s="129">
        <v>6654.7737384258025</v>
      </c>
      <c r="J11" s="129">
        <v>6688.9474074107347</v>
      </c>
      <c r="K11" s="129">
        <v>6758.2945754105249</v>
      </c>
    </row>
    <row r="12" spans="2:11" ht="11.25" customHeight="1">
      <c r="B12" s="209" t="s">
        <v>47</v>
      </c>
      <c r="C12" s="129">
        <v>1658.6573099999987</v>
      </c>
      <c r="D12" s="129">
        <v>1694.6463200000042</v>
      </c>
      <c r="E12" s="129">
        <v>1817.9834399999943</v>
      </c>
      <c r="F12" s="129">
        <v>1974.09957198302</v>
      </c>
      <c r="G12" s="129">
        <v>2073.4196579205436</v>
      </c>
      <c r="H12" s="129">
        <v>2213.833595803178</v>
      </c>
      <c r="I12" s="129">
        <v>2297.3611943993355</v>
      </c>
      <c r="J12" s="129">
        <v>2438.2220924328803</v>
      </c>
      <c r="K12" s="129">
        <v>2448.4989135952214</v>
      </c>
    </row>
    <row r="13" spans="2:11" ht="11.25" customHeight="1">
      <c r="B13" s="209" t="s">
        <v>46</v>
      </c>
      <c r="C13" s="129">
        <v>1600.3820000000051</v>
      </c>
      <c r="D13" s="129">
        <v>1609.1323599999957</v>
      </c>
      <c r="E13" s="129">
        <v>1760.5406399999897</v>
      </c>
      <c r="F13" s="129">
        <v>2118.587709985703</v>
      </c>
      <c r="G13" s="129">
        <v>2161.7063968667153</v>
      </c>
      <c r="H13" s="129">
        <v>2283.9311824348288</v>
      </c>
      <c r="I13" s="129">
        <v>2289.5748415853982</v>
      </c>
      <c r="J13" s="129">
        <v>2366.8327999006319</v>
      </c>
      <c r="K13" s="129">
        <v>2703.9674595967176</v>
      </c>
    </row>
    <row r="14" spans="2:11" ht="11.25" customHeight="1">
      <c r="B14" s="209" t="s">
        <v>196</v>
      </c>
      <c r="C14" s="135">
        <v>0.40626000000000001</v>
      </c>
      <c r="D14" s="135">
        <v>6.1964800000000002</v>
      </c>
      <c r="E14" s="135">
        <v>0.34875</v>
      </c>
      <c r="F14" s="135">
        <v>0</v>
      </c>
      <c r="G14" s="135">
        <v>0.26475908248884628</v>
      </c>
      <c r="H14" s="135">
        <v>0.1781060148663782</v>
      </c>
      <c r="I14" s="135">
        <v>3.6728971136544191</v>
      </c>
      <c r="J14" s="135">
        <v>1.021368893070296</v>
      </c>
      <c r="K14" s="135">
        <v>0.8856587156893202</v>
      </c>
    </row>
    <row r="15" spans="2:11" ht="9.75" customHeight="1">
      <c r="B15" s="209"/>
      <c r="C15" s="135"/>
      <c r="D15" s="135"/>
      <c r="E15" s="135"/>
      <c r="F15" s="135"/>
      <c r="G15" s="135"/>
      <c r="H15" s="135"/>
      <c r="I15" s="135"/>
      <c r="J15" s="135"/>
      <c r="K15" s="135"/>
    </row>
    <row r="16" spans="2:11" ht="11.25" customHeight="1">
      <c r="B16" s="208" t="s">
        <v>199</v>
      </c>
      <c r="C16" s="132"/>
      <c r="D16" s="132"/>
      <c r="E16" s="132"/>
      <c r="F16" s="400"/>
      <c r="G16" s="400"/>
      <c r="H16" s="400"/>
      <c r="I16" s="400"/>
      <c r="J16" s="135"/>
      <c r="K16" s="135"/>
    </row>
    <row r="17" spans="2:11" ht="11.25" customHeight="1">
      <c r="B17" s="208" t="s">
        <v>2</v>
      </c>
      <c r="C17" s="128">
        <v>9505.8773299997993</v>
      </c>
      <c r="D17" s="128">
        <v>9632.1124999999265</v>
      </c>
      <c r="E17" s="128">
        <v>10054.711099999979</v>
      </c>
      <c r="F17" s="128">
        <v>10688.021302557927</v>
      </c>
      <c r="G17" s="128">
        <v>10961.272572278878</v>
      </c>
      <c r="H17" s="128">
        <v>11241.653427775262</v>
      </c>
      <c r="I17" s="128">
        <v>11591.087001365117</v>
      </c>
      <c r="J17" s="128">
        <v>11852.840057601048</v>
      </c>
      <c r="K17" s="128">
        <v>12115.119884501826</v>
      </c>
    </row>
    <row r="18" spans="2:11" ht="11.25" customHeight="1">
      <c r="B18" s="209" t="s">
        <v>52</v>
      </c>
      <c r="C18" s="129">
        <v>1952.2786500000116</v>
      </c>
      <c r="D18" s="129">
        <v>1970.2774099999976</v>
      </c>
      <c r="E18" s="129">
        <v>1999.2140999999988</v>
      </c>
      <c r="F18" s="129">
        <v>2008.0966085022974</v>
      </c>
      <c r="G18" s="129">
        <v>1959.6436465363336</v>
      </c>
      <c r="H18" s="129">
        <v>2010.7717397278479</v>
      </c>
      <c r="I18" s="129">
        <v>2053.2601958286687</v>
      </c>
      <c r="J18" s="129">
        <v>2081.289652490364</v>
      </c>
      <c r="K18" s="129">
        <v>1975.7274323222746</v>
      </c>
    </row>
    <row r="19" spans="2:11" ht="11.25" customHeight="1">
      <c r="B19" s="209" t="s">
        <v>53</v>
      </c>
      <c r="C19" s="129">
        <v>4512.9212299999726</v>
      </c>
      <c r="D19" s="129">
        <v>4574.0773499999768</v>
      </c>
      <c r="E19" s="129">
        <v>4717.1405099999602</v>
      </c>
      <c r="F19" s="129">
        <v>4836.0624267286612</v>
      </c>
      <c r="G19" s="129">
        <v>5015.7553710465718</v>
      </c>
      <c r="H19" s="129">
        <v>5003.5245494435885</v>
      </c>
      <c r="I19" s="129">
        <v>5213.1707148446249</v>
      </c>
      <c r="J19" s="129">
        <v>5241.0299615062022</v>
      </c>
      <c r="K19" s="129">
        <v>5281.9011160865866</v>
      </c>
    </row>
    <row r="20" spans="2:11" ht="11.25" customHeight="1">
      <c r="B20" s="209" t="s">
        <v>47</v>
      </c>
      <c r="C20" s="129">
        <v>1510.4937300000017</v>
      </c>
      <c r="D20" s="129">
        <v>1542.7728200000067</v>
      </c>
      <c r="E20" s="129">
        <v>1652.1783599999935</v>
      </c>
      <c r="F20" s="129">
        <v>1809.4595834370307</v>
      </c>
      <c r="G20" s="129">
        <v>1903.4230591038711</v>
      </c>
      <c r="H20" s="129">
        <v>2037.3505811244545</v>
      </c>
      <c r="I20" s="129">
        <v>2115.7214939030732</v>
      </c>
      <c r="J20" s="129">
        <v>2259.134795420402</v>
      </c>
      <c r="K20" s="129">
        <v>2261.9612812258165</v>
      </c>
    </row>
    <row r="21" spans="2:11" ht="11.25" customHeight="1">
      <c r="B21" s="209" t="s">
        <v>46</v>
      </c>
      <c r="C21" s="129">
        <v>1530.1837200000043</v>
      </c>
      <c r="D21" s="129">
        <v>1539.5189999999961</v>
      </c>
      <c r="E21" s="129">
        <v>1685.8293799999935</v>
      </c>
      <c r="F21" s="129">
        <v>2034.4026838894281</v>
      </c>
      <c r="G21" s="129">
        <v>2082.4504955915991</v>
      </c>
      <c r="H21" s="129">
        <v>2190.0065574789351</v>
      </c>
      <c r="I21" s="129">
        <v>2205.2616996753936</v>
      </c>
      <c r="J21" s="129">
        <v>2270.3642792907262</v>
      </c>
      <c r="K21" s="129">
        <v>2595.0022732529806</v>
      </c>
    </row>
    <row r="22" spans="2:11" ht="11.25" customHeight="1">
      <c r="B22" s="209" t="s">
        <v>196</v>
      </c>
      <c r="C22" s="135" t="s">
        <v>14</v>
      </c>
      <c r="D22" s="135">
        <v>5.4659199999999997</v>
      </c>
      <c r="E22" s="135">
        <v>0.34875</v>
      </c>
      <c r="F22" s="135">
        <v>0</v>
      </c>
      <c r="G22" s="135">
        <v>0</v>
      </c>
      <c r="H22" s="135">
        <v>0</v>
      </c>
      <c r="I22" s="135">
        <v>3.6728971136544191</v>
      </c>
      <c r="J22" s="135">
        <v>1.021368893070296</v>
      </c>
      <c r="K22" s="135">
        <v>0.52778161435579951</v>
      </c>
    </row>
    <row r="23" spans="2:11" ht="9" customHeight="1">
      <c r="B23" s="209"/>
      <c r="C23" s="132"/>
      <c r="D23" s="132"/>
      <c r="E23" s="132"/>
      <c r="F23" s="400"/>
      <c r="G23" s="400"/>
      <c r="H23" s="400"/>
      <c r="I23" s="400"/>
      <c r="J23" s="135"/>
      <c r="K23" s="135"/>
    </row>
    <row r="24" spans="2:11" ht="11.25" customHeight="1">
      <c r="B24" s="208" t="s">
        <v>3</v>
      </c>
      <c r="C24" s="128">
        <v>4285.206909999999</v>
      </c>
      <c r="D24" s="128">
        <v>4234.7352400000264</v>
      </c>
      <c r="E24" s="128">
        <v>4301.2868699999626</v>
      </c>
      <c r="F24" s="128">
        <v>4219.2063378812018</v>
      </c>
      <c r="G24" s="128">
        <v>4195.5712393024824</v>
      </c>
      <c r="H24" s="128">
        <v>4209.6948631540854</v>
      </c>
      <c r="I24" s="128">
        <v>4146.9646491574313</v>
      </c>
      <c r="J24" s="128">
        <v>4095.9698046960825</v>
      </c>
      <c r="K24" s="128">
        <v>4027.9588765444282</v>
      </c>
    </row>
    <row r="25" spans="2:11" ht="11.25" customHeight="1">
      <c r="B25" s="209" t="s">
        <v>52</v>
      </c>
      <c r="C25" s="129">
        <v>2775.7245300000054</v>
      </c>
      <c r="D25" s="129">
        <v>2725.6262599999973</v>
      </c>
      <c r="E25" s="129">
        <v>2697.5993899999926</v>
      </c>
      <c r="F25" s="129">
        <v>2558.2977586328452</v>
      </c>
      <c r="G25" s="129">
        <v>2539.1262020079193</v>
      </c>
      <c r="H25" s="129">
        <v>2510.6530087168285</v>
      </c>
      <c r="I25" s="129">
        <v>2439.4087831700185</v>
      </c>
      <c r="J25" s="129">
        <v>2372.4965411690982</v>
      </c>
      <c r="K25" s="129">
        <v>2255.7047214060849</v>
      </c>
    </row>
    <row r="26" spans="2:11" ht="11.25" customHeight="1">
      <c r="B26" s="209" t="s">
        <v>53</v>
      </c>
      <c r="C26" s="129">
        <v>1290.7142600000009</v>
      </c>
      <c r="D26" s="129">
        <v>1286.8915599999964</v>
      </c>
      <c r="E26" s="129">
        <v>1363.1711399999997</v>
      </c>
      <c r="F26" s="129">
        <v>1412.0835646060495</v>
      </c>
      <c r="G26" s="129">
        <v>1406.9277781202331</v>
      </c>
      <c r="H26" s="129">
        <v>1428.4561087878467</v>
      </c>
      <c r="I26" s="129">
        <v>1441.6030235812671</v>
      </c>
      <c r="J26" s="129">
        <v>1447.9174459045603</v>
      </c>
      <c r="K26" s="129">
        <v>1476.393459323886</v>
      </c>
    </row>
    <row r="27" spans="2:11" ht="11.25" customHeight="1">
      <c r="B27" s="209" t="s">
        <v>47</v>
      </c>
      <c r="C27" s="129">
        <v>148.16358000000011</v>
      </c>
      <c r="D27" s="129">
        <v>151.87350000000004</v>
      </c>
      <c r="E27" s="129">
        <v>165.80507999999989</v>
      </c>
      <c r="F27" s="129">
        <v>164.63998854598802</v>
      </c>
      <c r="G27" s="129">
        <v>169.99659881667631</v>
      </c>
      <c r="H27" s="129">
        <v>176.48301467873341</v>
      </c>
      <c r="I27" s="129">
        <v>181.6397004962657</v>
      </c>
      <c r="J27" s="129">
        <v>179.08729701248924</v>
      </c>
      <c r="K27" s="129">
        <v>186.53763236940441</v>
      </c>
    </row>
    <row r="28" spans="2:11" ht="11.25" customHeight="1">
      <c r="B28" s="209" t="s">
        <v>46</v>
      </c>
      <c r="C28" s="129">
        <v>70.198279999999997</v>
      </c>
      <c r="D28" s="129">
        <v>69.613359999999915</v>
      </c>
      <c r="E28" s="129">
        <v>74.71126000000001</v>
      </c>
      <c r="F28" s="129">
        <v>84.185026096274214</v>
      </c>
      <c r="G28" s="129">
        <v>79.255901275114724</v>
      </c>
      <c r="H28" s="129">
        <v>93.924624955898807</v>
      </c>
      <c r="I28" s="129">
        <v>84.313141910002841</v>
      </c>
      <c r="J28" s="129">
        <v>96.468520609909845</v>
      </c>
      <c r="K28" s="129">
        <v>108.96518634374183</v>
      </c>
    </row>
    <row r="29" spans="2:11" ht="11.25" customHeight="1">
      <c r="B29" s="209" t="s">
        <v>196</v>
      </c>
      <c r="C29" s="135">
        <v>0.40626000000000001</v>
      </c>
      <c r="D29" s="135">
        <v>0.7305600000000001</v>
      </c>
      <c r="E29" s="135" t="s">
        <v>14</v>
      </c>
      <c r="F29" s="135">
        <v>0</v>
      </c>
      <c r="G29" s="135">
        <v>0.26475908248884628</v>
      </c>
      <c r="H29" s="135">
        <v>0.1781060148663782</v>
      </c>
      <c r="I29" s="135">
        <v>0</v>
      </c>
      <c r="J29" s="135">
        <v>0</v>
      </c>
      <c r="K29" s="135">
        <v>0.35787710133352063</v>
      </c>
    </row>
    <row r="30" spans="2:11" ht="9" customHeight="1">
      <c r="B30" s="209"/>
      <c r="C30" s="135"/>
      <c r="D30" s="135"/>
      <c r="E30" s="135"/>
      <c r="F30" s="135"/>
      <c r="G30" s="135"/>
      <c r="H30" s="135"/>
      <c r="I30" s="135"/>
      <c r="J30" s="135"/>
      <c r="K30" s="135"/>
    </row>
    <row r="31" spans="2:11" ht="11.25" customHeight="1">
      <c r="B31" s="208" t="s">
        <v>4</v>
      </c>
      <c r="C31" s="132"/>
      <c r="D31" s="132"/>
      <c r="E31" s="132"/>
      <c r="F31" s="400"/>
      <c r="G31" s="400"/>
      <c r="H31" s="400"/>
      <c r="I31" s="400"/>
      <c r="J31" s="135"/>
      <c r="K31" s="135"/>
    </row>
    <row r="32" spans="2:11" ht="11.25" customHeight="1">
      <c r="B32" s="208" t="s">
        <v>5</v>
      </c>
      <c r="C32" s="128">
        <v>7181.3927499998863</v>
      </c>
      <c r="D32" s="128">
        <v>7184.5258799999983</v>
      </c>
      <c r="E32" s="128">
        <v>7498.1159099999668</v>
      </c>
      <c r="F32" s="128">
        <v>8013.1427288400409</v>
      </c>
      <c r="G32" s="128">
        <v>8140.0728212365248</v>
      </c>
      <c r="H32" s="128">
        <v>8339.7754793211861</v>
      </c>
      <c r="I32" s="128">
        <v>8550.6172421112224</v>
      </c>
      <c r="J32" s="128">
        <v>8639.0923134970963</v>
      </c>
      <c r="K32" s="128">
        <v>8854.0002276041832</v>
      </c>
    </row>
    <row r="33" spans="2:11" ht="11.25" customHeight="1">
      <c r="B33" s="209" t="s">
        <v>52</v>
      </c>
      <c r="C33" s="129">
        <v>1472.5732300000027</v>
      </c>
      <c r="D33" s="129">
        <v>1466.0117400000008</v>
      </c>
      <c r="E33" s="129">
        <v>1510.3289300000008</v>
      </c>
      <c r="F33" s="129">
        <v>1521.5106161017884</v>
      </c>
      <c r="G33" s="129">
        <v>1461.2791875061619</v>
      </c>
      <c r="H33" s="129">
        <v>1512.388233076533</v>
      </c>
      <c r="I33" s="129">
        <v>1503.6759726571893</v>
      </c>
      <c r="J33" s="129">
        <v>1485.4462315615742</v>
      </c>
      <c r="K33" s="129">
        <v>1430.2698644277577</v>
      </c>
    </row>
    <row r="34" spans="2:11" ht="11.25" customHeight="1">
      <c r="B34" s="209" t="s">
        <v>53</v>
      </c>
      <c r="C34" s="129">
        <v>3499.453649999994</v>
      </c>
      <c r="D34" s="129">
        <v>3521.1839199999927</v>
      </c>
      <c r="E34" s="129">
        <v>3626.9731899999924</v>
      </c>
      <c r="F34" s="129">
        <v>3722.1943638134258</v>
      </c>
      <c r="G34" s="129">
        <v>3862.7755805418678</v>
      </c>
      <c r="H34" s="129">
        <v>3828.4012401062646</v>
      </c>
      <c r="I34" s="129">
        <v>4003.0476133695875</v>
      </c>
      <c r="J34" s="129">
        <v>3990.9868964556335</v>
      </c>
      <c r="K34" s="129">
        <v>4016.6751345529306</v>
      </c>
    </row>
    <row r="35" spans="2:11" ht="11.25" customHeight="1">
      <c r="B35" s="209" t="s">
        <v>47</v>
      </c>
      <c r="C35" s="129">
        <v>1086.8931300000015</v>
      </c>
      <c r="D35" s="129">
        <v>1116.8612299999993</v>
      </c>
      <c r="E35" s="129">
        <v>1165.2108600000008</v>
      </c>
      <c r="F35" s="129">
        <v>1301.9591234840234</v>
      </c>
      <c r="G35" s="129">
        <v>1360.6043968874706</v>
      </c>
      <c r="H35" s="129">
        <v>1461.0858987642014</v>
      </c>
      <c r="I35" s="129">
        <v>1544.9090467683311</v>
      </c>
      <c r="J35" s="129">
        <v>1625.4212587595614</v>
      </c>
      <c r="K35" s="129">
        <v>1610.8733195963262</v>
      </c>
    </row>
    <row r="36" spans="2:11" ht="11.25" customHeight="1">
      <c r="B36" s="209" t="s">
        <v>46</v>
      </c>
      <c r="C36" s="129">
        <v>1122.4727400000011</v>
      </c>
      <c r="D36" s="129">
        <v>1075.0755199999994</v>
      </c>
      <c r="E36" s="129">
        <v>1195.6029300000002</v>
      </c>
      <c r="F36" s="129">
        <v>1467.4786254407545</v>
      </c>
      <c r="G36" s="129">
        <v>1455.413656300911</v>
      </c>
      <c r="H36" s="129">
        <v>1537.9001073741754</v>
      </c>
      <c r="I36" s="129">
        <v>1495.3117122025883</v>
      </c>
      <c r="J36" s="129">
        <v>1537.2379267201229</v>
      </c>
      <c r="K36" s="129">
        <v>1796.1819090271297</v>
      </c>
    </row>
    <row r="37" spans="2:11" ht="11.25" customHeight="1">
      <c r="B37" s="209" t="s">
        <v>196</v>
      </c>
      <c r="C37" s="135" t="s">
        <v>14</v>
      </c>
      <c r="D37" s="135">
        <v>5.3934700000000007</v>
      </c>
      <c r="E37" s="135" t="s">
        <v>14</v>
      </c>
      <c r="F37" s="135">
        <v>0</v>
      </c>
      <c r="G37" s="135">
        <v>0</v>
      </c>
      <c r="H37" s="135">
        <v>0</v>
      </c>
      <c r="I37" s="135">
        <v>3.6728971136544191</v>
      </c>
      <c r="J37" s="135">
        <v>0</v>
      </c>
      <c r="K37" s="135">
        <v>0</v>
      </c>
    </row>
    <row r="38" spans="2:11" ht="8.25" customHeight="1">
      <c r="B38" s="209"/>
      <c r="C38" s="132"/>
      <c r="D38" s="132"/>
      <c r="E38" s="132"/>
      <c r="F38" s="400"/>
      <c r="G38" s="400"/>
      <c r="H38" s="400"/>
      <c r="I38" s="400"/>
      <c r="J38" s="135"/>
      <c r="K38" s="135"/>
    </row>
    <row r="39" spans="2:11" ht="11.25" customHeight="1">
      <c r="B39" s="208" t="s">
        <v>6</v>
      </c>
      <c r="C39" s="128">
        <v>4831.1038699999908</v>
      </c>
      <c r="D39" s="128">
        <v>4884.361200000073</v>
      </c>
      <c r="E39" s="128">
        <v>5022.4392099999868</v>
      </c>
      <c r="F39" s="128">
        <v>4960.2894407093381</v>
      </c>
      <c r="G39" s="128">
        <v>5074.0462877860791</v>
      </c>
      <c r="H39" s="128">
        <v>5147.0523857247526</v>
      </c>
      <c r="I39" s="128">
        <v>5178.479994456392</v>
      </c>
      <c r="J39" s="128">
        <v>5255.9042241042207</v>
      </c>
      <c r="K39" s="128">
        <v>5214.8118058183936</v>
      </c>
    </row>
    <row r="40" spans="2:11" ht="11.25" customHeight="1">
      <c r="B40" s="209" t="s">
        <v>52</v>
      </c>
      <c r="C40" s="129">
        <v>2428.0844299999817</v>
      </c>
      <c r="D40" s="129">
        <v>2408.0636999999906</v>
      </c>
      <c r="E40" s="129">
        <v>2361.5695400000118</v>
      </c>
      <c r="F40" s="129">
        <v>2195.4435794557689</v>
      </c>
      <c r="G40" s="129">
        <v>2220.6624372265865</v>
      </c>
      <c r="H40" s="129">
        <v>2193.1730113913131</v>
      </c>
      <c r="I40" s="129">
        <v>2195.285565085564</v>
      </c>
      <c r="J40" s="129">
        <v>2142.3056408373859</v>
      </c>
      <c r="K40" s="129">
        <v>2029.9099485166576</v>
      </c>
    </row>
    <row r="41" spans="2:11" ht="11.25" customHeight="1">
      <c r="B41" s="209" t="s">
        <v>53</v>
      </c>
      <c r="C41" s="129">
        <v>1594.5763500000023</v>
      </c>
      <c r="D41" s="129">
        <v>1609.8370399999885</v>
      </c>
      <c r="E41" s="129">
        <v>1715.0017300000034</v>
      </c>
      <c r="F41" s="129">
        <v>1738.3719086950787</v>
      </c>
      <c r="G41" s="129">
        <v>1765.3684318365274</v>
      </c>
      <c r="H41" s="129">
        <v>1804.2366845136721</v>
      </c>
      <c r="I41" s="129">
        <v>1819.1930667020938</v>
      </c>
      <c r="J41" s="129">
        <v>1871.1173351761759</v>
      </c>
      <c r="K41" s="129">
        <v>1867.5805878490262</v>
      </c>
    </row>
    <row r="42" spans="2:11" ht="11.25" customHeight="1">
      <c r="B42" s="209" t="s">
        <v>47</v>
      </c>
      <c r="C42" s="129">
        <v>415.90931999999924</v>
      </c>
      <c r="D42" s="129">
        <v>429.92427000000072</v>
      </c>
      <c r="E42" s="129">
        <v>493.04248999999987</v>
      </c>
      <c r="F42" s="129">
        <v>495.94200579437359</v>
      </c>
      <c r="G42" s="129">
        <v>527.70769966635123</v>
      </c>
      <c r="H42" s="129">
        <v>546.7131962785005</v>
      </c>
      <c r="I42" s="129">
        <v>539.19788004064947</v>
      </c>
      <c r="J42" s="129">
        <v>579.95421652854043</v>
      </c>
      <c r="K42" s="129">
        <v>610.28357361773556</v>
      </c>
    </row>
    <row r="43" spans="2:11" ht="11.25" customHeight="1">
      <c r="B43" s="209" t="s">
        <v>46</v>
      </c>
      <c r="C43" s="129">
        <v>392.12751000000026</v>
      </c>
      <c r="D43" s="129">
        <v>436.05065999999897</v>
      </c>
      <c r="E43" s="129">
        <v>452.47669999999937</v>
      </c>
      <c r="F43" s="129">
        <v>530.53194676405656</v>
      </c>
      <c r="G43" s="129">
        <v>560.30771905658276</v>
      </c>
      <c r="H43" s="129">
        <v>602.92949354125858</v>
      </c>
      <c r="I43" s="129">
        <v>624.80348262805808</v>
      </c>
      <c r="J43" s="129">
        <v>662.01838975762416</v>
      </c>
      <c r="K43" s="129">
        <v>706.15203711915285</v>
      </c>
    </row>
    <row r="44" spans="2:11" ht="11.25" customHeight="1">
      <c r="B44" s="209" t="s">
        <v>196</v>
      </c>
      <c r="C44" s="135">
        <v>0.40626000000000001</v>
      </c>
      <c r="D44" s="135">
        <v>0.48553000000000002</v>
      </c>
      <c r="E44" s="135">
        <v>0.34875</v>
      </c>
      <c r="F44" s="135">
        <v>0</v>
      </c>
      <c r="G44" s="135">
        <v>0</v>
      </c>
      <c r="H44" s="135">
        <v>0</v>
      </c>
      <c r="I44" s="135">
        <v>0</v>
      </c>
      <c r="J44" s="135">
        <v>0.50864180444798057</v>
      </c>
      <c r="K44" s="135">
        <v>0.8856587156893202</v>
      </c>
    </row>
    <row r="45" spans="2:11" ht="6" customHeight="1">
      <c r="B45" s="209"/>
      <c r="C45" s="132"/>
      <c r="D45" s="132"/>
      <c r="E45" s="132"/>
      <c r="F45" s="400"/>
      <c r="G45" s="400"/>
      <c r="H45" s="400"/>
      <c r="I45" s="400"/>
      <c r="J45" s="135"/>
      <c r="K45" s="135"/>
    </row>
    <row r="46" spans="2:11" ht="11.25" customHeight="1">
      <c r="B46" s="208" t="s">
        <v>7</v>
      </c>
      <c r="C46" s="128">
        <v>1778.5876200000034</v>
      </c>
      <c r="D46" s="128">
        <v>1797.9606600000188</v>
      </c>
      <c r="E46" s="128">
        <v>1835.4428499999808</v>
      </c>
      <c r="F46" s="128">
        <v>1933.7954708894054</v>
      </c>
      <c r="G46" s="128">
        <v>1942.7247025583943</v>
      </c>
      <c r="H46" s="128">
        <v>1964.5204258830897</v>
      </c>
      <c r="I46" s="128">
        <v>2008.9544139552381</v>
      </c>
      <c r="J46" s="128">
        <v>2053.8133246957163</v>
      </c>
      <c r="K46" s="128">
        <v>2074.26672762405</v>
      </c>
    </row>
    <row r="47" spans="2:11" ht="11.25" customHeight="1">
      <c r="B47" s="209" t="s">
        <v>52</v>
      </c>
      <c r="C47" s="129">
        <v>827.34552000000292</v>
      </c>
      <c r="D47" s="129">
        <v>821.82822999999962</v>
      </c>
      <c r="E47" s="129">
        <v>824.91501999999423</v>
      </c>
      <c r="F47" s="129">
        <v>849.44017157766484</v>
      </c>
      <c r="G47" s="129">
        <v>816.82822381153505</v>
      </c>
      <c r="H47" s="129">
        <v>815.86350397683134</v>
      </c>
      <c r="I47" s="129">
        <v>793.70744125598651</v>
      </c>
      <c r="J47" s="129">
        <v>826.03432126049017</v>
      </c>
      <c r="K47" s="129">
        <v>771.25234078395852</v>
      </c>
    </row>
    <row r="48" spans="2:11" ht="11.25" customHeight="1">
      <c r="B48" s="209" t="s">
        <v>53</v>
      </c>
      <c r="C48" s="129">
        <v>709.60549000000219</v>
      </c>
      <c r="D48" s="129">
        <v>729.94795000000181</v>
      </c>
      <c r="E48" s="129">
        <v>738.33672999999999</v>
      </c>
      <c r="F48" s="129">
        <v>787.5797188262336</v>
      </c>
      <c r="G48" s="129">
        <v>794.53913678845038</v>
      </c>
      <c r="H48" s="129">
        <v>799.34273361148939</v>
      </c>
      <c r="I48" s="129">
        <v>832.53305835414949</v>
      </c>
      <c r="J48" s="129">
        <v>826.84317577890135</v>
      </c>
      <c r="K48" s="129">
        <v>874.03885300847116</v>
      </c>
    </row>
    <row r="49" spans="2:11" ht="11.25" customHeight="1">
      <c r="B49" s="209" t="s">
        <v>47</v>
      </c>
      <c r="C49" s="129">
        <v>155.85485999999983</v>
      </c>
      <c r="D49" s="129">
        <v>147.86081999999993</v>
      </c>
      <c r="E49" s="129">
        <v>159.73008999999965</v>
      </c>
      <c r="F49" s="129">
        <v>176.19844270463139</v>
      </c>
      <c r="G49" s="129">
        <v>185.10756136672697</v>
      </c>
      <c r="H49" s="129">
        <v>206.03450076049683</v>
      </c>
      <c r="I49" s="129">
        <v>213.25426759036424</v>
      </c>
      <c r="J49" s="129">
        <v>232.84661714478216</v>
      </c>
      <c r="K49" s="129">
        <v>227.34202038115674</v>
      </c>
    </row>
    <row r="50" spans="2:11" ht="11.25" customHeight="1">
      <c r="B50" s="209" t="s">
        <v>46</v>
      </c>
      <c r="C50" s="129">
        <v>85.781749999999917</v>
      </c>
      <c r="D50" s="129">
        <v>98.006180000000128</v>
      </c>
      <c r="E50" s="129">
        <v>112.46100999999989</v>
      </c>
      <c r="F50" s="129">
        <v>120.57713778089065</v>
      </c>
      <c r="G50" s="129">
        <v>145.98502150923167</v>
      </c>
      <c r="H50" s="129">
        <v>143.10158151940135</v>
      </c>
      <c r="I50" s="129">
        <v>169.45964675475653</v>
      </c>
      <c r="J50" s="129">
        <v>167.57648342288152</v>
      </c>
      <c r="K50" s="129">
        <v>201.63351345045356</v>
      </c>
    </row>
    <row r="51" spans="2:11" ht="11.25" customHeight="1">
      <c r="B51" s="209" t="s">
        <v>196</v>
      </c>
      <c r="C51" s="135" t="s">
        <v>14</v>
      </c>
      <c r="D51" s="135">
        <v>0.31748000000000004</v>
      </c>
      <c r="E51" s="135" t="s">
        <v>14</v>
      </c>
      <c r="F51" s="135">
        <v>0</v>
      </c>
      <c r="G51" s="135">
        <v>0.26475908248884628</v>
      </c>
      <c r="H51" s="135">
        <v>0.1781060148663782</v>
      </c>
      <c r="I51" s="135">
        <v>0</v>
      </c>
      <c r="J51" s="135">
        <v>0.51272708862231542</v>
      </c>
      <c r="K51" s="135">
        <v>0</v>
      </c>
    </row>
    <row r="52" spans="2:11" ht="4.5" customHeight="1">
      <c r="B52" s="221"/>
      <c r="C52" s="19"/>
      <c r="D52" s="19"/>
      <c r="E52" s="19"/>
      <c r="F52" s="393"/>
      <c r="G52" s="393"/>
      <c r="H52" s="393"/>
      <c r="I52" s="393"/>
      <c r="J52" s="393"/>
      <c r="K52" s="393"/>
    </row>
    <row r="53" spans="2:11" ht="11.25" customHeight="1">
      <c r="B53" s="162"/>
      <c r="C53" s="30"/>
      <c r="D53" s="30"/>
      <c r="E53" s="30"/>
      <c r="F53" s="148"/>
      <c r="G53" s="148"/>
      <c r="H53" s="148"/>
      <c r="I53" s="148"/>
      <c r="J53" s="148"/>
      <c r="K53" s="277" t="s">
        <v>108</v>
      </c>
    </row>
    <row r="54" spans="2:11" ht="11.25" customHeight="1">
      <c r="B54" s="127"/>
      <c r="C54" s="30"/>
      <c r="D54" s="30"/>
      <c r="E54" s="30"/>
      <c r="F54" s="148"/>
      <c r="G54" s="148"/>
      <c r="H54" s="148"/>
      <c r="I54" s="148"/>
      <c r="J54" s="148"/>
      <c r="K54" s="148"/>
    </row>
    <row r="55" spans="2:11">
      <c r="B55" s="48"/>
    </row>
  </sheetData>
  <mergeCells count="13">
    <mergeCell ref="C6:C7"/>
    <mergeCell ref="D6:D7"/>
    <mergeCell ref="B2:K2"/>
    <mergeCell ref="B3:K3"/>
    <mergeCell ref="B4:K4"/>
    <mergeCell ref="B6:B7"/>
    <mergeCell ref="E6:E7"/>
    <mergeCell ref="F6:F7"/>
    <mergeCell ref="J6:J7"/>
    <mergeCell ref="I6:I7"/>
    <mergeCell ref="H6:H7"/>
    <mergeCell ref="G6:G7"/>
    <mergeCell ref="K6:K7"/>
  </mergeCells>
  <phoneticPr fontId="7" type="noConversion"/>
  <printOptions horizontalCentered="1"/>
  <pageMargins left="0.19685039370078741" right="0" top="0.59055118110236227" bottom="0.78740157480314965" header="3.937007874015748E-2" footer="0"/>
  <pageSetup paperSize="9" scale="9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tabColor indexed="50"/>
  </sheetPr>
  <dimension ref="A1:J47"/>
  <sheetViews>
    <sheetView showGridLines="0" view="pageBreakPreview" zoomScaleNormal="100" zoomScaleSheetLayoutView="100" workbookViewId="0">
      <selection sqref="A1:J1"/>
    </sheetView>
  </sheetViews>
  <sheetFormatPr baseColWidth="10" defaultRowHeight="12.75"/>
  <cols>
    <col min="1" max="1" width="19" style="10" customWidth="1"/>
    <col min="2" max="4" width="8.140625" style="10" hidden="1" customWidth="1"/>
    <col min="5" max="9" width="9.140625" style="10" customWidth="1"/>
    <col min="10" max="10" width="10.28515625" style="10" customWidth="1"/>
    <col min="11" max="16384" width="11.42578125" style="10"/>
  </cols>
  <sheetData>
    <row r="1" spans="1:10" ht="15" customHeight="1">
      <c r="A1" s="489" t="s">
        <v>154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0" ht="31.5" customHeight="1">
      <c r="A2" s="504" t="s">
        <v>244</v>
      </c>
      <c r="B2" s="504"/>
      <c r="C2" s="504"/>
      <c r="D2" s="504"/>
      <c r="E2" s="504"/>
      <c r="F2" s="504"/>
      <c r="G2" s="504"/>
      <c r="H2" s="504"/>
      <c r="I2" s="504"/>
      <c r="J2" s="504"/>
    </row>
    <row r="3" spans="1:10" ht="11.25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</row>
    <row r="4" spans="1:10" ht="6" customHeight="1">
      <c r="A4" s="49"/>
      <c r="B4" s="49"/>
      <c r="C4" s="49"/>
      <c r="D4" s="49"/>
      <c r="E4" s="49"/>
      <c r="F4" s="49"/>
      <c r="G4" s="49"/>
      <c r="H4" s="49"/>
      <c r="I4" s="49"/>
      <c r="J4" s="174"/>
    </row>
    <row r="5" spans="1:10" ht="24" customHeight="1">
      <c r="A5" s="496" t="s">
        <v>238</v>
      </c>
      <c r="B5" s="494">
        <v>2004</v>
      </c>
      <c r="C5" s="487">
        <v>2005</v>
      </c>
      <c r="D5" s="487">
        <v>2006</v>
      </c>
      <c r="E5" s="492">
        <v>2007</v>
      </c>
      <c r="F5" s="492">
        <v>2008</v>
      </c>
      <c r="G5" s="492">
        <v>2009</v>
      </c>
      <c r="H5" s="492">
        <v>2010</v>
      </c>
      <c r="I5" s="492">
        <v>2011</v>
      </c>
      <c r="J5" s="492">
        <v>2012</v>
      </c>
    </row>
    <row r="6" spans="1:10" ht="12.75" customHeight="1">
      <c r="A6" s="497"/>
      <c r="B6" s="495">
        <v>2004</v>
      </c>
      <c r="C6" s="488">
        <v>2005</v>
      </c>
      <c r="D6" s="488">
        <v>2006</v>
      </c>
      <c r="E6" s="493">
        <v>2007</v>
      </c>
      <c r="F6" s="493"/>
      <c r="G6" s="493"/>
      <c r="H6" s="493"/>
      <c r="I6" s="493"/>
      <c r="J6" s="493"/>
    </row>
    <row r="7" spans="1:10" ht="6" customHeight="1">
      <c r="A7" s="310"/>
      <c r="B7" s="176"/>
      <c r="C7" s="126"/>
      <c r="D7" s="126"/>
      <c r="E7" s="383"/>
      <c r="F7" s="383"/>
      <c r="G7" s="383"/>
      <c r="H7" s="383"/>
      <c r="I7" s="383"/>
      <c r="J7" s="383"/>
    </row>
    <row r="8" spans="1:10" ht="12.75" customHeight="1">
      <c r="A8" s="223" t="s">
        <v>1</v>
      </c>
      <c r="B8" s="217">
        <v>9545.4740500001662</v>
      </c>
      <c r="C8" s="218">
        <v>9722.3192599997346</v>
      </c>
      <c r="D8" s="218">
        <v>9893.5256899998622</v>
      </c>
      <c r="E8" s="203">
        <v>10063.618825616017</v>
      </c>
      <c r="F8" s="203">
        <v>10232.63900000019</v>
      </c>
      <c r="G8" s="203">
        <v>10401.640000000463</v>
      </c>
      <c r="H8" s="203">
        <v>10573.842999999812</v>
      </c>
      <c r="I8" s="203">
        <v>10749.688000000377</v>
      </c>
      <c r="J8" s="203">
        <v>10927.654999999329</v>
      </c>
    </row>
    <row r="9" spans="1:10" ht="6" customHeight="1">
      <c r="A9" s="223"/>
      <c r="B9" s="200"/>
      <c r="C9" s="201"/>
      <c r="D9" s="201"/>
      <c r="E9" s="205"/>
      <c r="F9" s="205"/>
      <c r="G9" s="205"/>
      <c r="H9" s="205"/>
      <c r="I9" s="205"/>
      <c r="J9" s="205"/>
    </row>
    <row r="10" spans="1:10" ht="12.75" customHeight="1">
      <c r="A10" s="223" t="s">
        <v>11</v>
      </c>
      <c r="B10" s="200"/>
      <c r="C10" s="201"/>
      <c r="D10" s="201"/>
      <c r="E10" s="205"/>
      <c r="F10" s="205"/>
      <c r="G10" s="205"/>
      <c r="H10" s="205"/>
      <c r="I10" s="205"/>
      <c r="J10" s="205"/>
    </row>
    <row r="11" spans="1:10" ht="12.75" customHeight="1">
      <c r="A11" s="222" t="s">
        <v>2</v>
      </c>
      <c r="B11" s="200">
        <v>6834.498150000014</v>
      </c>
      <c r="C11" s="201">
        <v>7013.2737700001408</v>
      </c>
      <c r="D11" s="201">
        <v>7191.7997400000695</v>
      </c>
      <c r="E11" s="205">
        <v>7371.5898256160444</v>
      </c>
      <c r="F11" s="205">
        <v>7553.3419999998832</v>
      </c>
      <c r="G11" s="205">
        <v>7735.6920000001337</v>
      </c>
      <c r="H11" s="205">
        <v>7920.3829999998525</v>
      </c>
      <c r="I11" s="205">
        <v>8107.6370000000788</v>
      </c>
      <c r="J11" s="205">
        <v>8296.9210000000494</v>
      </c>
    </row>
    <row r="12" spans="1:10" ht="12.75" customHeight="1">
      <c r="A12" s="222" t="s">
        <v>3</v>
      </c>
      <c r="B12" s="200">
        <v>2710.9758999999794</v>
      </c>
      <c r="C12" s="201">
        <v>2709.0454900000464</v>
      </c>
      <c r="D12" s="201">
        <v>2701.7259500000205</v>
      </c>
      <c r="E12" s="205">
        <v>2692.0289999998822</v>
      </c>
      <c r="F12" s="205">
        <v>2679.296999999965</v>
      </c>
      <c r="G12" s="205">
        <v>2665.9479999999548</v>
      </c>
      <c r="H12" s="205">
        <v>2653.4599999999746</v>
      </c>
      <c r="I12" s="205">
        <v>2642.0509999999717</v>
      </c>
      <c r="J12" s="205">
        <v>2630.7339999999858</v>
      </c>
    </row>
    <row r="13" spans="1:10" ht="4.5" customHeight="1">
      <c r="A13" s="222"/>
      <c r="B13" s="200"/>
      <c r="C13" s="201"/>
      <c r="D13" s="201"/>
      <c r="E13" s="205"/>
      <c r="F13" s="205"/>
      <c r="G13" s="205"/>
      <c r="H13" s="205"/>
      <c r="I13" s="205"/>
      <c r="J13" s="205"/>
    </row>
    <row r="14" spans="1:10" ht="12.75" customHeight="1">
      <c r="A14" s="223" t="s">
        <v>4</v>
      </c>
      <c r="B14" s="200"/>
      <c r="C14" s="201"/>
      <c r="D14" s="201"/>
      <c r="E14" s="205"/>
      <c r="F14" s="205"/>
      <c r="G14" s="205"/>
      <c r="H14" s="205"/>
      <c r="I14" s="205"/>
      <c r="J14" s="205"/>
    </row>
    <row r="15" spans="1:10" ht="12.75" customHeight="1">
      <c r="A15" s="222" t="s">
        <v>5</v>
      </c>
      <c r="B15" s="200">
        <v>5212.2109400000145</v>
      </c>
      <c r="C15" s="201">
        <v>5312.9262699999717</v>
      </c>
      <c r="D15" s="201">
        <v>5422.9811799999579</v>
      </c>
      <c r="E15" s="205">
        <v>5544.0520230028069</v>
      </c>
      <c r="F15" s="205">
        <v>5651.4509389745135</v>
      </c>
      <c r="G15" s="205">
        <v>5757.1444385298155</v>
      </c>
      <c r="H15" s="205">
        <v>5864.0022932039128</v>
      </c>
      <c r="I15" s="205">
        <v>5974.4521318827974</v>
      </c>
      <c r="J15" s="205">
        <v>6073.0155043316636</v>
      </c>
    </row>
    <row r="16" spans="1:10" ht="12.75" customHeight="1">
      <c r="A16" s="222" t="s">
        <v>6</v>
      </c>
      <c r="B16" s="200">
        <v>3057.9987999999303</v>
      </c>
      <c r="C16" s="201">
        <v>3108.9643000000233</v>
      </c>
      <c r="D16" s="201">
        <v>3142.3432500000258</v>
      </c>
      <c r="E16" s="205">
        <v>3183.1448533251737</v>
      </c>
      <c r="F16" s="205">
        <v>3218.1495576760722</v>
      </c>
      <c r="G16" s="205">
        <v>3257.9970810137893</v>
      </c>
      <c r="H16" s="205">
        <v>3303.9051012545865</v>
      </c>
      <c r="I16" s="205">
        <v>3352.5112506705218</v>
      </c>
      <c r="J16" s="205">
        <v>3400.1803590020654</v>
      </c>
    </row>
    <row r="17" spans="1:10" ht="12.75" customHeight="1">
      <c r="A17" s="222" t="s">
        <v>7</v>
      </c>
      <c r="B17" s="200">
        <v>1275.2643099999902</v>
      </c>
      <c r="C17" s="201">
        <v>1300.4286900000091</v>
      </c>
      <c r="D17" s="201">
        <v>1328.2012599999964</v>
      </c>
      <c r="E17" s="205">
        <v>1336.4219492879222</v>
      </c>
      <c r="F17" s="205">
        <v>1363.0385033493646</v>
      </c>
      <c r="G17" s="205">
        <v>1386.4984804563076</v>
      </c>
      <c r="H17" s="205">
        <v>1405.9356055415685</v>
      </c>
      <c r="I17" s="205">
        <v>1422.7246174467327</v>
      </c>
      <c r="J17" s="205">
        <v>1454.459136666303</v>
      </c>
    </row>
    <row r="18" spans="1:10" ht="5.25" customHeight="1">
      <c r="A18" s="222"/>
      <c r="B18" s="200"/>
      <c r="C18" s="201"/>
      <c r="D18" s="201"/>
      <c r="E18" s="205"/>
      <c r="F18" s="205"/>
      <c r="G18" s="205"/>
      <c r="H18" s="205"/>
      <c r="I18" s="205"/>
      <c r="J18" s="205"/>
    </row>
    <row r="19" spans="1:10" ht="12.75" customHeight="1">
      <c r="A19" s="258" t="s">
        <v>10</v>
      </c>
      <c r="B19" s="200"/>
      <c r="C19" s="201"/>
      <c r="D19" s="201"/>
      <c r="E19" s="205"/>
      <c r="F19" s="205"/>
      <c r="G19" s="205"/>
      <c r="H19" s="205"/>
      <c r="I19" s="205"/>
      <c r="J19" s="205"/>
    </row>
    <row r="20" spans="1:10" ht="12.75" customHeight="1">
      <c r="A20" s="222" t="s">
        <v>15</v>
      </c>
      <c r="B20" s="200">
        <v>145.65086000000022</v>
      </c>
      <c r="C20" s="201">
        <v>147.70947999999956</v>
      </c>
      <c r="D20" s="201">
        <v>149.17158000000077</v>
      </c>
      <c r="E20" s="205">
        <v>150.13299999999978</v>
      </c>
      <c r="F20" s="205">
        <v>150.83900000000037</v>
      </c>
      <c r="G20" s="205">
        <v>151.52499999999893</v>
      </c>
      <c r="H20" s="205">
        <v>152.43499999999958</v>
      </c>
      <c r="I20" s="205">
        <v>153.59000000000017</v>
      </c>
      <c r="J20" s="205">
        <v>154.8289999999995</v>
      </c>
    </row>
    <row r="21" spans="1:10" ht="12.75" customHeight="1">
      <c r="A21" s="222" t="s">
        <v>100</v>
      </c>
      <c r="B21" s="200">
        <v>368.6675000000011</v>
      </c>
      <c r="C21" s="201">
        <v>374.0900200000014</v>
      </c>
      <c r="D21" s="201">
        <v>379.00001000000128</v>
      </c>
      <c r="E21" s="205">
        <v>384.05200000000264</v>
      </c>
      <c r="F21" s="205">
        <v>388.81399999999815</v>
      </c>
      <c r="G21" s="205">
        <v>393.57500000000039</v>
      </c>
      <c r="H21" s="205">
        <v>398.43400000000008</v>
      </c>
      <c r="I21" s="205">
        <v>403.42499999999524</v>
      </c>
      <c r="J21" s="205">
        <v>408.47500000000258</v>
      </c>
    </row>
    <row r="22" spans="1:10" ht="12.75" customHeight="1">
      <c r="A22" s="222" t="s">
        <v>17</v>
      </c>
      <c r="B22" s="200">
        <v>145.67501000000016</v>
      </c>
      <c r="C22" s="201">
        <v>147.95839999999959</v>
      </c>
      <c r="D22" s="201">
        <v>149.71431999999965</v>
      </c>
      <c r="E22" s="205">
        <v>150.98999999999998</v>
      </c>
      <c r="F22" s="205">
        <v>152.06600000000014</v>
      </c>
      <c r="G22" s="205">
        <v>153.12500000000057</v>
      </c>
      <c r="H22" s="205">
        <v>154.36800000000096</v>
      </c>
      <c r="I22" s="205">
        <v>155.80800000000073</v>
      </c>
      <c r="J22" s="205">
        <v>157.30600000000018</v>
      </c>
    </row>
    <row r="23" spans="1:10" ht="12.75" customHeight="1">
      <c r="A23" s="222" t="s">
        <v>18</v>
      </c>
      <c r="B23" s="200">
        <v>417.04059999999731</v>
      </c>
      <c r="C23" s="201">
        <v>423.70485000000161</v>
      </c>
      <c r="D23" s="201">
        <v>430.19036000000153</v>
      </c>
      <c r="E23" s="205">
        <v>436.45800000000008</v>
      </c>
      <c r="F23" s="205">
        <v>442.6370000000021</v>
      </c>
      <c r="G23" s="205">
        <v>448.86199999999781</v>
      </c>
      <c r="H23" s="205">
        <v>455.26200000000034</v>
      </c>
      <c r="I23" s="205">
        <v>461.88399999999825</v>
      </c>
      <c r="J23" s="205">
        <v>468.63900000000018</v>
      </c>
    </row>
    <row r="24" spans="1:10" ht="12.75" customHeight="1">
      <c r="A24" s="222" t="s">
        <v>19</v>
      </c>
      <c r="B24" s="200">
        <v>190.3374900000008</v>
      </c>
      <c r="C24" s="201">
        <v>195.07543000000049</v>
      </c>
      <c r="D24" s="201">
        <v>199.74414000000053</v>
      </c>
      <c r="E24" s="205">
        <v>204.49299999999846</v>
      </c>
      <c r="F24" s="205">
        <v>209.28099999999986</v>
      </c>
      <c r="G24" s="205">
        <v>214.06699999999941</v>
      </c>
      <c r="H24" s="205">
        <v>218.81199999999887</v>
      </c>
      <c r="I24" s="205">
        <v>223.52100000000092</v>
      </c>
      <c r="J24" s="205">
        <v>228.22499999999977</v>
      </c>
    </row>
    <row r="25" spans="1:10" ht="12.75" customHeight="1">
      <c r="A25" s="222" t="s">
        <v>20</v>
      </c>
      <c r="B25" s="200">
        <v>478.60696999999902</v>
      </c>
      <c r="C25" s="201">
        <v>485.90813000000043</v>
      </c>
      <c r="D25" s="201">
        <v>492.41079999999727</v>
      </c>
      <c r="E25" s="205">
        <v>498.27800000000337</v>
      </c>
      <c r="F25" s="205">
        <v>503.79099999999693</v>
      </c>
      <c r="G25" s="205">
        <v>509.23699999999326</v>
      </c>
      <c r="H25" s="205">
        <v>514.90099999999939</v>
      </c>
      <c r="I25" s="205">
        <v>520.83799999999803</v>
      </c>
      <c r="J25" s="205">
        <v>526.85900000000584</v>
      </c>
    </row>
    <row r="26" spans="1:10" ht="12.75" customHeight="1">
      <c r="A26" s="222" t="s">
        <v>21</v>
      </c>
      <c r="B26" s="200" t="s">
        <v>14</v>
      </c>
      <c r="C26" s="201" t="s">
        <v>14</v>
      </c>
      <c r="D26" s="201" t="s">
        <v>14</v>
      </c>
      <c r="E26" s="205">
        <v>339.72199999999856</v>
      </c>
      <c r="F26" s="205">
        <v>346.10700000000128</v>
      </c>
      <c r="G26" s="205">
        <v>352.4560000000003</v>
      </c>
      <c r="H26" s="205">
        <v>358.75199999999887</v>
      </c>
      <c r="I26" s="205">
        <v>364.94200000000063</v>
      </c>
      <c r="J26" s="205">
        <v>371.04200000000071</v>
      </c>
    </row>
    <row r="27" spans="1:10" ht="12.75" customHeight="1">
      <c r="A27" s="222" t="s">
        <v>22</v>
      </c>
      <c r="B27" s="200">
        <v>426.5715800000001</v>
      </c>
      <c r="C27" s="201">
        <v>433.37930000000227</v>
      </c>
      <c r="D27" s="201">
        <v>439.32308999999975</v>
      </c>
      <c r="E27" s="205">
        <v>444.57300000000015</v>
      </c>
      <c r="F27" s="205">
        <v>449.44999999999919</v>
      </c>
      <c r="G27" s="205">
        <v>454.27000000000351</v>
      </c>
      <c r="H27" s="205">
        <v>459.34600000000108</v>
      </c>
      <c r="I27" s="205">
        <v>464.70699999999994</v>
      </c>
      <c r="J27" s="205">
        <v>470.13900000000126</v>
      </c>
    </row>
    <row r="28" spans="1:10" ht="12.75" customHeight="1">
      <c r="A28" s="222" t="s">
        <v>64</v>
      </c>
      <c r="B28" s="200">
        <v>129.16237999999933</v>
      </c>
      <c r="C28" s="201">
        <v>131.83626999999984</v>
      </c>
      <c r="D28" s="201">
        <v>134.60523000000046</v>
      </c>
      <c r="E28" s="205">
        <v>137.25599999999943</v>
      </c>
      <c r="F28" s="205">
        <v>140.01699999999954</v>
      </c>
      <c r="G28" s="205">
        <v>142.75799999999958</v>
      </c>
      <c r="H28" s="205">
        <v>145.41499999999985</v>
      </c>
      <c r="I28" s="205">
        <v>147.99100000000038</v>
      </c>
      <c r="J28" s="205">
        <v>150.51100000000002</v>
      </c>
    </row>
    <row r="29" spans="1:10" ht="12.75" customHeight="1">
      <c r="A29" s="222" t="s">
        <v>23</v>
      </c>
      <c r="B29" s="200">
        <v>264.47657999999939</v>
      </c>
      <c r="C29" s="201">
        <v>268.86387000000082</v>
      </c>
      <c r="D29" s="201">
        <v>272.55861999999939</v>
      </c>
      <c r="E29" s="205">
        <v>275.66500000000173</v>
      </c>
      <c r="F29" s="205">
        <v>278.49200000000087</v>
      </c>
      <c r="G29" s="205">
        <v>281.34800000000121</v>
      </c>
      <c r="H29" s="205">
        <v>284.54500000000053</v>
      </c>
      <c r="I29" s="205">
        <v>288.11900000000225</v>
      </c>
      <c r="J29" s="205">
        <v>291.86600000000004</v>
      </c>
    </row>
    <row r="30" spans="1:10" ht="12.75" customHeight="1">
      <c r="A30" s="222" t="s">
        <v>24</v>
      </c>
      <c r="B30" s="200">
        <v>241.7925000000001</v>
      </c>
      <c r="C30" s="201">
        <v>246.69314999999958</v>
      </c>
      <c r="D30" s="201">
        <v>251.66198999999966</v>
      </c>
      <c r="E30" s="205">
        <v>256.72599999999966</v>
      </c>
      <c r="F30" s="205">
        <v>261.82199999999966</v>
      </c>
      <c r="G30" s="205">
        <v>266.8919999999992</v>
      </c>
      <c r="H30" s="205">
        <v>271.87400000000036</v>
      </c>
      <c r="I30" s="205">
        <v>276.75699999999961</v>
      </c>
      <c r="J30" s="205">
        <v>281.58199999999857</v>
      </c>
    </row>
    <row r="31" spans="1:10" ht="12.75" customHeight="1">
      <c r="A31" s="222" t="s">
        <v>25</v>
      </c>
      <c r="B31" s="200">
        <v>411.22900000000186</v>
      </c>
      <c r="C31" s="201">
        <v>417.55311000000069</v>
      </c>
      <c r="D31" s="201">
        <v>423.1188800000009</v>
      </c>
      <c r="E31" s="205">
        <v>430.707999999999</v>
      </c>
      <c r="F31" s="205">
        <v>437.39800000000292</v>
      </c>
      <c r="G31" s="205">
        <v>444.01299999999992</v>
      </c>
      <c r="H31" s="205">
        <v>450.44399999999894</v>
      </c>
      <c r="I31" s="205">
        <v>456.68199999999899</v>
      </c>
      <c r="J31" s="205">
        <v>462.80399999999986</v>
      </c>
    </row>
    <row r="32" spans="1:10" ht="12.75" customHeight="1">
      <c r="A32" s="222" t="s">
        <v>26</v>
      </c>
      <c r="B32" s="200">
        <v>550.46993999999881</v>
      </c>
      <c r="C32" s="201">
        <v>562.09903000000145</v>
      </c>
      <c r="D32" s="201">
        <v>573.77838999999983</v>
      </c>
      <c r="E32" s="205">
        <v>585.51099999999917</v>
      </c>
      <c r="F32" s="205">
        <v>597.27200000000141</v>
      </c>
      <c r="G32" s="205">
        <v>609.04199999999878</v>
      </c>
      <c r="H32" s="205">
        <v>620.79500000000201</v>
      </c>
      <c r="I32" s="205">
        <v>632.496000000001</v>
      </c>
      <c r="J32" s="205">
        <v>644.15799999999763</v>
      </c>
    </row>
    <row r="33" spans="1:10" ht="12.75" customHeight="1">
      <c r="A33" s="222" t="s">
        <v>27</v>
      </c>
      <c r="B33" s="200">
        <v>382.75524999999982</v>
      </c>
      <c r="C33" s="201">
        <v>389.219510000002</v>
      </c>
      <c r="D33" s="201">
        <v>395.50862999999799</v>
      </c>
      <c r="E33" s="205">
        <v>401.60700000000037</v>
      </c>
      <c r="F33" s="205">
        <v>407.60199999999958</v>
      </c>
      <c r="G33" s="205">
        <v>413.58700000000147</v>
      </c>
      <c r="H33" s="205">
        <v>419.64900000000154</v>
      </c>
      <c r="I33" s="205">
        <v>425.81500000000159</v>
      </c>
      <c r="J33" s="205">
        <v>432.02899999999948</v>
      </c>
    </row>
    <row r="34" spans="1:10" ht="12.75" customHeight="1">
      <c r="A34" s="222" t="s">
        <v>210</v>
      </c>
      <c r="B34" s="200" t="s">
        <v>14</v>
      </c>
      <c r="C34" s="201" t="s">
        <v>14</v>
      </c>
      <c r="D34" s="201" t="s">
        <v>14</v>
      </c>
      <c r="E34" s="205">
        <v>2815.0331156870116</v>
      </c>
      <c r="F34" s="205">
        <v>2884.8144425168111</v>
      </c>
      <c r="G34" s="205">
        <v>2938.6958719270287</v>
      </c>
      <c r="H34" s="205">
        <v>3000.4643179636923</v>
      </c>
      <c r="I34" s="205">
        <v>3070.1543991311901</v>
      </c>
      <c r="J34" s="205">
        <v>3116.2960024739277</v>
      </c>
    </row>
    <row r="35" spans="1:10" ht="12.75" customHeight="1">
      <c r="A35" s="222" t="s">
        <v>211</v>
      </c>
      <c r="B35" s="200" t="s">
        <v>14</v>
      </c>
      <c r="C35" s="201" t="s">
        <v>14</v>
      </c>
      <c r="D35" s="201" t="s">
        <v>14</v>
      </c>
      <c r="E35" s="205">
        <v>323.13870992905828</v>
      </c>
      <c r="F35" s="205">
        <v>315.17955748319758</v>
      </c>
      <c r="G35" s="205">
        <v>323.00012807299333</v>
      </c>
      <c r="H35" s="205">
        <v>323.8846820362794</v>
      </c>
      <c r="I35" s="205">
        <v>317.84760086881971</v>
      </c>
      <c r="J35" s="205">
        <v>336.30099752609141</v>
      </c>
    </row>
    <row r="36" spans="1:10" ht="12.75" customHeight="1">
      <c r="A36" s="222" t="s">
        <v>29</v>
      </c>
      <c r="B36" s="200">
        <v>307.12322000000097</v>
      </c>
      <c r="C36" s="201">
        <v>313.36647999999894</v>
      </c>
      <c r="D36" s="201">
        <v>319.27780999999942</v>
      </c>
      <c r="E36" s="205">
        <v>324.84400000000062</v>
      </c>
      <c r="F36" s="205">
        <v>330.30300000000216</v>
      </c>
      <c r="G36" s="205">
        <v>335.88700000000432</v>
      </c>
      <c r="H36" s="205">
        <v>341.83000000000152</v>
      </c>
      <c r="I36" s="205">
        <v>348.2000000000001</v>
      </c>
      <c r="J36" s="205">
        <v>354.83600000000149</v>
      </c>
    </row>
    <row r="37" spans="1:10" ht="12.75" customHeight="1">
      <c r="A37" s="222" t="s">
        <v>30</v>
      </c>
      <c r="B37" s="200">
        <v>42.572570000000063</v>
      </c>
      <c r="C37" s="201">
        <v>44.076789999999903</v>
      </c>
      <c r="D37" s="201">
        <v>45.530280000000012</v>
      </c>
      <c r="E37" s="205">
        <v>46.946000000000133</v>
      </c>
      <c r="F37" s="205">
        <v>48.364999999999803</v>
      </c>
      <c r="G37" s="205">
        <v>49.820999999999863</v>
      </c>
      <c r="H37" s="205">
        <v>51.354999999999961</v>
      </c>
      <c r="I37" s="205">
        <v>52.975999999999871</v>
      </c>
      <c r="J37" s="205">
        <v>54.661999999999956</v>
      </c>
    </row>
    <row r="38" spans="1:10" ht="12.75" customHeight="1">
      <c r="A38" s="222" t="s">
        <v>31</v>
      </c>
      <c r="B38" s="200">
        <v>65.12494000000008</v>
      </c>
      <c r="C38" s="201">
        <v>66.172149999999661</v>
      </c>
      <c r="D38" s="201">
        <v>67.239009999999965</v>
      </c>
      <c r="E38" s="205">
        <v>68.300999999999917</v>
      </c>
      <c r="F38" s="205">
        <v>69.35499999999989</v>
      </c>
      <c r="G38" s="205">
        <v>70.408000000000015</v>
      </c>
      <c r="H38" s="205">
        <v>71.45600000000006</v>
      </c>
      <c r="I38" s="205">
        <v>72.498999999999796</v>
      </c>
      <c r="J38" s="205">
        <v>73.53700000000002</v>
      </c>
    </row>
    <row r="39" spans="1:10" ht="12.75" customHeight="1">
      <c r="A39" s="222" t="s">
        <v>32</v>
      </c>
      <c r="B39" s="200">
        <v>92.810000000000116</v>
      </c>
      <c r="C39" s="201">
        <v>94.70211999999988</v>
      </c>
      <c r="D39" s="201">
        <v>96.760029999999958</v>
      </c>
      <c r="E39" s="205">
        <v>98.974999999999824</v>
      </c>
      <c r="F39" s="205">
        <v>101.26299999999998</v>
      </c>
      <c r="G39" s="205">
        <v>103.53700000000029</v>
      </c>
      <c r="H39" s="205">
        <v>105.71100000000031</v>
      </c>
      <c r="I39" s="205">
        <v>107.78000000000009</v>
      </c>
      <c r="J39" s="205">
        <v>109.80100000000037</v>
      </c>
    </row>
    <row r="40" spans="1:10" ht="12.75" customHeight="1">
      <c r="A40" s="222" t="s">
        <v>33</v>
      </c>
      <c r="B40" s="200">
        <v>561.64375000000246</v>
      </c>
      <c r="C40" s="201">
        <v>570.98066999999958</v>
      </c>
      <c r="D40" s="201">
        <v>580.19869000000017</v>
      </c>
      <c r="E40" s="205">
        <v>589.28700000000447</v>
      </c>
      <c r="F40" s="205">
        <v>598.28299999999831</v>
      </c>
      <c r="G40" s="205">
        <v>607.21699999999748</v>
      </c>
      <c r="H40" s="205">
        <v>616.13599999999792</v>
      </c>
      <c r="I40" s="205">
        <v>625.02899999999988</v>
      </c>
      <c r="J40" s="205">
        <v>633.87599999999952</v>
      </c>
    </row>
    <row r="41" spans="1:10" ht="12.75" customHeight="1">
      <c r="A41" s="222" t="s">
        <v>34</v>
      </c>
      <c r="B41" s="200">
        <v>420.61492999999945</v>
      </c>
      <c r="C41" s="201">
        <v>427.62714000000017</v>
      </c>
      <c r="D41" s="201">
        <v>434.22877999999895</v>
      </c>
      <c r="E41" s="205">
        <v>440.52899999999994</v>
      </c>
      <c r="F41" s="205">
        <v>446.77399999999841</v>
      </c>
      <c r="G41" s="205">
        <v>453.20599999999831</v>
      </c>
      <c r="H41" s="205">
        <v>460.06100000000043</v>
      </c>
      <c r="I41" s="205">
        <v>467.42200000000298</v>
      </c>
      <c r="J41" s="205">
        <v>475.12299999999635</v>
      </c>
    </row>
    <row r="42" spans="1:10" ht="12.75" customHeight="1">
      <c r="A42" s="222" t="s">
        <v>35</v>
      </c>
      <c r="B42" s="200">
        <v>274.17295000000092</v>
      </c>
      <c r="C42" s="201">
        <v>280.02048000000048</v>
      </c>
      <c r="D42" s="201">
        <v>285.65512999999913</v>
      </c>
      <c r="E42" s="205">
        <v>290.99499999999853</v>
      </c>
      <c r="F42" s="205">
        <v>296.21199999999857</v>
      </c>
      <c r="G42" s="205">
        <v>301.49900000000116</v>
      </c>
      <c r="H42" s="205">
        <v>307.03299999999814</v>
      </c>
      <c r="I42" s="205">
        <v>312.86400000000134</v>
      </c>
      <c r="J42" s="205">
        <v>318.86599999999885</v>
      </c>
    </row>
    <row r="43" spans="1:10" ht="12.75" customHeight="1">
      <c r="A43" s="222" t="s">
        <v>36</v>
      </c>
      <c r="B43" s="200">
        <v>111.5060900000005</v>
      </c>
      <c r="C43" s="201">
        <v>113.80016000000069</v>
      </c>
      <c r="D43" s="201">
        <v>116.03878999999954</v>
      </c>
      <c r="E43" s="205">
        <v>118.21399999999993</v>
      </c>
      <c r="F43" s="205">
        <v>120.35199999999951</v>
      </c>
      <c r="G43" s="205">
        <v>122.48300000000077</v>
      </c>
      <c r="H43" s="205">
        <v>124.63300000000037</v>
      </c>
      <c r="I43" s="205">
        <v>126.80500000000006</v>
      </c>
      <c r="J43" s="205">
        <v>128.97800000000015</v>
      </c>
    </row>
    <row r="44" spans="1:10" ht="12.75" customHeight="1">
      <c r="A44" s="222" t="s">
        <v>37</v>
      </c>
      <c r="B44" s="200">
        <v>81.404969999999949</v>
      </c>
      <c r="C44" s="201">
        <v>83.298109999999937</v>
      </c>
      <c r="D44" s="201">
        <v>85.087130000000229</v>
      </c>
      <c r="E44" s="205">
        <v>86.782000000000011</v>
      </c>
      <c r="F44" s="205">
        <v>88.423000000000343</v>
      </c>
      <c r="G44" s="205">
        <v>90.038999999999334</v>
      </c>
      <c r="H44" s="205">
        <v>91.664000000000073</v>
      </c>
      <c r="I44" s="205">
        <v>93.30399999999976</v>
      </c>
      <c r="J44" s="205">
        <v>94.934999999999548</v>
      </c>
    </row>
    <row r="45" spans="1:10" ht="12.75" customHeight="1">
      <c r="A45" s="222" t="s">
        <v>38</v>
      </c>
      <c r="B45" s="200">
        <v>153.90773000000053</v>
      </c>
      <c r="C45" s="201">
        <v>157.50895000000065</v>
      </c>
      <c r="D45" s="201">
        <v>161.02218999999968</v>
      </c>
      <c r="E45" s="205">
        <v>164.40200000000135</v>
      </c>
      <c r="F45" s="205">
        <v>167.72699999999989</v>
      </c>
      <c r="G45" s="205">
        <v>171.09000000000009</v>
      </c>
      <c r="H45" s="205">
        <v>174.58299999999986</v>
      </c>
      <c r="I45" s="205">
        <v>178.23199999999756</v>
      </c>
      <c r="J45" s="205">
        <v>181.97999999999885</v>
      </c>
    </row>
    <row r="46" spans="1:10" ht="6.75" customHeight="1">
      <c r="A46" s="315"/>
      <c r="B46" s="226"/>
      <c r="C46" s="227"/>
      <c r="D46" s="227"/>
      <c r="E46" s="227"/>
      <c r="F46" s="227"/>
      <c r="G46" s="227"/>
      <c r="H46" s="227"/>
      <c r="I46" s="227"/>
      <c r="J46" s="227"/>
    </row>
    <row r="47" spans="1:10" ht="13.5">
      <c r="A47" s="232"/>
      <c r="J47" s="281" t="s">
        <v>108</v>
      </c>
    </row>
  </sheetData>
  <mergeCells count="13">
    <mergeCell ref="A1:J1"/>
    <mergeCell ref="A2:J2"/>
    <mergeCell ref="A3:J3"/>
    <mergeCell ref="I5:I6"/>
    <mergeCell ref="H5:H6"/>
    <mergeCell ref="J5:J6"/>
    <mergeCell ref="A5:A6"/>
    <mergeCell ref="G5:G6"/>
    <mergeCell ref="E5:E6"/>
    <mergeCell ref="F5:F6"/>
    <mergeCell ref="B5:B6"/>
    <mergeCell ref="C5:C6"/>
    <mergeCell ref="D5:D6"/>
  </mergeCells>
  <phoneticPr fontId="7" type="noConversion"/>
  <printOptions horizontalCentered="1"/>
  <pageMargins left="0.39370078740157483" right="0.19685039370078741" top="0.98425196850393704" bottom="0.59055118110236227" header="0" footer="0"/>
  <pageSetup scale="95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5">
    <tabColor indexed="51"/>
  </sheetPr>
  <dimension ref="B1:J53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19.5703125" style="10" customWidth="1"/>
    <col min="3" max="3" width="8.140625" style="27" customWidth="1"/>
    <col min="4" max="4" width="8.28515625" style="27" customWidth="1"/>
    <col min="5" max="5" width="7.5703125" style="27" customWidth="1"/>
    <col min="6" max="6" width="8.140625" style="27" customWidth="1"/>
    <col min="7" max="7" width="7.42578125" style="27" customWidth="1"/>
    <col min="8" max="8" width="1.7109375" style="27" customWidth="1"/>
    <col min="9" max="9" width="12.42578125" style="27" customWidth="1"/>
    <col min="10" max="10" width="12.140625" style="27" customWidth="1"/>
    <col min="11" max="16384" width="11.42578125" style="10"/>
  </cols>
  <sheetData>
    <row r="1" spans="2:10" ht="15" customHeight="1">
      <c r="B1" s="489" t="s">
        <v>125</v>
      </c>
      <c r="C1" s="489"/>
      <c r="D1" s="489"/>
      <c r="E1" s="489"/>
      <c r="F1" s="489"/>
      <c r="G1" s="489"/>
      <c r="H1" s="489"/>
      <c r="I1" s="489"/>
      <c r="J1" s="489"/>
    </row>
    <row r="2" spans="2:10" ht="27" customHeight="1">
      <c r="B2" s="490" t="s">
        <v>300</v>
      </c>
      <c r="C2" s="490"/>
      <c r="D2" s="490"/>
      <c r="E2" s="490"/>
      <c r="F2" s="490"/>
      <c r="G2" s="490"/>
      <c r="H2" s="490"/>
      <c r="I2" s="490"/>
      <c r="J2" s="490"/>
    </row>
    <row r="3" spans="2:10" ht="12" customHeight="1">
      <c r="B3" s="491" t="s">
        <v>48</v>
      </c>
      <c r="C3" s="491"/>
      <c r="D3" s="491"/>
      <c r="E3" s="491"/>
      <c r="F3" s="491"/>
      <c r="G3" s="491"/>
      <c r="H3" s="491"/>
      <c r="I3" s="491"/>
      <c r="J3" s="491"/>
    </row>
    <row r="4" spans="2:10" ht="9.75" customHeight="1">
      <c r="B4" s="49"/>
      <c r="C4" s="396"/>
      <c r="D4" s="396"/>
      <c r="E4" s="396"/>
      <c r="F4" s="396"/>
      <c r="G4" s="396"/>
      <c r="H4" s="396"/>
      <c r="I4" s="393"/>
    </row>
    <row r="5" spans="2:10" ht="22.5" customHeight="1">
      <c r="B5" s="509" t="s">
        <v>220</v>
      </c>
      <c r="C5" s="506">
        <v>2013</v>
      </c>
      <c r="D5" s="506">
        <v>2014</v>
      </c>
      <c r="E5" s="506">
        <v>2015</v>
      </c>
      <c r="F5" s="506">
        <v>2016</v>
      </c>
      <c r="G5" s="506">
        <v>2017</v>
      </c>
      <c r="H5" s="372"/>
      <c r="I5" s="503" t="s">
        <v>242</v>
      </c>
      <c r="J5" s="500" t="s">
        <v>243</v>
      </c>
    </row>
    <row r="6" spans="2:10" ht="45.75" customHeight="1">
      <c r="B6" s="510"/>
      <c r="C6" s="507"/>
      <c r="D6" s="507"/>
      <c r="E6" s="507"/>
      <c r="F6" s="507"/>
      <c r="G6" s="507"/>
      <c r="H6" s="373"/>
      <c r="I6" s="503"/>
      <c r="J6" s="501"/>
    </row>
    <row r="7" spans="2:10" ht="12.75" customHeight="1">
      <c r="B7" s="207"/>
      <c r="I7" s="401"/>
    </row>
    <row r="8" spans="2:10" ht="12.75" customHeight="1">
      <c r="B8" s="208" t="s">
        <v>1</v>
      </c>
      <c r="C8" s="128">
        <v>16326.451498802509</v>
      </c>
      <c r="D8" s="128">
        <v>16396.350413027045</v>
      </c>
      <c r="E8" s="128">
        <v>16498.365468448454</v>
      </c>
      <c r="F8" s="128">
        <v>16903.680178260209</v>
      </c>
      <c r="G8" s="263">
        <v>17215.741362465618</v>
      </c>
      <c r="H8" s="263"/>
      <c r="I8" s="402">
        <v>1.4501946427536661</v>
      </c>
      <c r="J8" s="395">
        <f>ROUND(((G8/F8-1)*100),2)</f>
        <v>1.85</v>
      </c>
    </row>
    <row r="9" spans="2:10" ht="10.5" customHeight="1">
      <c r="B9" s="209" t="s">
        <v>52</v>
      </c>
      <c r="C9" s="129">
        <v>4292.7184427163993</v>
      </c>
      <c r="D9" s="129">
        <v>4284.171146100658</v>
      </c>
      <c r="E9" s="129">
        <v>4244.7379424672044</v>
      </c>
      <c r="F9" s="129">
        <v>4283.7581106396647</v>
      </c>
      <c r="G9" s="246">
        <v>4269.6153110747337</v>
      </c>
      <c r="H9" s="246"/>
      <c r="I9" s="215">
        <v>-0.66974894356847114</v>
      </c>
      <c r="J9" s="391">
        <f>ROUND(((G9/F9-1)*100),2)</f>
        <v>-0.33</v>
      </c>
    </row>
    <row r="10" spans="2:10" ht="10.5" customHeight="1">
      <c r="B10" s="209" t="s">
        <v>53</v>
      </c>
      <c r="C10" s="129">
        <v>6913.8528033230332</v>
      </c>
      <c r="D10" s="129">
        <v>7051.5921305467464</v>
      </c>
      <c r="E10" s="129">
        <v>7282.0834888031068</v>
      </c>
      <c r="F10" s="129">
        <v>7220.0941180821947</v>
      </c>
      <c r="G10" s="246">
        <v>7447.9996337053772</v>
      </c>
      <c r="H10" s="246"/>
      <c r="I10" s="215">
        <v>1.7721262039191998</v>
      </c>
      <c r="J10" s="391">
        <f>ROUND(((G10/F10-1)*100),2)</f>
        <v>3.16</v>
      </c>
    </row>
    <row r="11" spans="2:10" ht="10.5" customHeight="1">
      <c r="B11" s="209" t="s">
        <v>47</v>
      </c>
      <c r="C11" s="129">
        <v>2404.5077217755875</v>
      </c>
      <c r="D11" s="129">
        <v>2333.1106420217002</v>
      </c>
      <c r="E11" s="129">
        <v>2278.0678828228929</v>
      </c>
      <c r="F11" s="129">
        <v>2517.6001234702094</v>
      </c>
      <c r="G11" s="246">
        <v>2535.600663688183</v>
      </c>
      <c r="H11" s="246"/>
      <c r="I11" s="215">
        <v>2.5347744079315282</v>
      </c>
      <c r="J11" s="391">
        <f>ROUND(((G11/F11-1)*100),2)</f>
        <v>0.71</v>
      </c>
    </row>
    <row r="12" spans="2:10" ht="10.5" customHeight="1">
      <c r="B12" s="209" t="s">
        <v>46</v>
      </c>
      <c r="C12" s="129">
        <v>2710.0922040831169</v>
      </c>
      <c r="D12" s="129">
        <v>2723.28433502192</v>
      </c>
      <c r="E12" s="129">
        <v>2690.8392004583579</v>
      </c>
      <c r="F12" s="129">
        <v>2874.6865104005788</v>
      </c>
      <c r="G12" s="246">
        <v>2959.8705932383536</v>
      </c>
      <c r="H12" s="246"/>
      <c r="I12" s="215">
        <v>3.4004973124021287</v>
      </c>
      <c r="J12" s="391">
        <f>ROUND(((G12/F12-1)*100),2)</f>
        <v>2.96</v>
      </c>
    </row>
    <row r="13" spans="2:10" ht="10.5" customHeight="1">
      <c r="B13" s="209" t="s">
        <v>196</v>
      </c>
      <c r="C13" s="135">
        <v>5.2803269044068282</v>
      </c>
      <c r="D13" s="135">
        <v>4.1921593360459273</v>
      </c>
      <c r="E13" s="135">
        <v>2.6369538968768764</v>
      </c>
      <c r="F13" s="135">
        <v>7.5413156670796893</v>
      </c>
      <c r="G13" s="248">
        <v>2.6551607589721682</v>
      </c>
      <c r="H13" s="248"/>
      <c r="I13" s="215" t="s">
        <v>14</v>
      </c>
      <c r="J13" s="391" t="s">
        <v>14</v>
      </c>
    </row>
    <row r="14" spans="2:10" ht="10.5" customHeight="1">
      <c r="B14" s="209"/>
      <c r="C14" s="135"/>
      <c r="D14" s="135"/>
      <c r="E14" s="135"/>
      <c r="F14" s="135"/>
      <c r="G14" s="248"/>
      <c r="H14" s="248"/>
      <c r="I14" s="215"/>
      <c r="J14" s="391"/>
    </row>
    <row r="15" spans="2:10" ht="12" customHeight="1">
      <c r="B15" s="208" t="s">
        <v>199</v>
      </c>
      <c r="C15" s="135"/>
      <c r="D15" s="135"/>
      <c r="E15" s="135"/>
      <c r="F15" s="135"/>
      <c r="G15" s="248"/>
      <c r="H15" s="248"/>
      <c r="I15" s="215"/>
      <c r="J15" s="391"/>
    </row>
    <row r="16" spans="2:10" ht="12" customHeight="1">
      <c r="B16" s="208" t="s">
        <v>2</v>
      </c>
      <c r="C16" s="128">
        <v>12345.178047623929</v>
      </c>
      <c r="D16" s="128">
        <v>12436.358128255151</v>
      </c>
      <c r="E16" s="128">
        <v>12584.076782218754</v>
      </c>
      <c r="F16" s="128">
        <v>13066.050953078733</v>
      </c>
      <c r="G16" s="263">
        <v>13396.540788135289</v>
      </c>
      <c r="H16" s="263"/>
      <c r="I16" s="402">
        <v>2.2844315735992993</v>
      </c>
      <c r="J16" s="395">
        <f>ROUND(((G16/F16-1)*100),2)</f>
        <v>2.5299999999999998</v>
      </c>
    </row>
    <row r="17" spans="2:10" ht="10.5" customHeight="1">
      <c r="B17" s="209" t="s">
        <v>52</v>
      </c>
      <c r="C17" s="129">
        <v>2057.1139228513525</v>
      </c>
      <c r="D17" s="129">
        <v>2062.6844569055643</v>
      </c>
      <c r="E17" s="129">
        <v>2104.6177967866965</v>
      </c>
      <c r="F17" s="129">
        <v>2188.6587960601919</v>
      </c>
      <c r="G17" s="246">
        <v>2204.4582728857995</v>
      </c>
      <c r="H17" s="246"/>
      <c r="I17" s="215">
        <v>0.93731034586681528</v>
      </c>
      <c r="J17" s="391">
        <f>ROUND(((G17/F17-1)*100),2)</f>
        <v>0.72</v>
      </c>
    </row>
    <row r="18" spans="2:10" ht="10.5" customHeight="1">
      <c r="B18" s="209" t="s">
        <v>53</v>
      </c>
      <c r="C18" s="129">
        <v>5465.2493330201951</v>
      </c>
      <c r="D18" s="129">
        <v>5611.9461918966144</v>
      </c>
      <c r="E18" s="129">
        <v>5787.7961738016038</v>
      </c>
      <c r="F18" s="129">
        <v>5772.2713601818987</v>
      </c>
      <c r="G18" s="246">
        <v>5992.8833479368686</v>
      </c>
      <c r="H18" s="246"/>
      <c r="I18" s="215">
        <v>2.1678825384016553</v>
      </c>
      <c r="J18" s="391">
        <f>ROUND(((G18/F18-1)*100),2)</f>
        <v>3.82</v>
      </c>
    </row>
    <row r="19" spans="2:10" ht="10.5" customHeight="1">
      <c r="B19" s="209" t="s">
        <v>47</v>
      </c>
      <c r="C19" s="129">
        <v>2218.1707401451363</v>
      </c>
      <c r="D19" s="129">
        <v>2150.1087973296612</v>
      </c>
      <c r="E19" s="129">
        <v>2104.271159973131</v>
      </c>
      <c r="F19" s="129">
        <v>2324.0733404994689</v>
      </c>
      <c r="G19" s="246">
        <v>2340.7206285147668</v>
      </c>
      <c r="H19" s="246"/>
      <c r="I19" s="215">
        <v>2.6077275829928803</v>
      </c>
      <c r="J19" s="391">
        <f>ROUND(((G19/F19-1)*100),2)</f>
        <v>0.72</v>
      </c>
    </row>
    <row r="20" spans="2:10" ht="10.5" customHeight="1">
      <c r="B20" s="209" t="s">
        <v>46</v>
      </c>
      <c r="C20" s="129">
        <v>2599.3637247026068</v>
      </c>
      <c r="D20" s="129">
        <v>2607.4942709395164</v>
      </c>
      <c r="E20" s="129">
        <v>2584.7546977605289</v>
      </c>
      <c r="F20" s="129">
        <v>2773.6663669728177</v>
      </c>
      <c r="G20" s="246">
        <v>2855.9117963280678</v>
      </c>
      <c r="H20" s="246"/>
      <c r="I20" s="215">
        <v>3.4500695592730501</v>
      </c>
      <c r="J20" s="391">
        <f>ROUND(((G20/F20-1)*100),2)</f>
        <v>2.97</v>
      </c>
    </row>
    <row r="21" spans="2:10" ht="10.5" customHeight="1">
      <c r="B21" s="209" t="s">
        <v>196</v>
      </c>
      <c r="C21" s="135">
        <v>5.2803269044068282</v>
      </c>
      <c r="D21" s="135">
        <v>4.1244111837908344</v>
      </c>
      <c r="E21" s="135">
        <v>2.6369538968768764</v>
      </c>
      <c r="F21" s="135">
        <v>7.3810893644110243</v>
      </c>
      <c r="G21" s="248">
        <v>2.5667424697875978</v>
      </c>
      <c r="H21" s="248"/>
      <c r="I21" s="215" t="s">
        <v>14</v>
      </c>
      <c r="J21" s="391" t="s">
        <v>14</v>
      </c>
    </row>
    <row r="22" spans="2:10" ht="11.25" customHeight="1">
      <c r="B22" s="209"/>
      <c r="C22" s="135"/>
      <c r="D22" s="135"/>
      <c r="E22" s="135"/>
      <c r="F22" s="135"/>
      <c r="G22" s="248"/>
      <c r="H22" s="248"/>
      <c r="I22" s="215"/>
      <c r="J22" s="391"/>
    </row>
    <row r="23" spans="2:10" ht="12" customHeight="1">
      <c r="B23" s="208" t="s">
        <v>3</v>
      </c>
      <c r="C23" s="128">
        <v>3981.273451178788</v>
      </c>
      <c r="D23" s="128">
        <v>3959.9922847719317</v>
      </c>
      <c r="E23" s="128">
        <v>3914.2886862296004</v>
      </c>
      <c r="F23" s="128">
        <v>3837.6292251811424</v>
      </c>
      <c r="G23" s="263">
        <v>3819.2005743303298</v>
      </c>
      <c r="H23" s="263"/>
      <c r="I23" s="402">
        <v>-0.99111487849400381</v>
      </c>
      <c r="J23" s="395">
        <f>ROUND(((G23/F23-1)*100),2)</f>
        <v>-0.48</v>
      </c>
    </row>
    <row r="24" spans="2:10" ht="10.5" customHeight="1">
      <c r="B24" s="209" t="s">
        <v>52</v>
      </c>
      <c r="C24" s="129">
        <v>2235.6045198650281</v>
      </c>
      <c r="D24" s="129">
        <v>2221.4866891950956</v>
      </c>
      <c r="E24" s="129">
        <v>2140.1201456805029</v>
      </c>
      <c r="F24" s="129">
        <v>2095.0993145794891</v>
      </c>
      <c r="G24" s="246">
        <v>2065.1570381889342</v>
      </c>
      <c r="H24" s="246"/>
      <c r="I24" s="215">
        <v>-2.1185939836486867</v>
      </c>
      <c r="J24" s="391">
        <f>ROUND(((G24/F24-1)*100),2)</f>
        <v>-1.43</v>
      </c>
    </row>
    <row r="25" spans="2:10" ht="10.5" customHeight="1">
      <c r="B25" s="209" t="s">
        <v>53</v>
      </c>
      <c r="C25" s="129">
        <v>1448.6034703027983</v>
      </c>
      <c r="D25" s="129">
        <v>1439.6459386501997</v>
      </c>
      <c r="E25" s="129">
        <v>1494.287315001458</v>
      </c>
      <c r="F25" s="129">
        <v>1447.8227579004526</v>
      </c>
      <c r="G25" s="246">
        <v>1455.116285768509</v>
      </c>
      <c r="H25" s="246"/>
      <c r="I25" s="215">
        <v>0.300646035083596</v>
      </c>
      <c r="J25" s="391">
        <f>ROUND(((G25/F25-1)*100),2)</f>
        <v>0.5</v>
      </c>
    </row>
    <row r="26" spans="2:10" ht="10.5" customHeight="1">
      <c r="B26" s="209" t="s">
        <v>47</v>
      </c>
      <c r="C26" s="129">
        <v>186.33698163045202</v>
      </c>
      <c r="D26" s="129">
        <v>183.00184469203319</v>
      </c>
      <c r="E26" s="129">
        <v>173.79672284976721</v>
      </c>
      <c r="F26" s="129">
        <v>193.52678297073706</v>
      </c>
      <c r="G26" s="246">
        <v>194.88003517341613</v>
      </c>
      <c r="H26" s="246"/>
      <c r="I26" s="215">
        <v>1.7005267242665045</v>
      </c>
      <c r="J26" s="391">
        <f>ROUND(((G26/F26-1)*100),2)</f>
        <v>0.7</v>
      </c>
    </row>
    <row r="27" spans="2:10" ht="10.5" customHeight="1">
      <c r="B27" s="209" t="s">
        <v>46</v>
      </c>
      <c r="C27" s="129">
        <v>110.72847938050516</v>
      </c>
      <c r="D27" s="129">
        <v>115.79006408240259</v>
      </c>
      <c r="E27" s="129">
        <v>106.08450269782637</v>
      </c>
      <c r="F27" s="129">
        <v>101.02014342776104</v>
      </c>
      <c r="G27" s="246">
        <v>103.95879691028595</v>
      </c>
      <c r="H27" s="246"/>
      <c r="I27" s="215">
        <v>2.1321888018056345</v>
      </c>
      <c r="J27" s="391">
        <f>ROUND(((G27/F27-1)*100),2)</f>
        <v>2.91</v>
      </c>
    </row>
    <row r="28" spans="2:10" ht="10.5" customHeight="1">
      <c r="B28" s="209" t="s">
        <v>196</v>
      </c>
      <c r="C28" s="135">
        <v>0</v>
      </c>
      <c r="D28" s="135">
        <v>6.7748152255093799E-2</v>
      </c>
      <c r="E28" s="135">
        <v>0</v>
      </c>
      <c r="F28" s="135">
        <v>0.16022630266866392</v>
      </c>
      <c r="G28" s="248">
        <v>8.8418289184570314E-2</v>
      </c>
      <c r="H28" s="248"/>
      <c r="I28" s="215" t="s">
        <v>14</v>
      </c>
      <c r="J28" s="391" t="s">
        <v>14</v>
      </c>
    </row>
    <row r="29" spans="2:10" ht="10.5" customHeight="1">
      <c r="B29" s="209"/>
      <c r="C29" s="135"/>
      <c r="D29" s="135"/>
      <c r="E29" s="135"/>
      <c r="F29" s="135"/>
      <c r="G29" s="248"/>
      <c r="H29" s="248"/>
      <c r="I29" s="215"/>
      <c r="J29" s="391"/>
    </row>
    <row r="30" spans="2:10" ht="12.75" customHeight="1">
      <c r="B30" s="208" t="s">
        <v>4</v>
      </c>
      <c r="C30" s="135"/>
      <c r="D30" s="135"/>
      <c r="E30" s="135"/>
      <c r="F30" s="135"/>
      <c r="G30" s="248"/>
      <c r="H30" s="248"/>
      <c r="I30" s="215"/>
      <c r="J30" s="391"/>
    </row>
    <row r="31" spans="2:10" ht="12" customHeight="1">
      <c r="B31" s="208" t="s">
        <v>5</v>
      </c>
      <c r="C31" s="128">
        <v>8889.0114951276591</v>
      </c>
      <c r="D31" s="128">
        <v>8888.9233330807474</v>
      </c>
      <c r="E31" s="128">
        <v>8984.0535933518822</v>
      </c>
      <c r="F31" s="128">
        <v>9331.7024697177876</v>
      </c>
      <c r="G31" s="263">
        <v>9537.9054301307206</v>
      </c>
      <c r="H31" s="263"/>
      <c r="I31" s="402">
        <v>1.7571684038615754</v>
      </c>
      <c r="J31" s="395">
        <f>ROUND(((G31/F31-1)*100),2)</f>
        <v>2.21</v>
      </c>
    </row>
    <row r="32" spans="2:10" ht="10.5" customHeight="1">
      <c r="B32" s="209" t="s">
        <v>52</v>
      </c>
      <c r="C32" s="129">
        <v>1447.3738739254059</v>
      </c>
      <c r="D32" s="129">
        <v>1372.0789807822398</v>
      </c>
      <c r="E32" s="129">
        <v>1395.7530911617298</v>
      </c>
      <c r="F32" s="129">
        <v>1401.4089665531981</v>
      </c>
      <c r="G32" s="246">
        <v>1415.3721432569027</v>
      </c>
      <c r="H32" s="246"/>
      <c r="I32" s="215">
        <v>-0.72050356197191912</v>
      </c>
      <c r="J32" s="391">
        <f>ROUND(((G32/F32-1)*100),2)</f>
        <v>1</v>
      </c>
    </row>
    <row r="33" spans="2:10" ht="10.5" customHeight="1">
      <c r="B33" s="209" t="s">
        <v>53</v>
      </c>
      <c r="C33" s="129">
        <v>4104.3879724944536</v>
      </c>
      <c r="D33" s="129">
        <v>4184.9902925927145</v>
      </c>
      <c r="E33" s="129">
        <v>4319.4999707233665</v>
      </c>
      <c r="F33" s="129">
        <v>4284.7675807700298</v>
      </c>
      <c r="G33" s="246">
        <v>4423.56773548007</v>
      </c>
      <c r="H33" s="246"/>
      <c r="I33" s="215">
        <v>1.7413189586297007</v>
      </c>
      <c r="J33" s="391">
        <f>ROUND(((G33/F33-1)*100),2)</f>
        <v>3.24</v>
      </c>
    </row>
    <row r="34" spans="2:10" ht="10.5" customHeight="1">
      <c r="B34" s="209" t="s">
        <v>47</v>
      </c>
      <c r="C34" s="129">
        <v>1567.7497600975848</v>
      </c>
      <c r="D34" s="129">
        <v>1525.4785288137637</v>
      </c>
      <c r="E34" s="129">
        <v>1472.3371957977508</v>
      </c>
      <c r="F34" s="129">
        <v>1687.1902171145175</v>
      </c>
      <c r="G34" s="246">
        <v>1664.8709555404187</v>
      </c>
      <c r="H34" s="246"/>
      <c r="I34" s="215">
        <v>2.4892518213760262</v>
      </c>
      <c r="J34" s="391">
        <f>ROUND(((G34/F34-1)*100),2)</f>
        <v>-1.32</v>
      </c>
    </row>
    <row r="35" spans="2:10" ht="10.5" customHeight="1">
      <c r="B35" s="209" t="s">
        <v>46</v>
      </c>
      <c r="C35" s="129">
        <v>1764.2195617057598</v>
      </c>
      <c r="D35" s="129">
        <v>1802.25111970841</v>
      </c>
      <c r="E35" s="129">
        <v>1793.8263817722775</v>
      </c>
      <c r="F35" s="129">
        <v>1950.9546159156494</v>
      </c>
      <c r="G35" s="246">
        <v>2031.4394350943564</v>
      </c>
      <c r="H35" s="246"/>
      <c r="I35" s="215">
        <v>3.3054442022085073</v>
      </c>
      <c r="J35" s="391">
        <f>ROUND(((G35/F35-1)*100),2)</f>
        <v>4.13</v>
      </c>
    </row>
    <row r="36" spans="2:10" ht="10.5" customHeight="1">
      <c r="B36" s="209" t="s">
        <v>196</v>
      </c>
      <c r="C36" s="135">
        <v>5.2803269044068282</v>
      </c>
      <c r="D36" s="135">
        <v>4.1244111837908344</v>
      </c>
      <c r="E36" s="135">
        <v>2.6369538968768764</v>
      </c>
      <c r="F36" s="135">
        <v>7.3810893644110243</v>
      </c>
      <c r="G36" s="248">
        <v>2.6551607589721682</v>
      </c>
      <c r="H36" s="248"/>
      <c r="I36" s="215" t="s">
        <v>14</v>
      </c>
      <c r="J36" s="391" t="s">
        <v>14</v>
      </c>
    </row>
    <row r="37" spans="2:10" ht="13.5" customHeight="1">
      <c r="B37" s="209"/>
      <c r="C37" s="135"/>
      <c r="D37" s="135"/>
      <c r="E37" s="135"/>
      <c r="F37" s="135"/>
      <c r="G37" s="248"/>
      <c r="H37" s="248"/>
      <c r="I37" s="215"/>
      <c r="J37" s="391"/>
    </row>
    <row r="38" spans="2:10" ht="12" customHeight="1">
      <c r="B38" s="208" t="s">
        <v>6</v>
      </c>
      <c r="C38" s="128">
        <v>5346.3555487891972</v>
      </c>
      <c r="D38" s="128">
        <v>5388.1960441234733</v>
      </c>
      <c r="E38" s="128">
        <v>5423.0108276064748</v>
      </c>
      <c r="F38" s="128">
        <v>5420.7778497617137</v>
      </c>
      <c r="G38" s="263">
        <v>5486.6241932983403</v>
      </c>
      <c r="H38" s="263"/>
      <c r="I38" s="402">
        <v>1.0135931189763303</v>
      </c>
      <c r="J38" s="395">
        <f>ROUND(((G38/F38-1)*100),2)</f>
        <v>1.21</v>
      </c>
    </row>
    <row r="39" spans="2:10" ht="10.5" customHeight="1">
      <c r="B39" s="209" t="s">
        <v>52</v>
      </c>
      <c r="C39" s="129">
        <v>2047.7507779042385</v>
      </c>
      <c r="D39" s="129">
        <v>2108.7948681895641</v>
      </c>
      <c r="E39" s="129">
        <v>2065.971615486008</v>
      </c>
      <c r="F39" s="129">
        <v>2058.6117462682046</v>
      </c>
      <c r="G39" s="246">
        <v>2018.5088559980393</v>
      </c>
      <c r="H39" s="246"/>
      <c r="I39" s="215">
        <v>-0.83673039790722603</v>
      </c>
      <c r="J39" s="391">
        <f>ROUND(((G39/F39-1)*100),2)</f>
        <v>-1.95</v>
      </c>
    </row>
    <row r="40" spans="2:10" ht="10.5" customHeight="1">
      <c r="B40" s="209" t="s">
        <v>53</v>
      </c>
      <c r="C40" s="129">
        <v>1946.5249433311105</v>
      </c>
      <c r="D40" s="129">
        <v>1978.0030335206311</v>
      </c>
      <c r="E40" s="129">
        <v>2070.5397765888383</v>
      </c>
      <c r="F40" s="129">
        <v>2023.2658632864711</v>
      </c>
      <c r="G40" s="246">
        <v>2119.5231863775252</v>
      </c>
      <c r="H40" s="246"/>
      <c r="I40" s="215">
        <v>2.0022020793019069</v>
      </c>
      <c r="J40" s="391">
        <f>ROUND(((G40/F40-1)*100),2)</f>
        <v>4.76</v>
      </c>
    </row>
    <row r="41" spans="2:10" ht="10.5" customHeight="1">
      <c r="B41" s="209" t="s">
        <v>47</v>
      </c>
      <c r="C41" s="129">
        <v>596.30439164325105</v>
      </c>
      <c r="D41" s="129">
        <v>592.56082532950199</v>
      </c>
      <c r="E41" s="129">
        <v>585.93740927144563</v>
      </c>
      <c r="F41" s="129">
        <v>606.24583383008508</v>
      </c>
      <c r="G41" s="246">
        <v>627.74464461803439</v>
      </c>
      <c r="H41" s="246"/>
      <c r="I41" s="215">
        <v>2.3847353936343074</v>
      </c>
      <c r="J41" s="391">
        <f>ROUND(((G41/F41-1)*100),2)</f>
        <v>3.55</v>
      </c>
    </row>
    <row r="42" spans="2:10" ht="10.5" customHeight="1">
      <c r="B42" s="209" t="s">
        <v>46</v>
      </c>
      <c r="C42" s="129">
        <v>755.7754359104481</v>
      </c>
      <c r="D42" s="129">
        <v>708.76956893159843</v>
      </c>
      <c r="E42" s="129">
        <v>700.56202626017614</v>
      </c>
      <c r="F42" s="129">
        <v>732.49418007448423</v>
      </c>
      <c r="G42" s="246">
        <v>720.84750630474093</v>
      </c>
      <c r="H42" s="246"/>
      <c r="I42" s="215">
        <v>3.1129438336561899</v>
      </c>
      <c r="J42" s="391">
        <f>ROUND(((G42/F42-1)*100),2)</f>
        <v>-1.59</v>
      </c>
    </row>
    <row r="43" spans="2:10" ht="10.5" customHeight="1">
      <c r="B43" s="209" t="s">
        <v>196</v>
      </c>
      <c r="C43" s="135">
        <v>0</v>
      </c>
      <c r="D43" s="135">
        <v>6.7748152255093799E-2</v>
      </c>
      <c r="E43" s="135">
        <v>0</v>
      </c>
      <c r="F43" s="135">
        <v>0.16022630266866392</v>
      </c>
      <c r="G43" s="248">
        <v>0</v>
      </c>
      <c r="H43" s="248"/>
      <c r="I43" s="215" t="s">
        <v>14</v>
      </c>
      <c r="J43" s="391" t="s">
        <v>14</v>
      </c>
    </row>
    <row r="44" spans="2:10" ht="9.75" customHeight="1">
      <c r="B44" s="209"/>
      <c r="C44" s="135"/>
      <c r="D44" s="135"/>
      <c r="E44" s="135"/>
      <c r="F44" s="135"/>
      <c r="G44" s="248"/>
      <c r="H44" s="248"/>
      <c r="I44" s="215"/>
      <c r="J44" s="391"/>
    </row>
    <row r="45" spans="2:10" ht="12" customHeight="1">
      <c r="B45" s="208" t="s">
        <v>7</v>
      </c>
      <c r="C45" s="128">
        <v>2091.0844548858381</v>
      </c>
      <c r="D45" s="128">
        <v>2119.231035822686</v>
      </c>
      <c r="E45" s="128">
        <v>2091.3010474899379</v>
      </c>
      <c r="F45" s="128">
        <v>2151.1998587801559</v>
      </c>
      <c r="G45" s="263">
        <v>2191.2117390365602</v>
      </c>
      <c r="H45" s="263"/>
      <c r="I45" s="402">
        <v>1.2575419816537536</v>
      </c>
      <c r="J45" s="395">
        <f>ROUND(((G45/F45-1)*100),2)</f>
        <v>1.86</v>
      </c>
    </row>
    <row r="46" spans="2:10" ht="10.5" customHeight="1">
      <c r="B46" s="209" t="s">
        <v>52</v>
      </c>
      <c r="C46" s="129">
        <v>797.59379088674586</v>
      </c>
      <c r="D46" s="129">
        <v>803.29729712884864</v>
      </c>
      <c r="E46" s="129">
        <v>783.01323581946474</v>
      </c>
      <c r="F46" s="129">
        <v>823.73739781828647</v>
      </c>
      <c r="G46" s="246">
        <v>835.73431181979174</v>
      </c>
      <c r="H46" s="246"/>
      <c r="I46" s="215">
        <v>-0.16253533881348536</v>
      </c>
      <c r="J46" s="391">
        <f>ROUND(((G46/F46-1)*100),2)</f>
        <v>1.46</v>
      </c>
    </row>
    <row r="47" spans="2:10" ht="10.5" customHeight="1">
      <c r="B47" s="209" t="s">
        <v>53</v>
      </c>
      <c r="C47" s="129">
        <v>862.93988749741413</v>
      </c>
      <c r="D47" s="129">
        <v>888.59880443345878</v>
      </c>
      <c r="E47" s="129">
        <v>892.04374149086038</v>
      </c>
      <c r="F47" s="129">
        <v>912.06067402583415</v>
      </c>
      <c r="G47" s="246">
        <v>904.90871184778212</v>
      </c>
      <c r="H47" s="246"/>
      <c r="I47" s="215">
        <v>1.3983818737784537</v>
      </c>
      <c r="J47" s="391">
        <f>ROUND(((G47/F47-1)*100),2)</f>
        <v>-0.78</v>
      </c>
    </row>
    <row r="48" spans="2:10" ht="10.5" customHeight="1">
      <c r="B48" s="209" t="s">
        <v>47</v>
      </c>
      <c r="C48" s="129">
        <v>240.45357003475885</v>
      </c>
      <c r="D48" s="129">
        <v>215.07128787843169</v>
      </c>
      <c r="E48" s="129">
        <v>219.79327775370709</v>
      </c>
      <c r="F48" s="129">
        <v>224.1640725256099</v>
      </c>
      <c r="G48" s="246">
        <v>242.98506352972984</v>
      </c>
      <c r="H48" s="246"/>
      <c r="I48" s="215">
        <v>3.266094219736293</v>
      </c>
      <c r="J48" s="391">
        <f>ROUND(((G48/F48-1)*100),2)</f>
        <v>8.4</v>
      </c>
    </row>
    <row r="49" spans="2:10" ht="10.5" customHeight="1">
      <c r="B49" s="209" t="s">
        <v>46</v>
      </c>
      <c r="C49" s="129">
        <v>190.09720646690235</v>
      </c>
      <c r="D49" s="129">
        <v>212.26364638192308</v>
      </c>
      <c r="E49" s="129">
        <v>196.45079242593002</v>
      </c>
      <c r="F49" s="129">
        <v>191.23771441043763</v>
      </c>
      <c r="G49" s="246">
        <v>207.58365183925628</v>
      </c>
      <c r="H49" s="246"/>
      <c r="I49" s="215">
        <v>5.5827131248415318</v>
      </c>
      <c r="J49" s="391">
        <f>ROUND(((G49/F49-1)*100),2)</f>
        <v>8.5500000000000007</v>
      </c>
    </row>
    <row r="50" spans="2:10" ht="10.5" customHeight="1">
      <c r="B50" s="209" t="s">
        <v>196</v>
      </c>
      <c r="C50" s="135">
        <v>0</v>
      </c>
      <c r="D50" s="135">
        <v>0</v>
      </c>
      <c r="E50" s="135">
        <v>0</v>
      </c>
      <c r="F50" s="135">
        <v>0</v>
      </c>
      <c r="G50" s="248">
        <v>0</v>
      </c>
      <c r="H50" s="248"/>
      <c r="I50" s="215" t="s">
        <v>14</v>
      </c>
      <c r="J50" s="277" t="s">
        <v>14</v>
      </c>
    </row>
    <row r="51" spans="2:10" ht="4.5" customHeight="1">
      <c r="B51" s="221"/>
      <c r="C51" s="393"/>
      <c r="D51" s="393"/>
      <c r="E51" s="393"/>
      <c r="F51" s="393"/>
      <c r="G51" s="393"/>
      <c r="H51" s="393"/>
      <c r="I51" s="393"/>
      <c r="J51" s="393"/>
    </row>
    <row r="52" spans="2:10" ht="11.25" customHeight="1">
      <c r="B52" s="162" t="s">
        <v>327</v>
      </c>
      <c r="C52" s="148"/>
      <c r="D52" s="148"/>
      <c r="E52" s="148"/>
      <c r="F52" s="148"/>
      <c r="G52" s="148"/>
      <c r="H52" s="148"/>
    </row>
    <row r="53" spans="2:10">
      <c r="B53" s="48" t="s">
        <v>156</v>
      </c>
    </row>
  </sheetData>
  <mergeCells count="11">
    <mergeCell ref="B1:J1"/>
    <mergeCell ref="C5:C6"/>
    <mergeCell ref="D5:D6"/>
    <mergeCell ref="B5:B6"/>
    <mergeCell ref="I5:I6"/>
    <mergeCell ref="B2:J2"/>
    <mergeCell ref="B3:J3"/>
    <mergeCell ref="E5:E6"/>
    <mergeCell ref="F5:F6"/>
    <mergeCell ref="J5:J6"/>
    <mergeCell ref="G5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>
    <tabColor indexed="51"/>
  </sheetPr>
  <dimension ref="B2:P379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17.7109375" style="10" customWidth="1"/>
    <col min="3" max="5" width="8.7109375" style="10" hidden="1" customWidth="1"/>
    <col min="6" max="16" width="6.7109375" style="27" customWidth="1"/>
    <col min="17" max="16384" width="11.42578125" style="10"/>
  </cols>
  <sheetData>
    <row r="2" spans="2:16" ht="15" customHeight="1">
      <c r="B2" s="489" t="s">
        <v>126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</row>
    <row r="3" spans="2:16" ht="24.75" customHeight="1">
      <c r="B3" s="490" t="s">
        <v>264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</row>
    <row r="4" spans="2:16" ht="11.25" customHeight="1">
      <c r="B4" s="491" t="s">
        <v>141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2:16" ht="2.25" customHeight="1">
      <c r="B5" s="49"/>
      <c r="C5" s="49"/>
      <c r="D5" s="49"/>
      <c r="E5" s="49"/>
      <c r="F5" s="396"/>
      <c r="G5" s="396"/>
      <c r="H5" s="393"/>
      <c r="I5" s="393"/>
      <c r="J5" s="393"/>
    </row>
    <row r="6" spans="2:16" ht="20.25" customHeight="1">
      <c r="B6" s="509" t="s">
        <v>240</v>
      </c>
      <c r="C6" s="494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  <c r="L6" s="506">
        <v>2013</v>
      </c>
      <c r="M6" s="506">
        <v>2014</v>
      </c>
      <c r="N6" s="506">
        <v>2015</v>
      </c>
      <c r="O6" s="506">
        <v>2016</v>
      </c>
      <c r="P6" s="506">
        <v>2017</v>
      </c>
    </row>
    <row r="7" spans="2:16" ht="6.75" customHeight="1">
      <c r="B7" s="510"/>
      <c r="C7" s="529"/>
      <c r="D7" s="528"/>
      <c r="E7" s="528"/>
      <c r="F7" s="527"/>
      <c r="G7" s="527"/>
      <c r="H7" s="527"/>
      <c r="I7" s="527"/>
      <c r="J7" s="527"/>
      <c r="K7" s="527"/>
      <c r="L7" s="527"/>
      <c r="M7" s="527"/>
      <c r="N7" s="527"/>
      <c r="O7" s="527"/>
      <c r="P7" s="527"/>
    </row>
    <row r="8" spans="2:16" ht="6" customHeight="1">
      <c r="B8" s="209"/>
      <c r="C8" s="210"/>
      <c r="D8" s="112"/>
      <c r="E8" s="112"/>
      <c r="F8" s="135"/>
      <c r="G8" s="135"/>
      <c r="H8" s="437"/>
      <c r="I8" s="437"/>
      <c r="J8" s="437"/>
    </row>
    <row r="9" spans="2:16" ht="12" customHeight="1">
      <c r="B9" s="256" t="s">
        <v>15</v>
      </c>
      <c r="C9" s="211">
        <f t="shared" ref="C9:E9" si="0">SUM(C10:C13)</f>
        <v>99.999999999999915</v>
      </c>
      <c r="D9" s="212">
        <f t="shared" si="0"/>
        <v>100.00000000000009</v>
      </c>
      <c r="E9" s="212">
        <f t="shared" si="0"/>
        <v>99.999999999999488</v>
      </c>
      <c r="F9" s="326">
        <v>100</v>
      </c>
      <c r="G9" s="326">
        <v>100</v>
      </c>
      <c r="H9" s="326">
        <v>100</v>
      </c>
      <c r="I9" s="326">
        <v>100</v>
      </c>
      <c r="J9" s="326">
        <v>100</v>
      </c>
      <c r="K9" s="326">
        <v>100</v>
      </c>
      <c r="L9" s="326">
        <v>100</v>
      </c>
      <c r="M9" s="326">
        <v>100</v>
      </c>
      <c r="N9" s="326">
        <v>100</v>
      </c>
      <c r="O9" s="326">
        <v>100</v>
      </c>
      <c r="P9" s="326">
        <v>100</v>
      </c>
    </row>
    <row r="10" spans="2:16" ht="10.5" customHeight="1">
      <c r="B10" s="209" t="s">
        <v>52</v>
      </c>
      <c r="C10" s="188">
        <v>57.857249190156125</v>
      </c>
      <c r="D10" s="158">
        <v>60.799497160818937</v>
      </c>
      <c r="E10" s="158">
        <v>54.766371504630783</v>
      </c>
      <c r="F10" s="135">
        <v>55.359298549681533</v>
      </c>
      <c r="G10" s="135">
        <v>54.534279860985428</v>
      </c>
      <c r="H10" s="135">
        <v>52.594745293244706</v>
      </c>
      <c r="I10" s="135">
        <v>51.875016377612987</v>
      </c>
      <c r="J10" s="135">
        <v>52.582189907709399</v>
      </c>
      <c r="K10" s="135">
        <v>51.782395734165902</v>
      </c>
      <c r="L10" s="135">
        <v>51.411820104209276</v>
      </c>
      <c r="M10" s="135">
        <v>47.458335913162863</v>
      </c>
      <c r="N10" s="135">
        <v>48.659274249263007</v>
      </c>
      <c r="O10" s="135">
        <v>47.655160077507432</v>
      </c>
      <c r="P10" s="135">
        <v>45.830086942811491</v>
      </c>
    </row>
    <row r="11" spans="2:16" ht="10.5" customHeight="1">
      <c r="B11" s="209" t="s">
        <v>53</v>
      </c>
      <c r="C11" s="188">
        <v>31.690462241119587</v>
      </c>
      <c r="D11" s="158">
        <v>28.13954036365967</v>
      </c>
      <c r="E11" s="158">
        <v>32.895898460517351</v>
      </c>
      <c r="F11" s="135">
        <v>31.307086178088838</v>
      </c>
      <c r="G11" s="135">
        <v>33.655493734893589</v>
      </c>
      <c r="H11" s="135">
        <v>32.325839238998221</v>
      </c>
      <c r="I11" s="135">
        <v>35.24635034354943</v>
      </c>
      <c r="J11" s="135">
        <v>33.719230230282051</v>
      </c>
      <c r="K11" s="135">
        <v>31.604864414152026</v>
      </c>
      <c r="L11" s="135">
        <v>29.800935831477084</v>
      </c>
      <c r="M11" s="135">
        <v>34.783711542192968</v>
      </c>
      <c r="N11" s="135">
        <v>35.190161958294361</v>
      </c>
      <c r="O11" s="135">
        <v>33.852196941741681</v>
      </c>
      <c r="P11" s="135">
        <v>34.823625911140489</v>
      </c>
    </row>
    <row r="12" spans="2:16" ht="10.5" customHeight="1">
      <c r="B12" s="209" t="s">
        <v>47</v>
      </c>
      <c r="C12" s="188">
        <v>8.3965918844122918</v>
      </c>
      <c r="D12" s="158">
        <v>8.6255083079109784</v>
      </c>
      <c r="E12" s="158">
        <v>9.7449164681419482</v>
      </c>
      <c r="F12" s="135">
        <v>8.35837296608155</v>
      </c>
      <c r="G12" s="135">
        <v>6.4218421497288318</v>
      </c>
      <c r="H12" s="135">
        <v>8.9589266978657651</v>
      </c>
      <c r="I12" s="135">
        <v>7.3233139211766156</v>
      </c>
      <c r="J12" s="135">
        <v>8.0750731375744493</v>
      </c>
      <c r="K12" s="135">
        <v>8.7902017499349636</v>
      </c>
      <c r="L12" s="135">
        <v>10.732506814922912</v>
      </c>
      <c r="M12" s="135">
        <v>9.5756032650428597</v>
      </c>
      <c r="N12" s="135">
        <v>7.6002623626623294</v>
      </c>
      <c r="O12" s="135">
        <v>8.0853998455617706</v>
      </c>
      <c r="P12" s="135">
        <v>8.2511617411592866</v>
      </c>
    </row>
    <row r="13" spans="2:16" ht="10.5" customHeight="1">
      <c r="B13" s="209" t="s">
        <v>46</v>
      </c>
      <c r="C13" s="188">
        <v>2.0556966843119184</v>
      </c>
      <c r="D13" s="158">
        <v>2.4354541676105019</v>
      </c>
      <c r="E13" s="158">
        <v>2.5928135667093946</v>
      </c>
      <c r="F13" s="135">
        <v>4.9752423061495987</v>
      </c>
      <c r="G13" s="135">
        <v>5.3883842543931468</v>
      </c>
      <c r="H13" s="135">
        <v>6.1204887698917148</v>
      </c>
      <c r="I13" s="135">
        <v>5.5553193576607178</v>
      </c>
      <c r="J13" s="135">
        <v>5.6235067244344643</v>
      </c>
      <c r="K13" s="135">
        <v>7.8225381017474795</v>
      </c>
      <c r="L13" s="135">
        <v>8.0547372493913301</v>
      </c>
      <c r="M13" s="135">
        <v>8.1823492796012722</v>
      </c>
      <c r="N13" s="135">
        <v>8.5503014297799425</v>
      </c>
      <c r="O13" s="135">
        <v>10.386387660151897</v>
      </c>
      <c r="P13" s="135">
        <v>11.095125404888838</v>
      </c>
    </row>
    <row r="14" spans="2:16" ht="3.75" customHeight="1">
      <c r="B14" s="209"/>
      <c r="C14" s="188"/>
      <c r="D14" s="158"/>
      <c r="E14" s="158"/>
      <c r="F14" s="135"/>
      <c r="G14" s="135"/>
      <c r="H14" s="135"/>
      <c r="I14" s="135"/>
      <c r="J14" s="135"/>
      <c r="K14" s="135"/>
      <c r="L14" s="135"/>
      <c r="M14" s="135"/>
      <c r="N14" s="135"/>
      <c r="O14" s="135"/>
      <c r="P14" s="135"/>
    </row>
    <row r="15" spans="2:16" ht="12" customHeight="1">
      <c r="B15" s="208" t="s">
        <v>100</v>
      </c>
      <c r="C15" s="211">
        <f t="shared" ref="C15:E15" si="1">SUM(C16:C19)</f>
        <v>100.00000000000027</v>
      </c>
      <c r="D15" s="212">
        <f t="shared" si="1"/>
        <v>100.00000000000014</v>
      </c>
      <c r="E15" s="212">
        <f t="shared" si="1"/>
        <v>100.0000000000002</v>
      </c>
      <c r="F15" s="326">
        <v>100</v>
      </c>
      <c r="G15" s="326">
        <v>100</v>
      </c>
      <c r="H15" s="326">
        <v>100</v>
      </c>
      <c r="I15" s="326">
        <v>100</v>
      </c>
      <c r="J15" s="326">
        <v>100</v>
      </c>
      <c r="K15" s="326">
        <v>100</v>
      </c>
      <c r="L15" s="326">
        <v>100</v>
      </c>
      <c r="M15" s="326">
        <v>100</v>
      </c>
      <c r="N15" s="326">
        <v>100</v>
      </c>
      <c r="O15" s="326">
        <v>100</v>
      </c>
      <c r="P15" s="326">
        <v>100</v>
      </c>
    </row>
    <row r="16" spans="2:16" ht="10.5" customHeight="1">
      <c r="B16" s="209" t="s">
        <v>52</v>
      </c>
      <c r="C16" s="188">
        <v>43.946185590577443</v>
      </c>
      <c r="D16" s="158">
        <v>45.141384399819664</v>
      </c>
      <c r="E16" s="158">
        <v>42.283469920074438</v>
      </c>
      <c r="F16" s="135">
        <v>40.778851922169395</v>
      </c>
      <c r="G16" s="135">
        <v>39.671797229912485</v>
      </c>
      <c r="H16" s="135">
        <v>38.040409810421785</v>
      </c>
      <c r="I16" s="135">
        <v>36.708181783996586</v>
      </c>
      <c r="J16" s="135">
        <v>34.673422926684232</v>
      </c>
      <c r="K16" s="135">
        <v>31.829789287342813</v>
      </c>
      <c r="L16" s="135">
        <v>33.654418944989175</v>
      </c>
      <c r="M16" s="135">
        <v>34.894646029638693</v>
      </c>
      <c r="N16" s="135">
        <v>32.699620674450685</v>
      </c>
      <c r="O16" s="135">
        <v>30.637320115833312</v>
      </c>
      <c r="P16" s="135">
        <v>31.289709948125786</v>
      </c>
    </row>
    <row r="17" spans="2:16" ht="10.5" customHeight="1">
      <c r="B17" s="209" t="s">
        <v>53</v>
      </c>
      <c r="C17" s="188">
        <v>38.503672569812082</v>
      </c>
      <c r="D17" s="158">
        <v>37.450233049822508</v>
      </c>
      <c r="E17" s="158">
        <v>38.811348428441036</v>
      </c>
      <c r="F17" s="135">
        <v>36.75780655624451</v>
      </c>
      <c r="G17" s="135">
        <v>39.197611256600446</v>
      </c>
      <c r="H17" s="135">
        <v>37.57923034058782</v>
      </c>
      <c r="I17" s="135">
        <v>39.727992227627709</v>
      </c>
      <c r="J17" s="135">
        <v>39.081188454963403</v>
      </c>
      <c r="K17" s="135">
        <v>40.283260879466226</v>
      </c>
      <c r="L17" s="135">
        <v>39.413954986018311</v>
      </c>
      <c r="M17" s="135">
        <v>38.152165366676606</v>
      </c>
      <c r="N17" s="135">
        <v>42.440713112013164</v>
      </c>
      <c r="O17" s="135">
        <v>41.803425682879855</v>
      </c>
      <c r="P17" s="135">
        <v>43.423795730880641</v>
      </c>
    </row>
    <row r="18" spans="2:16" ht="10.5" customHeight="1">
      <c r="B18" s="209" t="s">
        <v>47</v>
      </c>
      <c r="C18" s="188">
        <v>9.661693312013572</v>
      </c>
      <c r="D18" s="158">
        <v>9.5123678973678238</v>
      </c>
      <c r="E18" s="158">
        <v>11.289662149823963</v>
      </c>
      <c r="F18" s="135">
        <v>11.09089225571344</v>
      </c>
      <c r="G18" s="135">
        <v>10.292959198274161</v>
      </c>
      <c r="H18" s="135">
        <v>12.558426985055076</v>
      </c>
      <c r="I18" s="135">
        <v>12.498966494368167</v>
      </c>
      <c r="J18" s="135">
        <v>12.739200194013867</v>
      </c>
      <c r="K18" s="135">
        <v>12.702304133431412</v>
      </c>
      <c r="L18" s="135">
        <v>12.470952558427015</v>
      </c>
      <c r="M18" s="135">
        <v>12.031926089241932</v>
      </c>
      <c r="N18" s="135">
        <v>11.070099640944683</v>
      </c>
      <c r="O18" s="135">
        <v>11.251791972138893</v>
      </c>
      <c r="P18" s="135">
        <v>11.399238264016756</v>
      </c>
    </row>
    <row r="19" spans="2:16" ht="10.5" customHeight="1">
      <c r="B19" s="209" t="s">
        <v>46</v>
      </c>
      <c r="C19" s="188">
        <v>7.8884485275971707</v>
      </c>
      <c r="D19" s="158">
        <v>7.8960146529901492</v>
      </c>
      <c r="E19" s="158">
        <v>7.6155195016607529</v>
      </c>
      <c r="F19" s="135">
        <v>11.37244926587247</v>
      </c>
      <c r="G19" s="135">
        <v>10.837632315212971</v>
      </c>
      <c r="H19" s="135">
        <v>11.821932863935078</v>
      </c>
      <c r="I19" s="135">
        <v>11.064859494007031</v>
      </c>
      <c r="J19" s="135">
        <v>13.506188424339578</v>
      </c>
      <c r="K19" s="135">
        <v>15.184645699759551</v>
      </c>
      <c r="L19" s="135">
        <v>14.460673510565936</v>
      </c>
      <c r="M19" s="135">
        <v>14.921262514442997</v>
      </c>
      <c r="N19" s="135">
        <v>13.789566572591543</v>
      </c>
      <c r="O19" s="135">
        <v>16.170846088216042</v>
      </c>
      <c r="P19" s="135">
        <v>13.887256056976661</v>
      </c>
    </row>
    <row r="20" spans="2:16" ht="10.5" customHeight="1">
      <c r="B20" s="209" t="s">
        <v>196</v>
      </c>
      <c r="C20" s="188"/>
      <c r="D20" s="158"/>
      <c r="E20" s="158"/>
      <c r="F20" s="135">
        <v>0</v>
      </c>
      <c r="G20" s="135">
        <v>0</v>
      </c>
      <c r="H20" s="135">
        <v>0</v>
      </c>
      <c r="I20" s="135">
        <v>0</v>
      </c>
      <c r="J20" s="135">
        <v>0</v>
      </c>
      <c r="K20" s="135">
        <v>0</v>
      </c>
      <c r="L20" s="135">
        <v>0</v>
      </c>
      <c r="M20" s="135">
        <v>0</v>
      </c>
      <c r="N20" s="135">
        <v>0</v>
      </c>
      <c r="O20" s="135">
        <v>0.13661614093218991</v>
      </c>
      <c r="P20" s="135">
        <v>0</v>
      </c>
    </row>
    <row r="21" spans="2:16" ht="3" customHeight="1">
      <c r="B21" s="209"/>
      <c r="C21" s="188"/>
      <c r="D21" s="158"/>
      <c r="E21" s="158"/>
      <c r="F21" s="135"/>
      <c r="G21" s="135"/>
      <c r="H21" s="135"/>
      <c r="I21" s="135"/>
      <c r="J21" s="135"/>
      <c r="K21" s="135"/>
      <c r="L21" s="135"/>
      <c r="M21" s="135"/>
      <c r="N21" s="135"/>
      <c r="O21" s="135"/>
      <c r="P21" s="135"/>
    </row>
    <row r="22" spans="2:16" ht="12" customHeight="1">
      <c r="B22" s="208" t="s">
        <v>17</v>
      </c>
      <c r="C22" s="211">
        <f>SUM(C23:C27)</f>
        <v>100.00000000000023</v>
      </c>
      <c r="D22" s="212">
        <f t="shared" ref="D22:E22" si="2">SUM(D23:D27)</f>
        <v>100.00000000000009</v>
      </c>
      <c r="E22" s="212">
        <f t="shared" si="2"/>
        <v>100.00000000000018</v>
      </c>
      <c r="F22" s="326">
        <v>100</v>
      </c>
      <c r="G22" s="326">
        <v>100</v>
      </c>
      <c r="H22" s="326">
        <v>100</v>
      </c>
      <c r="I22" s="326">
        <v>100</v>
      </c>
      <c r="J22" s="326">
        <v>100</v>
      </c>
      <c r="K22" s="326">
        <v>100</v>
      </c>
      <c r="L22" s="326">
        <v>100</v>
      </c>
      <c r="M22" s="326">
        <v>100</v>
      </c>
      <c r="N22" s="326">
        <v>100</v>
      </c>
      <c r="O22" s="326">
        <v>100</v>
      </c>
      <c r="P22" s="326">
        <v>100</v>
      </c>
    </row>
    <row r="23" spans="2:16" ht="10.5" customHeight="1">
      <c r="B23" s="209" t="s">
        <v>52</v>
      </c>
      <c r="C23" s="188">
        <v>53.251399825949719</v>
      </c>
      <c r="D23" s="158">
        <v>49.501112472806803</v>
      </c>
      <c r="E23" s="158">
        <v>45.429915235645716</v>
      </c>
      <c r="F23" s="135">
        <v>49.265283494920574</v>
      </c>
      <c r="G23" s="135">
        <v>49.152816548343935</v>
      </c>
      <c r="H23" s="135">
        <v>47.536837356274837</v>
      </c>
      <c r="I23" s="135">
        <v>46.02156182743073</v>
      </c>
      <c r="J23" s="135">
        <v>46.544518966780693</v>
      </c>
      <c r="K23" s="135">
        <v>42.683634936176432</v>
      </c>
      <c r="L23" s="135">
        <v>42.883662650455044</v>
      </c>
      <c r="M23" s="135">
        <v>44.59194178112795</v>
      </c>
      <c r="N23" s="135">
        <v>39.804032487182013</v>
      </c>
      <c r="O23" s="135">
        <v>39.741743445796281</v>
      </c>
      <c r="P23" s="135">
        <v>39.784748708703184</v>
      </c>
    </row>
    <row r="24" spans="2:16" ht="10.5" customHeight="1">
      <c r="B24" s="209" t="s">
        <v>53</v>
      </c>
      <c r="C24" s="188">
        <v>31.303784242131201</v>
      </c>
      <c r="D24" s="158">
        <v>36.840226468193087</v>
      </c>
      <c r="E24" s="158">
        <v>39.000110554690934</v>
      </c>
      <c r="F24" s="135">
        <v>37.109209262797307</v>
      </c>
      <c r="G24" s="135">
        <v>35.66032102417627</v>
      </c>
      <c r="H24" s="135">
        <v>36.609033074511963</v>
      </c>
      <c r="I24" s="135">
        <v>37.590471654996328</v>
      </c>
      <c r="J24" s="135">
        <v>35.894385995334595</v>
      </c>
      <c r="K24" s="135">
        <v>36.285321567740567</v>
      </c>
      <c r="L24" s="135">
        <v>37.530482700543367</v>
      </c>
      <c r="M24" s="135">
        <v>34.563236407528578</v>
      </c>
      <c r="N24" s="135">
        <v>40.109560465868853</v>
      </c>
      <c r="O24" s="135">
        <v>42.876772722010905</v>
      </c>
      <c r="P24" s="135">
        <v>40.305487927963142</v>
      </c>
    </row>
    <row r="25" spans="2:16" ht="10.5" customHeight="1">
      <c r="B25" s="209" t="s">
        <v>47</v>
      </c>
      <c r="C25" s="188">
        <v>7.6691751481581472</v>
      </c>
      <c r="D25" s="158">
        <v>5.4347388122120197</v>
      </c>
      <c r="E25" s="158">
        <v>6.7530994180332033</v>
      </c>
      <c r="F25" s="135">
        <v>7.0297920551238189</v>
      </c>
      <c r="G25" s="135">
        <v>6.3210479457716806</v>
      </c>
      <c r="H25" s="135">
        <v>8.0360092422598548</v>
      </c>
      <c r="I25" s="135">
        <v>7.1590356917439886</v>
      </c>
      <c r="J25" s="135">
        <v>7.9110979552864036</v>
      </c>
      <c r="K25" s="135">
        <v>8.6771560189855332</v>
      </c>
      <c r="L25" s="135">
        <v>7.2670472698982902</v>
      </c>
      <c r="M25" s="135">
        <v>8.527039253627505</v>
      </c>
      <c r="N25" s="135">
        <v>9.6399189714969165</v>
      </c>
      <c r="O25" s="135">
        <v>8.4917069325353296</v>
      </c>
      <c r="P25" s="135">
        <v>8.9463219950025543</v>
      </c>
    </row>
    <row r="26" spans="2:16" ht="10.5" customHeight="1">
      <c r="B26" s="209" t="s">
        <v>46</v>
      </c>
      <c r="C26" s="188">
        <v>7.7756407837611592</v>
      </c>
      <c r="D26" s="158">
        <v>7.9826972632667221</v>
      </c>
      <c r="E26" s="158">
        <v>8.8168747916303296</v>
      </c>
      <c r="F26" s="135">
        <v>6.5957151871588282</v>
      </c>
      <c r="G26" s="135">
        <v>8.8658144817082682</v>
      </c>
      <c r="H26" s="135">
        <v>7.8181203269543413</v>
      </c>
      <c r="I26" s="135">
        <v>9.2289308258278897</v>
      </c>
      <c r="J26" s="135">
        <v>9.6499970825969221</v>
      </c>
      <c r="K26" s="135">
        <v>12.353887477097505</v>
      </c>
      <c r="L26" s="135">
        <v>12.318807379103561</v>
      </c>
      <c r="M26" s="135">
        <v>12.317782557715651</v>
      </c>
      <c r="N26" s="135">
        <v>10.446488075452288</v>
      </c>
      <c r="O26" s="135">
        <v>8.8076843229217587</v>
      </c>
      <c r="P26" s="135">
        <v>10.963441368331132</v>
      </c>
    </row>
    <row r="27" spans="2:16" ht="10.5" customHeight="1">
      <c r="B27" s="209" t="s">
        <v>196</v>
      </c>
      <c r="C27" s="188" t="s">
        <v>14</v>
      </c>
      <c r="D27" s="158">
        <v>0.24122498352145164</v>
      </c>
      <c r="E27" s="158" t="s">
        <v>14</v>
      </c>
      <c r="F27" s="135">
        <v>0</v>
      </c>
      <c r="G27" s="135">
        <v>0</v>
      </c>
      <c r="H27" s="135">
        <v>0</v>
      </c>
      <c r="I27" s="135">
        <v>0</v>
      </c>
      <c r="J27" s="135">
        <v>0</v>
      </c>
      <c r="K27" s="135">
        <v>0</v>
      </c>
      <c r="L27" s="135">
        <v>0</v>
      </c>
      <c r="M27" s="135">
        <v>0</v>
      </c>
      <c r="N27" s="135">
        <v>0</v>
      </c>
      <c r="O27" s="135">
        <v>8.2092576735764963E-2</v>
      </c>
      <c r="P27" s="135">
        <v>0</v>
      </c>
    </row>
    <row r="28" spans="2:16" ht="3" customHeight="1">
      <c r="B28" s="209"/>
      <c r="C28" s="188"/>
      <c r="D28" s="158"/>
      <c r="E28" s="158"/>
    </row>
    <row r="29" spans="2:16" ht="12" customHeight="1">
      <c r="B29" s="208" t="s">
        <v>18</v>
      </c>
      <c r="C29" s="211">
        <f>SUM(C30:C33)</f>
        <v>100</v>
      </c>
      <c r="D29" s="212">
        <f>SUM(D30:D33)</f>
        <v>100</v>
      </c>
      <c r="E29" s="212">
        <f>SUM(E30:E34)</f>
        <v>100</v>
      </c>
      <c r="F29" s="326">
        <v>100</v>
      </c>
      <c r="G29" s="326">
        <v>100</v>
      </c>
      <c r="H29" s="326">
        <v>100</v>
      </c>
      <c r="I29" s="326">
        <v>100</v>
      </c>
      <c r="J29" s="326">
        <v>100</v>
      </c>
      <c r="K29" s="326">
        <v>100</v>
      </c>
      <c r="L29" s="326">
        <v>100</v>
      </c>
      <c r="M29" s="326">
        <v>100</v>
      </c>
      <c r="N29" s="326">
        <v>100</v>
      </c>
      <c r="O29" s="326">
        <v>100</v>
      </c>
      <c r="P29" s="326">
        <v>100</v>
      </c>
    </row>
    <row r="30" spans="2:16" ht="10.5" customHeight="1">
      <c r="B30" s="209" t="s">
        <v>52</v>
      </c>
      <c r="C30" s="188">
        <v>22.009923258907907</v>
      </c>
      <c r="D30" s="158">
        <v>20.713046336019882</v>
      </c>
      <c r="E30" s="158">
        <v>19.840166465568647</v>
      </c>
      <c r="F30" s="135">
        <v>18.426580732699144</v>
      </c>
      <c r="G30" s="135">
        <v>16.947903659248421</v>
      </c>
      <c r="H30" s="135">
        <v>18.447277833994736</v>
      </c>
      <c r="I30" s="135">
        <v>18.099766527010875</v>
      </c>
      <c r="J30" s="135">
        <v>19.117154509372785</v>
      </c>
      <c r="K30" s="135">
        <v>18.131920743531108</v>
      </c>
      <c r="L30" s="135">
        <v>15.851257151192799</v>
      </c>
      <c r="M30" s="135">
        <v>17.418912387149351</v>
      </c>
      <c r="N30" s="135">
        <v>16.477524733997278</v>
      </c>
      <c r="O30" s="135">
        <v>15.84706652256752</v>
      </c>
      <c r="P30" s="135">
        <v>15.91982079883114</v>
      </c>
    </row>
    <row r="31" spans="2:16" ht="10.5" customHeight="1">
      <c r="B31" s="209" t="s">
        <v>53</v>
      </c>
      <c r="C31" s="188">
        <v>45.241187912615189</v>
      </c>
      <c r="D31" s="158">
        <v>41.65638137093606</v>
      </c>
      <c r="E31" s="158">
        <v>44.104128449517468</v>
      </c>
      <c r="F31" s="135">
        <v>43.701387502178356</v>
      </c>
      <c r="G31" s="135">
        <v>41.140089988765588</v>
      </c>
      <c r="H31" s="135">
        <v>40.162823481365017</v>
      </c>
      <c r="I31" s="135">
        <v>39.003684263157524</v>
      </c>
      <c r="J31" s="135">
        <v>42.560235831187768</v>
      </c>
      <c r="K31" s="135">
        <v>40.65904456752304</v>
      </c>
      <c r="L31" s="135">
        <v>42.142909102975409</v>
      </c>
      <c r="M31" s="135">
        <v>41.944619391765428</v>
      </c>
      <c r="N31" s="135">
        <v>43.441479213090929</v>
      </c>
      <c r="O31" s="135">
        <v>42.141390579004657</v>
      </c>
      <c r="P31" s="135">
        <v>42.264701971204914</v>
      </c>
    </row>
    <row r="32" spans="2:16" ht="10.5" customHeight="1">
      <c r="B32" s="209" t="s">
        <v>47</v>
      </c>
      <c r="C32" s="188">
        <v>15.909085973942933</v>
      </c>
      <c r="D32" s="158">
        <v>18.249887720620585</v>
      </c>
      <c r="E32" s="158">
        <v>15.817106383157395</v>
      </c>
      <c r="F32" s="135">
        <v>15.924506375497824</v>
      </c>
      <c r="G32" s="135">
        <v>19.702877437986434</v>
      </c>
      <c r="H32" s="135">
        <v>17.206863818571556</v>
      </c>
      <c r="I32" s="135">
        <v>19.078447857289696</v>
      </c>
      <c r="J32" s="135">
        <v>17.978624948600356</v>
      </c>
      <c r="K32" s="135">
        <v>19.578235992864592</v>
      </c>
      <c r="L32" s="135">
        <v>19.444945698582195</v>
      </c>
      <c r="M32" s="135">
        <v>19.709050894942642</v>
      </c>
      <c r="N32" s="135">
        <v>19.216398211334525</v>
      </c>
      <c r="O32" s="135">
        <v>20.762682732289353</v>
      </c>
      <c r="P32" s="135">
        <v>20.388455718308609</v>
      </c>
    </row>
    <row r="33" spans="2:16" ht="10.5" customHeight="1">
      <c r="B33" s="209" t="s">
        <v>46</v>
      </c>
      <c r="C33" s="188">
        <v>16.839802854533971</v>
      </c>
      <c r="D33" s="158">
        <v>19.380684572423469</v>
      </c>
      <c r="E33" s="158">
        <v>20.181387809760658</v>
      </c>
      <c r="F33" s="135">
        <v>21.947525389624399</v>
      </c>
      <c r="G33" s="135">
        <v>22.209128913999113</v>
      </c>
      <c r="H33" s="135">
        <v>24.183034866068809</v>
      </c>
      <c r="I33" s="135">
        <v>23.818101352541955</v>
      </c>
      <c r="J33" s="135">
        <v>20.268028491888177</v>
      </c>
      <c r="K33" s="135">
        <v>21.550916908401199</v>
      </c>
      <c r="L33" s="135">
        <v>22.560888047249311</v>
      </c>
      <c r="M33" s="135">
        <v>20.927417326142361</v>
      </c>
      <c r="N33" s="135">
        <v>20.864597841577616</v>
      </c>
      <c r="O33" s="135">
        <v>20.480779822210319</v>
      </c>
      <c r="P33" s="135">
        <v>21.427021511654843</v>
      </c>
    </row>
    <row r="34" spans="2:16" ht="10.5" customHeight="1">
      <c r="B34" s="209" t="s">
        <v>196</v>
      </c>
      <c r="C34" s="188" t="s">
        <v>14</v>
      </c>
      <c r="D34" s="158" t="s">
        <v>14</v>
      </c>
      <c r="E34" s="158">
        <v>5.7210891995827712E-2</v>
      </c>
      <c r="F34" s="135">
        <v>0</v>
      </c>
      <c r="G34" s="135">
        <v>0</v>
      </c>
      <c r="H34" s="135">
        <v>0</v>
      </c>
      <c r="I34" s="135">
        <v>0</v>
      </c>
      <c r="J34" s="135">
        <v>7.595621895154285E-2</v>
      </c>
      <c r="K34" s="135">
        <v>7.9881787679892929E-2</v>
      </c>
      <c r="L34" s="135">
        <v>0</v>
      </c>
      <c r="M34" s="135">
        <v>0</v>
      </c>
      <c r="N34" s="135">
        <v>0</v>
      </c>
      <c r="O34" s="135">
        <v>0.76808034392835289</v>
      </c>
      <c r="P34" s="135">
        <v>0</v>
      </c>
    </row>
    <row r="35" spans="2:16" ht="4.5" customHeight="1">
      <c r="B35" s="209"/>
      <c r="C35" s="188"/>
      <c r="D35" s="158"/>
      <c r="E35" s="158"/>
      <c r="F35" s="135"/>
      <c r="G35" s="135"/>
      <c r="H35" s="135"/>
      <c r="I35" s="135"/>
      <c r="J35" s="135"/>
      <c r="K35" s="135"/>
      <c r="L35" s="135"/>
      <c r="M35" s="135"/>
      <c r="N35" s="135"/>
      <c r="O35" s="135"/>
      <c r="P35" s="135"/>
    </row>
    <row r="36" spans="2:16" ht="12" customHeight="1">
      <c r="B36" s="208" t="s">
        <v>19</v>
      </c>
      <c r="C36" s="211">
        <f t="shared" ref="C36:E36" si="3">SUM(C37:C40)</f>
        <v>100.00000000000001</v>
      </c>
      <c r="D36" s="212">
        <f t="shared" si="3"/>
        <v>100</v>
      </c>
      <c r="E36" s="212">
        <f t="shared" si="3"/>
        <v>100</v>
      </c>
      <c r="F36" s="326">
        <v>100</v>
      </c>
      <c r="G36" s="326">
        <v>100</v>
      </c>
      <c r="H36" s="326">
        <v>100</v>
      </c>
      <c r="I36" s="326">
        <v>100</v>
      </c>
      <c r="J36" s="326">
        <v>100</v>
      </c>
      <c r="K36" s="326">
        <v>100</v>
      </c>
      <c r="L36" s="326">
        <v>100</v>
      </c>
      <c r="M36" s="326">
        <v>100</v>
      </c>
      <c r="N36" s="326">
        <v>100</v>
      </c>
      <c r="O36" s="326">
        <v>100</v>
      </c>
      <c r="P36" s="326">
        <v>100</v>
      </c>
    </row>
    <row r="37" spans="2:16" ht="10.5" customHeight="1">
      <c r="B37" s="209" t="s">
        <v>52</v>
      </c>
      <c r="C37" s="188">
        <v>56.180585437564424</v>
      </c>
      <c r="D37" s="158">
        <v>54.033749556664233</v>
      </c>
      <c r="E37" s="158">
        <v>52.545090919145089</v>
      </c>
      <c r="F37" s="135">
        <v>46.991813875709596</v>
      </c>
      <c r="G37" s="135">
        <v>45.956036759722537</v>
      </c>
      <c r="H37" s="135">
        <v>43.308486502656308</v>
      </c>
      <c r="I37" s="135">
        <v>41.810784999214938</v>
      </c>
      <c r="J37" s="135">
        <v>42.658504401203466</v>
      </c>
      <c r="K37" s="135">
        <v>40.773492610157497</v>
      </c>
      <c r="L37" s="135">
        <v>43.147343714773861</v>
      </c>
      <c r="M37" s="135">
        <v>39.778610283381802</v>
      </c>
      <c r="N37" s="135">
        <v>39.045298219778893</v>
      </c>
      <c r="O37" s="135">
        <v>40.971356287167652</v>
      </c>
      <c r="P37" s="135">
        <v>36.770728833177472</v>
      </c>
    </row>
    <row r="38" spans="2:16" ht="10.5" customHeight="1">
      <c r="B38" s="209" t="s">
        <v>53</v>
      </c>
      <c r="C38" s="188">
        <v>31.771259901594945</v>
      </c>
      <c r="D38" s="158">
        <v>32.838292287016394</v>
      </c>
      <c r="E38" s="158">
        <v>35.43055876619281</v>
      </c>
      <c r="F38" s="135">
        <v>35.436901755116573</v>
      </c>
      <c r="G38" s="135">
        <v>36.941789431529749</v>
      </c>
      <c r="H38" s="135">
        <v>38.286171924066124</v>
      </c>
      <c r="I38" s="135">
        <v>38.201936148686784</v>
      </c>
      <c r="J38" s="135">
        <v>37.654624824567847</v>
      </c>
      <c r="K38" s="135">
        <v>37.942134724563026</v>
      </c>
      <c r="L38" s="135">
        <v>36.417581633241142</v>
      </c>
      <c r="M38" s="135">
        <v>40.820088322272142</v>
      </c>
      <c r="N38" s="135">
        <v>41.557705520579766</v>
      </c>
      <c r="O38" s="135">
        <v>36.011169582494695</v>
      </c>
      <c r="P38" s="135">
        <v>40.386873065855418</v>
      </c>
    </row>
    <row r="39" spans="2:16" ht="10.5" customHeight="1">
      <c r="B39" s="209" t="s">
        <v>47</v>
      </c>
      <c r="C39" s="188">
        <v>7.2955776942984034</v>
      </c>
      <c r="D39" s="158">
        <v>7.4575068379516978</v>
      </c>
      <c r="E39" s="158">
        <v>7.0642040198623386</v>
      </c>
      <c r="F39" s="135">
        <v>8.7409536210702505</v>
      </c>
      <c r="G39" s="135">
        <v>8.137697758286496</v>
      </c>
      <c r="H39" s="135">
        <v>9.0091838537606836</v>
      </c>
      <c r="I39" s="135">
        <v>9.5338192176863998</v>
      </c>
      <c r="J39" s="135">
        <v>10.304019231326553</v>
      </c>
      <c r="K39" s="135">
        <v>10.01024297293252</v>
      </c>
      <c r="L39" s="135">
        <v>9.8220654507769023</v>
      </c>
      <c r="M39" s="135">
        <v>8.1197590095095169</v>
      </c>
      <c r="N39" s="135">
        <v>9.2233905422354816</v>
      </c>
      <c r="O39" s="135">
        <v>11.170530289623947</v>
      </c>
      <c r="P39" s="135">
        <v>11.2442878055303</v>
      </c>
    </row>
    <row r="40" spans="2:16" ht="10.5" customHeight="1">
      <c r="B40" s="209" t="s">
        <v>46</v>
      </c>
      <c r="C40" s="188">
        <v>4.7525769665422413</v>
      </c>
      <c r="D40" s="158">
        <v>5.670451318367685</v>
      </c>
      <c r="E40" s="158">
        <v>4.9601462947997517</v>
      </c>
      <c r="F40" s="135">
        <v>8.830330748103993</v>
      </c>
      <c r="G40" s="135">
        <v>8.9644760504613963</v>
      </c>
      <c r="H40" s="135">
        <v>9.3961577195164843</v>
      </c>
      <c r="I40" s="135">
        <v>10.453459634410848</v>
      </c>
      <c r="J40" s="135">
        <v>9.3828515429023991</v>
      </c>
      <c r="K40" s="135">
        <v>11.274129692346596</v>
      </c>
      <c r="L40" s="135">
        <v>10.613009201208449</v>
      </c>
      <c r="M40" s="135">
        <v>11.281542384836708</v>
      </c>
      <c r="N40" s="135">
        <v>10.173605717405451</v>
      </c>
      <c r="O40" s="135">
        <v>11.827250938109277</v>
      </c>
      <c r="P40" s="135">
        <v>11.598110295437424</v>
      </c>
    </row>
    <row r="41" spans="2:16" ht="3.75" customHeight="1">
      <c r="B41" s="209"/>
      <c r="C41" s="188"/>
      <c r="D41" s="158"/>
      <c r="E41" s="158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</row>
    <row r="42" spans="2:16" ht="12" customHeight="1">
      <c r="B42" s="208" t="s">
        <v>20</v>
      </c>
      <c r="C42" s="211">
        <f t="shared" ref="C42:E42" si="4">SUM(C43:C46)</f>
        <v>99.999999999999986</v>
      </c>
      <c r="D42" s="212">
        <f t="shared" si="4"/>
        <v>100</v>
      </c>
      <c r="E42" s="212">
        <f t="shared" si="4"/>
        <v>100.00000000000001</v>
      </c>
      <c r="F42" s="326">
        <v>100</v>
      </c>
      <c r="G42" s="326">
        <v>100</v>
      </c>
      <c r="H42" s="326">
        <v>100</v>
      </c>
      <c r="I42" s="326">
        <v>100</v>
      </c>
      <c r="J42" s="326">
        <v>100</v>
      </c>
      <c r="K42" s="326">
        <v>100</v>
      </c>
      <c r="L42" s="326">
        <v>100</v>
      </c>
      <c r="M42" s="326">
        <v>100</v>
      </c>
      <c r="N42" s="326">
        <v>100</v>
      </c>
      <c r="O42" s="326">
        <v>100</v>
      </c>
      <c r="P42" s="326">
        <v>100</v>
      </c>
    </row>
    <row r="43" spans="2:16" ht="10.5" customHeight="1">
      <c r="B43" s="209" t="s">
        <v>52</v>
      </c>
      <c r="C43" s="188">
        <v>66.890005545991642</v>
      </c>
      <c r="D43" s="158">
        <v>63.370920879419955</v>
      </c>
      <c r="E43" s="158">
        <v>59.499980568329846</v>
      </c>
      <c r="F43" s="135">
        <v>57.256843582471951</v>
      </c>
      <c r="G43" s="135">
        <v>57.363079763399995</v>
      </c>
      <c r="H43" s="135">
        <v>58.373619387327309</v>
      </c>
      <c r="I43" s="135">
        <v>55.996252535601428</v>
      </c>
      <c r="J43" s="135">
        <v>56.12970812538498</v>
      </c>
      <c r="K43" s="135">
        <v>50.645804053691563</v>
      </c>
      <c r="L43" s="135">
        <v>53.059960749788964</v>
      </c>
      <c r="M43" s="135">
        <v>52.65503450453668</v>
      </c>
      <c r="N43" s="135">
        <v>50.692483795133711</v>
      </c>
      <c r="O43" s="135">
        <v>53.852732533971867</v>
      </c>
      <c r="P43" s="135">
        <v>52.539904996745697</v>
      </c>
    </row>
    <row r="44" spans="2:16" ht="10.5" customHeight="1">
      <c r="B44" s="209" t="s">
        <v>53</v>
      </c>
      <c r="C44" s="188">
        <v>23.307792707862625</v>
      </c>
      <c r="D44" s="158">
        <v>25.880406915639909</v>
      </c>
      <c r="E44" s="158">
        <v>28.298877945701427</v>
      </c>
      <c r="F44" s="135">
        <v>28.163169766985927</v>
      </c>
      <c r="G44" s="135">
        <v>28.813850134493343</v>
      </c>
      <c r="H44" s="135">
        <v>25.662492076912191</v>
      </c>
      <c r="I44" s="135">
        <v>27.219145894790344</v>
      </c>
      <c r="J44" s="135">
        <v>25.83404873645155</v>
      </c>
      <c r="K44" s="135">
        <v>31.210528237447232</v>
      </c>
      <c r="L44" s="135">
        <v>29.946345229011765</v>
      </c>
      <c r="M44" s="135">
        <v>30.781399870406808</v>
      </c>
      <c r="N44" s="135">
        <v>33.554130479047942</v>
      </c>
      <c r="O44" s="135">
        <v>30.490470648916858</v>
      </c>
      <c r="P44" s="135">
        <v>33.066182049069297</v>
      </c>
    </row>
    <row r="45" spans="2:16" ht="10.5" customHeight="1">
      <c r="B45" s="209" t="s">
        <v>47</v>
      </c>
      <c r="C45" s="188">
        <v>6.4873954556762259</v>
      </c>
      <c r="D45" s="158">
        <v>6.6164593235117035</v>
      </c>
      <c r="E45" s="158">
        <v>8.2350295460989944</v>
      </c>
      <c r="F45" s="135">
        <v>9.1210819911511898</v>
      </c>
      <c r="G45" s="135">
        <v>7.4155012878014759</v>
      </c>
      <c r="H45" s="135">
        <v>9.0743730725198599</v>
      </c>
      <c r="I45" s="135">
        <v>8.6790115650250783</v>
      </c>
      <c r="J45" s="135">
        <v>10.933120315672248</v>
      </c>
      <c r="K45" s="135">
        <v>9.3486159834470826</v>
      </c>
      <c r="L45" s="135">
        <v>8.5173249701765794</v>
      </c>
      <c r="M45" s="135">
        <v>8.8423303203687027</v>
      </c>
      <c r="N45" s="135">
        <v>8.2153363596873064</v>
      </c>
      <c r="O45" s="135">
        <v>7.6379527344149505</v>
      </c>
      <c r="P45" s="135">
        <v>6.8073836849359131</v>
      </c>
    </row>
    <row r="46" spans="2:16" ht="10.5" customHeight="1">
      <c r="B46" s="209" t="s">
        <v>46</v>
      </c>
      <c r="C46" s="188">
        <v>3.3148062904694977</v>
      </c>
      <c r="D46" s="158">
        <v>4.1322128814284289</v>
      </c>
      <c r="E46" s="158">
        <v>3.9661119398697293</v>
      </c>
      <c r="F46" s="135">
        <v>5.4589046593912487</v>
      </c>
      <c r="G46" s="135">
        <v>6.4075688143051881</v>
      </c>
      <c r="H46" s="135">
        <v>6.8895154632415281</v>
      </c>
      <c r="I46" s="135">
        <v>8.1055900045829521</v>
      </c>
      <c r="J46" s="135">
        <v>7.103122822491839</v>
      </c>
      <c r="K46" s="135">
        <v>8.7950517254132894</v>
      </c>
      <c r="L46" s="135">
        <v>8.4763690510222265</v>
      </c>
      <c r="M46" s="135">
        <v>7.7212353046878492</v>
      </c>
      <c r="N46" s="135">
        <v>7.5380493661309051</v>
      </c>
      <c r="O46" s="135">
        <v>8.0027724562149718</v>
      </c>
      <c r="P46" s="135">
        <v>7.5865292692493105</v>
      </c>
    </row>
    <row r="47" spans="2:16" ht="4.5" customHeight="1">
      <c r="B47" s="209"/>
      <c r="C47" s="188"/>
      <c r="D47" s="158"/>
      <c r="E47" s="158"/>
      <c r="F47" s="135"/>
      <c r="G47" s="135"/>
      <c r="H47" s="135"/>
      <c r="I47" s="135"/>
      <c r="J47" s="135"/>
      <c r="K47" s="135"/>
      <c r="L47" s="135"/>
      <c r="M47" s="135"/>
      <c r="N47" s="135"/>
      <c r="O47" s="135"/>
      <c r="P47" s="135"/>
    </row>
    <row r="48" spans="2:16" ht="12" customHeight="1">
      <c r="B48" s="208" t="s">
        <v>147</v>
      </c>
      <c r="C48" s="188" t="s">
        <v>14</v>
      </c>
      <c r="D48" s="158" t="s">
        <v>14</v>
      </c>
      <c r="E48" s="158" t="s">
        <v>14</v>
      </c>
      <c r="F48" s="326">
        <v>100</v>
      </c>
      <c r="G48" s="326">
        <v>100</v>
      </c>
      <c r="H48" s="326">
        <v>100</v>
      </c>
      <c r="I48" s="326">
        <v>100</v>
      </c>
      <c r="J48" s="326">
        <v>100</v>
      </c>
      <c r="K48" s="326">
        <v>100</v>
      </c>
      <c r="L48" s="326">
        <v>100</v>
      </c>
      <c r="M48" s="326">
        <v>100</v>
      </c>
      <c r="N48" s="326">
        <v>100</v>
      </c>
      <c r="O48" s="326">
        <v>100</v>
      </c>
      <c r="P48" s="326">
        <v>100</v>
      </c>
    </row>
    <row r="49" spans="2:16" ht="10.5" customHeight="1">
      <c r="B49" s="209" t="s">
        <v>52</v>
      </c>
      <c r="C49" s="188" t="s">
        <v>14</v>
      </c>
      <c r="D49" s="158" t="s">
        <v>14</v>
      </c>
      <c r="E49" s="158" t="s">
        <v>14</v>
      </c>
      <c r="F49" s="135">
        <v>12.84876368106967</v>
      </c>
      <c r="G49" s="135">
        <v>12.898095653779242</v>
      </c>
      <c r="H49" s="135">
        <v>11.906055091467909</v>
      </c>
      <c r="I49" s="135">
        <v>12.58115315522984</v>
      </c>
      <c r="J49" s="135">
        <v>13.478499176458866</v>
      </c>
      <c r="K49" s="135">
        <v>11.994278933988401</v>
      </c>
      <c r="L49" s="135">
        <v>11.058315050402856</v>
      </c>
      <c r="M49" s="135">
        <v>9.6064709897247198</v>
      </c>
      <c r="N49" s="135">
        <v>10.87894207132312</v>
      </c>
      <c r="O49" s="135">
        <v>9.1858064203327903</v>
      </c>
      <c r="P49" s="135">
        <v>9.6391095206289812</v>
      </c>
    </row>
    <row r="50" spans="2:16" ht="10.5" customHeight="1">
      <c r="B50" s="209" t="s">
        <v>53</v>
      </c>
      <c r="C50" s="188" t="s">
        <v>14</v>
      </c>
      <c r="D50" s="158" t="s">
        <v>14</v>
      </c>
      <c r="E50" s="158" t="s">
        <v>14</v>
      </c>
      <c r="F50" s="135">
        <v>51.41125587311209</v>
      </c>
      <c r="G50" s="135">
        <v>52.831886188445687</v>
      </c>
      <c r="H50" s="135">
        <v>49.409521977876935</v>
      </c>
      <c r="I50" s="135">
        <v>50.206527006133363</v>
      </c>
      <c r="J50" s="135">
        <v>51.393200650414371</v>
      </c>
      <c r="K50" s="135">
        <v>49.698426154118444</v>
      </c>
      <c r="L50" s="135">
        <v>50.319196745384495</v>
      </c>
      <c r="M50" s="135">
        <v>53.559424728164984</v>
      </c>
      <c r="N50" s="135">
        <v>56.481811823969444</v>
      </c>
      <c r="O50" s="135">
        <v>51.016809258651854</v>
      </c>
      <c r="P50" s="135">
        <v>51.346384002711552</v>
      </c>
    </row>
    <row r="51" spans="2:16" ht="10.5" customHeight="1">
      <c r="B51" s="209" t="s">
        <v>47</v>
      </c>
      <c r="C51" s="188" t="s">
        <v>14</v>
      </c>
      <c r="D51" s="158" t="s">
        <v>14</v>
      </c>
      <c r="E51" s="158" t="s">
        <v>14</v>
      </c>
      <c r="F51" s="135">
        <v>21.00422962194229</v>
      </c>
      <c r="G51" s="135">
        <v>19.125309696525544</v>
      </c>
      <c r="H51" s="135">
        <v>21.278813020445014</v>
      </c>
      <c r="I51" s="135">
        <v>21.612020622469466</v>
      </c>
      <c r="J51" s="135">
        <v>21.444134217869284</v>
      </c>
      <c r="K51" s="135">
        <v>20.844571055371958</v>
      </c>
      <c r="L51" s="135">
        <v>21.882028228538502</v>
      </c>
      <c r="M51" s="135">
        <v>19.167713124297631</v>
      </c>
      <c r="N51" s="135">
        <v>17.806380242932939</v>
      </c>
      <c r="O51" s="135">
        <v>22.820708058078242</v>
      </c>
      <c r="P51" s="135">
        <v>20.601407863405417</v>
      </c>
    </row>
    <row r="52" spans="2:16" ht="10.5" customHeight="1">
      <c r="B52" s="209" t="s">
        <v>46</v>
      </c>
      <c r="C52" s="188" t="s">
        <v>14</v>
      </c>
      <c r="D52" s="158" t="s">
        <v>14</v>
      </c>
      <c r="E52" s="158" t="s">
        <v>14</v>
      </c>
      <c r="F52" s="135">
        <v>14.735750823876094</v>
      </c>
      <c r="G52" s="135">
        <v>15.144708461249593</v>
      </c>
      <c r="H52" s="135">
        <v>17.405609910209783</v>
      </c>
      <c r="I52" s="135">
        <v>15.507907131983201</v>
      </c>
      <c r="J52" s="135">
        <v>13.684165955256946</v>
      </c>
      <c r="K52" s="135">
        <v>17.462723856521798</v>
      </c>
      <c r="L52" s="135">
        <v>16.740459975673879</v>
      </c>
      <c r="M52" s="135">
        <v>17.617828444593211</v>
      </c>
      <c r="N52" s="135">
        <v>14.832865861774771</v>
      </c>
      <c r="O52" s="135">
        <v>16.593209124489164</v>
      </c>
      <c r="P52" s="135">
        <v>18.384165474580264</v>
      </c>
    </row>
    <row r="53" spans="2:16" ht="10.5" customHeight="1">
      <c r="B53" s="209" t="s">
        <v>196</v>
      </c>
      <c r="C53" s="188"/>
      <c r="D53" s="158"/>
      <c r="E53" s="158"/>
      <c r="F53" s="135">
        <v>0</v>
      </c>
      <c r="G53" s="135">
        <v>0</v>
      </c>
      <c r="H53" s="135">
        <v>0</v>
      </c>
      <c r="I53" s="135">
        <v>9.2392084183834877E-2</v>
      </c>
      <c r="J53" s="135">
        <v>0</v>
      </c>
      <c r="K53" s="135">
        <v>0</v>
      </c>
      <c r="L53" s="135">
        <v>0</v>
      </c>
      <c r="M53" s="135">
        <v>4.8562713219607201E-2</v>
      </c>
      <c r="N53" s="135">
        <v>0</v>
      </c>
      <c r="O53" s="135">
        <v>0.38346713844779268</v>
      </c>
      <c r="P53" s="135">
        <v>2.8933138673761547E-2</v>
      </c>
    </row>
    <row r="54" spans="2:16" ht="3.75" customHeight="1">
      <c r="B54" s="209"/>
      <c r="C54" s="188"/>
      <c r="D54" s="158"/>
      <c r="E54" s="158"/>
      <c r="F54" s="135"/>
      <c r="G54" s="135"/>
      <c r="H54" s="135"/>
      <c r="I54" s="135"/>
      <c r="J54" s="135"/>
      <c r="K54" s="135"/>
      <c r="L54" s="135"/>
      <c r="M54" s="135"/>
      <c r="N54" s="135"/>
      <c r="O54" s="135"/>
      <c r="P54" s="135"/>
    </row>
    <row r="55" spans="2:16" ht="12" customHeight="1">
      <c r="B55" s="208" t="s">
        <v>22</v>
      </c>
      <c r="C55" s="211">
        <f t="shared" ref="C55:E55" si="5">SUM(C56:C59)</f>
        <v>100</v>
      </c>
      <c r="D55" s="212">
        <f t="shared" si="5"/>
        <v>100</v>
      </c>
      <c r="E55" s="212">
        <f t="shared" si="5"/>
        <v>100</v>
      </c>
      <c r="F55" s="326">
        <v>100</v>
      </c>
      <c r="G55" s="326">
        <v>100</v>
      </c>
      <c r="H55" s="326">
        <v>100</v>
      </c>
      <c r="I55" s="326">
        <v>100</v>
      </c>
      <c r="J55" s="326">
        <v>100</v>
      </c>
      <c r="K55" s="326">
        <v>100</v>
      </c>
      <c r="L55" s="326">
        <v>100</v>
      </c>
      <c r="M55" s="326">
        <v>100</v>
      </c>
      <c r="N55" s="326">
        <v>100</v>
      </c>
      <c r="O55" s="326">
        <v>100</v>
      </c>
      <c r="P55" s="326">
        <v>100</v>
      </c>
    </row>
    <row r="56" spans="2:16" ht="10.5" customHeight="1">
      <c r="B56" s="209" t="s">
        <v>52</v>
      </c>
      <c r="C56" s="188">
        <v>47.108833631627014</v>
      </c>
      <c r="D56" s="158">
        <v>46.234551126272756</v>
      </c>
      <c r="E56" s="158">
        <v>44.043077518392934</v>
      </c>
      <c r="F56" s="135">
        <v>39.800524229951883</v>
      </c>
      <c r="G56" s="135">
        <v>40.259894282126957</v>
      </c>
      <c r="H56" s="135">
        <v>39.075193701722228</v>
      </c>
      <c r="I56" s="135">
        <v>39.755247840559193</v>
      </c>
      <c r="J56" s="135">
        <v>34.81188834798234</v>
      </c>
      <c r="K56" s="135">
        <v>33.93227407469864</v>
      </c>
      <c r="L56" s="135">
        <v>35.153806687989828</v>
      </c>
      <c r="M56" s="135">
        <v>38.253675535782179</v>
      </c>
      <c r="N56" s="135">
        <v>37.970459862879814</v>
      </c>
      <c r="O56" s="135">
        <v>35.27434281925845</v>
      </c>
      <c r="P56" s="135">
        <v>36.479869300366467</v>
      </c>
    </row>
    <row r="57" spans="2:16" ht="10.5" customHeight="1">
      <c r="B57" s="209" t="s">
        <v>53</v>
      </c>
      <c r="C57" s="188">
        <v>36.658190017523538</v>
      </c>
      <c r="D57" s="158">
        <v>37.101037104433402</v>
      </c>
      <c r="E57" s="158">
        <v>37.30984032266003</v>
      </c>
      <c r="F57" s="135">
        <v>36.923724089400203</v>
      </c>
      <c r="G57" s="135">
        <v>37.908914451676118</v>
      </c>
      <c r="H57" s="135">
        <v>38.370277420428849</v>
      </c>
      <c r="I57" s="135">
        <v>38.098467734388812</v>
      </c>
      <c r="J57" s="135">
        <v>39.608904848375609</v>
      </c>
      <c r="K57" s="135">
        <v>37.67198412545779</v>
      </c>
      <c r="L57" s="135">
        <v>36.862200863051562</v>
      </c>
      <c r="M57" s="135">
        <v>36.058964833919589</v>
      </c>
      <c r="N57" s="135">
        <v>37.452606730707153</v>
      </c>
      <c r="O57" s="135">
        <v>36.703677721328319</v>
      </c>
      <c r="P57" s="135">
        <v>37.810279008310935</v>
      </c>
    </row>
    <row r="58" spans="2:16" ht="10.5" customHeight="1">
      <c r="B58" s="209" t="s">
        <v>47</v>
      </c>
      <c r="C58" s="188">
        <v>7.6513556897097006</v>
      </c>
      <c r="D58" s="158">
        <v>7.0718277212891349</v>
      </c>
      <c r="E58" s="158">
        <v>8.8560365240493581</v>
      </c>
      <c r="F58" s="135">
        <v>10.614704117647301</v>
      </c>
      <c r="G58" s="135">
        <v>10.366948671481707</v>
      </c>
      <c r="H58" s="135">
        <v>11.308863845744614</v>
      </c>
      <c r="I58" s="135">
        <v>10.769221473988891</v>
      </c>
      <c r="J58" s="135">
        <v>10.883858536568763</v>
      </c>
      <c r="K58" s="135">
        <v>13.639428173857361</v>
      </c>
      <c r="L58" s="135">
        <v>13.433539191520499</v>
      </c>
      <c r="M58" s="135">
        <v>11.419847843298914</v>
      </c>
      <c r="N58" s="135">
        <v>11.266026615866963</v>
      </c>
      <c r="O58" s="135">
        <v>13.114454127601169</v>
      </c>
      <c r="P58" s="135">
        <v>12.703194685020375</v>
      </c>
    </row>
    <row r="59" spans="2:16" ht="10.5" customHeight="1">
      <c r="B59" s="209" t="s">
        <v>46</v>
      </c>
      <c r="C59" s="188">
        <v>8.5816206611397412</v>
      </c>
      <c r="D59" s="158">
        <v>9.5925840480047029</v>
      </c>
      <c r="E59" s="158">
        <v>9.7910456348976762</v>
      </c>
      <c r="F59" s="135">
        <v>12.661047563001267</v>
      </c>
      <c r="G59" s="135">
        <v>11.464242594715724</v>
      </c>
      <c r="H59" s="135">
        <v>11.245665032104419</v>
      </c>
      <c r="I59" s="135">
        <v>11.377062951063428</v>
      </c>
      <c r="J59" s="135">
        <v>14.69534826707342</v>
      </c>
      <c r="K59" s="135">
        <v>14.756313625986138</v>
      </c>
      <c r="L59" s="135">
        <v>14.550453257438255</v>
      </c>
      <c r="M59" s="135">
        <v>14.267511786999098</v>
      </c>
      <c r="N59" s="135">
        <v>13.31090679054606</v>
      </c>
      <c r="O59" s="135">
        <v>14.335967637388466</v>
      </c>
      <c r="P59" s="135">
        <v>13.006657006302062</v>
      </c>
    </row>
    <row r="60" spans="2:16" ht="10.5" customHeight="1">
      <c r="B60" s="209" t="s">
        <v>196</v>
      </c>
      <c r="C60" s="188"/>
      <c r="D60" s="158"/>
      <c r="E60" s="158"/>
      <c r="F60" s="135">
        <v>0</v>
      </c>
      <c r="G60" s="135">
        <v>0</v>
      </c>
      <c r="H60" s="135">
        <v>0</v>
      </c>
      <c r="I60" s="135">
        <v>0</v>
      </c>
      <c r="J60" s="135">
        <v>0</v>
      </c>
      <c r="K60" s="135">
        <v>0</v>
      </c>
      <c r="L60" s="135">
        <v>0</v>
      </c>
      <c r="M60" s="135">
        <v>0</v>
      </c>
      <c r="N60" s="135">
        <v>0</v>
      </c>
      <c r="O60" s="135">
        <v>0.57155769442395954</v>
      </c>
      <c r="P60" s="135">
        <v>0</v>
      </c>
    </row>
    <row r="61" spans="2:16" ht="2.25" customHeight="1">
      <c r="B61" s="209"/>
      <c r="C61" s="188"/>
      <c r="D61" s="158"/>
      <c r="E61" s="158"/>
      <c r="F61" s="135"/>
      <c r="G61" s="135"/>
      <c r="H61" s="135"/>
      <c r="I61" s="135"/>
      <c r="J61" s="135"/>
      <c r="K61" s="135"/>
      <c r="L61" s="135"/>
      <c r="M61" s="135"/>
      <c r="N61" s="135"/>
      <c r="O61" s="135"/>
      <c r="P61" s="135"/>
    </row>
    <row r="62" spans="2:16" ht="12" customHeight="1">
      <c r="B62" s="208" t="s">
        <v>64</v>
      </c>
      <c r="C62" s="211">
        <f t="shared" ref="C62:E62" si="6">SUM(C63:C66)</f>
        <v>99.999999999999986</v>
      </c>
      <c r="D62" s="212">
        <f t="shared" si="6"/>
        <v>99.999999999999986</v>
      </c>
      <c r="E62" s="212">
        <f t="shared" si="6"/>
        <v>100</v>
      </c>
      <c r="F62" s="326">
        <v>100</v>
      </c>
      <c r="G62" s="326">
        <v>100</v>
      </c>
      <c r="H62" s="326">
        <v>100</v>
      </c>
      <c r="I62" s="326">
        <v>100</v>
      </c>
      <c r="J62" s="326">
        <v>100</v>
      </c>
      <c r="K62" s="326">
        <v>100</v>
      </c>
      <c r="L62" s="326">
        <v>100</v>
      </c>
      <c r="M62" s="326">
        <v>100</v>
      </c>
      <c r="N62" s="326">
        <v>100</v>
      </c>
      <c r="O62" s="326">
        <v>100</v>
      </c>
      <c r="P62" s="326">
        <v>100</v>
      </c>
    </row>
    <row r="63" spans="2:16" ht="10.5" customHeight="1">
      <c r="B63" s="209" t="s">
        <v>52</v>
      </c>
      <c r="C63" s="188">
        <v>62.001579556738186</v>
      </c>
      <c r="D63" s="158">
        <v>63.171789437521319</v>
      </c>
      <c r="E63" s="158">
        <v>62.558201748919409</v>
      </c>
      <c r="F63" s="135">
        <v>54.612834789051313</v>
      </c>
      <c r="G63" s="135">
        <v>54.106645742840037</v>
      </c>
      <c r="H63" s="135">
        <v>51.451568315346698</v>
      </c>
      <c r="I63" s="135">
        <v>52.260114025421238</v>
      </c>
      <c r="J63" s="135">
        <v>49.183209949426754</v>
      </c>
      <c r="K63" s="135">
        <v>47.442308556361247</v>
      </c>
      <c r="L63" s="135">
        <v>45.445626892858975</v>
      </c>
      <c r="M63" s="135">
        <v>47.828152588149187</v>
      </c>
      <c r="N63" s="135">
        <v>43.447655139556211</v>
      </c>
      <c r="O63" s="135">
        <v>42.801328398669227</v>
      </c>
      <c r="P63" s="135">
        <v>43.135343042024928</v>
      </c>
    </row>
    <row r="64" spans="2:16" ht="10.5" customHeight="1">
      <c r="B64" s="209" t="s">
        <v>53</v>
      </c>
      <c r="C64" s="188">
        <v>30.531984937177231</v>
      </c>
      <c r="D64" s="158">
        <v>27.560369388665439</v>
      </c>
      <c r="E64" s="158">
        <v>28.190130414021819</v>
      </c>
      <c r="F64" s="135">
        <v>35.071989609703465</v>
      </c>
      <c r="G64" s="135">
        <v>34.648505715359981</v>
      </c>
      <c r="H64" s="135">
        <v>36.464888188075037</v>
      </c>
      <c r="I64" s="135">
        <v>35.960644973165699</v>
      </c>
      <c r="J64" s="135">
        <v>37.152710397377007</v>
      </c>
      <c r="K64" s="135">
        <v>40.058062654157929</v>
      </c>
      <c r="L64" s="135">
        <v>41.601615814038063</v>
      </c>
      <c r="M64" s="135">
        <v>40.331767305969628</v>
      </c>
      <c r="N64" s="135">
        <v>42.571556728393276</v>
      </c>
      <c r="O64" s="135">
        <v>40.990093628102976</v>
      </c>
      <c r="P64" s="135">
        <v>41.702537354886118</v>
      </c>
    </row>
    <row r="65" spans="2:16" ht="10.5" customHeight="1">
      <c r="B65" s="209" t="s">
        <v>47</v>
      </c>
      <c r="C65" s="188">
        <v>4.7683042917638119</v>
      </c>
      <c r="D65" s="158">
        <v>5.2795609395898637</v>
      </c>
      <c r="E65" s="158">
        <v>6.4134620551874262</v>
      </c>
      <c r="F65" s="135">
        <v>5.5725250818340681</v>
      </c>
      <c r="G65" s="135">
        <v>6.0689968596924508</v>
      </c>
      <c r="H65" s="135">
        <v>6.6442439345949671</v>
      </c>
      <c r="I65" s="135">
        <v>6.3190007871516052</v>
      </c>
      <c r="J65" s="135">
        <v>7.0433640406335041</v>
      </c>
      <c r="K65" s="135">
        <v>6.2892030828070418</v>
      </c>
      <c r="L65" s="135">
        <v>6.2249411651861086</v>
      </c>
      <c r="M65" s="135">
        <v>6.6324531931122985</v>
      </c>
      <c r="N65" s="135">
        <v>6.4878975428755172</v>
      </c>
      <c r="O65" s="135">
        <v>7.55027004800393</v>
      </c>
      <c r="P65" s="135">
        <v>8.9560790165282178</v>
      </c>
    </row>
    <row r="66" spans="2:16" ht="10.5" customHeight="1">
      <c r="B66" s="209" t="s">
        <v>46</v>
      </c>
      <c r="C66" s="188">
        <v>2.6981312143207576</v>
      </c>
      <c r="D66" s="158">
        <v>3.9882802342233599</v>
      </c>
      <c r="E66" s="158">
        <v>2.8382057818713564</v>
      </c>
      <c r="F66" s="135">
        <v>4.7426505194107493</v>
      </c>
      <c r="G66" s="135">
        <v>5.1758516821068712</v>
      </c>
      <c r="H66" s="135">
        <v>5.4392995619831117</v>
      </c>
      <c r="I66" s="135">
        <v>5.4602402142618995</v>
      </c>
      <c r="J66" s="135">
        <v>6.6207156125627575</v>
      </c>
      <c r="K66" s="135">
        <v>6.2104257066741821</v>
      </c>
      <c r="L66" s="135">
        <v>6.7278161279163475</v>
      </c>
      <c r="M66" s="135">
        <v>5.2076269127697579</v>
      </c>
      <c r="N66" s="135">
        <v>7.4928905891750723</v>
      </c>
      <c r="O66" s="135">
        <v>8.6583079252237471</v>
      </c>
      <c r="P66" s="135">
        <v>6.2060405865600181</v>
      </c>
    </row>
    <row r="67" spans="2:16" ht="3.75" customHeight="1">
      <c r="B67" s="209"/>
      <c r="C67" s="188"/>
      <c r="D67" s="158"/>
      <c r="E67" s="158"/>
      <c r="F67" s="135"/>
      <c r="G67" s="135"/>
      <c r="H67" s="135"/>
      <c r="I67" s="135"/>
      <c r="J67" s="135"/>
      <c r="K67" s="135"/>
      <c r="L67" s="135"/>
      <c r="M67" s="135"/>
      <c r="N67" s="135"/>
      <c r="O67" s="135"/>
      <c r="P67" s="135"/>
    </row>
    <row r="68" spans="2:16" ht="12" customHeight="1">
      <c r="B68" s="208" t="s">
        <v>23</v>
      </c>
      <c r="C68" s="211">
        <f t="shared" ref="C68:E68" si="7">SUM(C69:C72)</f>
        <v>99.999999999999986</v>
      </c>
      <c r="D68" s="212">
        <f t="shared" si="7"/>
        <v>100</v>
      </c>
      <c r="E68" s="212">
        <f t="shared" si="7"/>
        <v>99.999999999999986</v>
      </c>
      <c r="F68" s="326">
        <v>100</v>
      </c>
      <c r="G68" s="326">
        <v>100</v>
      </c>
      <c r="H68" s="326">
        <v>100</v>
      </c>
      <c r="I68" s="326">
        <v>100</v>
      </c>
      <c r="J68" s="326">
        <v>100</v>
      </c>
      <c r="K68" s="326">
        <v>100</v>
      </c>
      <c r="L68" s="326">
        <v>100</v>
      </c>
      <c r="M68" s="326">
        <v>100</v>
      </c>
      <c r="N68" s="326">
        <v>100</v>
      </c>
      <c r="O68" s="326">
        <v>100</v>
      </c>
      <c r="P68" s="326">
        <v>100</v>
      </c>
    </row>
    <row r="69" spans="2:16" ht="10.5" customHeight="1">
      <c r="B69" s="209" t="s">
        <v>52</v>
      </c>
      <c r="C69" s="188">
        <v>57.59074813657017</v>
      </c>
      <c r="D69" s="158">
        <v>59.180534832785092</v>
      </c>
      <c r="E69" s="158">
        <v>58.167750795072493</v>
      </c>
      <c r="F69" s="135">
        <v>53.318654095527883</v>
      </c>
      <c r="G69" s="135">
        <v>52.260451691776836</v>
      </c>
      <c r="H69" s="135">
        <v>51.824919044694177</v>
      </c>
      <c r="I69" s="135">
        <v>51.528934180078842</v>
      </c>
      <c r="J69" s="135">
        <v>49.081135284391948</v>
      </c>
      <c r="K69" s="135">
        <v>47.055773177421088</v>
      </c>
      <c r="L69" s="135">
        <v>46.407066281270815</v>
      </c>
      <c r="M69" s="135">
        <v>46.798800645000178</v>
      </c>
      <c r="N69" s="135">
        <v>45.968564114647975</v>
      </c>
      <c r="O69" s="135">
        <v>46.788138746060518</v>
      </c>
      <c r="P69" s="135">
        <v>44.194394957999343</v>
      </c>
    </row>
    <row r="70" spans="2:16" ht="10.5" customHeight="1">
      <c r="B70" s="209" t="s">
        <v>53</v>
      </c>
      <c r="C70" s="188">
        <v>30.764972380628286</v>
      </c>
      <c r="D70" s="158">
        <v>27.20660660751167</v>
      </c>
      <c r="E70" s="158">
        <v>29.24720142171936</v>
      </c>
      <c r="F70" s="135">
        <v>32.4352198014629</v>
      </c>
      <c r="G70" s="135">
        <v>32.00188262576183</v>
      </c>
      <c r="H70" s="135">
        <v>30.68808353468793</v>
      </c>
      <c r="I70" s="135">
        <v>28.912976002727014</v>
      </c>
      <c r="J70" s="135">
        <v>31.639854776135888</v>
      </c>
      <c r="K70" s="135">
        <v>32.178787256697923</v>
      </c>
      <c r="L70" s="135">
        <v>32.937622879684241</v>
      </c>
      <c r="M70" s="135">
        <v>35.424697916986283</v>
      </c>
      <c r="N70" s="135">
        <v>34.993204115113372</v>
      </c>
      <c r="O70" s="135">
        <v>33.790807112036006</v>
      </c>
      <c r="P70" s="135">
        <v>35.398293459933278</v>
      </c>
    </row>
    <row r="71" spans="2:16" ht="10.5" customHeight="1">
      <c r="B71" s="209" t="s">
        <v>47</v>
      </c>
      <c r="C71" s="188">
        <v>5.3450199441867223</v>
      </c>
      <c r="D71" s="158">
        <v>6.1233609551774943</v>
      </c>
      <c r="E71" s="158">
        <v>7.0774602466084868</v>
      </c>
      <c r="F71" s="135">
        <v>5.1736705633818723</v>
      </c>
      <c r="G71" s="135">
        <v>5.6250586928681123</v>
      </c>
      <c r="H71" s="135">
        <v>7.3461276746854205</v>
      </c>
      <c r="I71" s="135">
        <v>7.5258906790783016</v>
      </c>
      <c r="J71" s="135">
        <v>7.058346327529569</v>
      </c>
      <c r="K71" s="135">
        <v>7.0286514759553453</v>
      </c>
      <c r="L71" s="135">
        <v>7.3364954094792916</v>
      </c>
      <c r="M71" s="135">
        <v>6.886160827240059</v>
      </c>
      <c r="N71" s="135">
        <v>6.1398612233623062</v>
      </c>
      <c r="O71" s="135">
        <v>5.691109696546671</v>
      </c>
      <c r="P71" s="135">
        <v>7.8651448720386279</v>
      </c>
    </row>
    <row r="72" spans="2:16" ht="10.5" customHeight="1">
      <c r="B72" s="209" t="s">
        <v>46</v>
      </c>
      <c r="C72" s="188">
        <v>6.299259538614824</v>
      </c>
      <c r="D72" s="158">
        <v>7.4894976045257522</v>
      </c>
      <c r="E72" s="158">
        <v>5.5075875365996598</v>
      </c>
      <c r="F72" s="135">
        <v>9.0724555396275459</v>
      </c>
      <c r="G72" s="135">
        <v>10.112606989593887</v>
      </c>
      <c r="H72" s="135">
        <v>10.140869745932433</v>
      </c>
      <c r="I72" s="135">
        <v>12.032199138115853</v>
      </c>
      <c r="J72" s="135">
        <v>12.104446639881436</v>
      </c>
      <c r="K72" s="135">
        <v>13.736788089925739</v>
      </c>
      <c r="L72" s="135">
        <v>13.318815429565426</v>
      </c>
      <c r="M72" s="135">
        <v>10.890340610773269</v>
      </c>
      <c r="N72" s="135">
        <v>12.898370546876347</v>
      </c>
      <c r="O72" s="135">
        <v>13.7299444453565</v>
      </c>
      <c r="P72" s="135">
        <v>12.542166710029131</v>
      </c>
    </row>
    <row r="73" spans="2:16" ht="10.5" customHeight="1">
      <c r="B73" s="209" t="s">
        <v>196</v>
      </c>
      <c r="C73" s="188" t="s">
        <v>14</v>
      </c>
      <c r="D73" s="158" t="s">
        <v>14</v>
      </c>
      <c r="E73" s="158" t="s">
        <v>14</v>
      </c>
      <c r="F73" s="135">
        <v>0</v>
      </c>
      <c r="G73" s="135">
        <v>0</v>
      </c>
      <c r="H73" s="135">
        <v>0</v>
      </c>
      <c r="I73" s="135">
        <v>0</v>
      </c>
      <c r="J73" s="135">
        <v>0.11621697206178448</v>
      </c>
      <c r="K73" s="135">
        <v>0</v>
      </c>
      <c r="L73" s="135">
        <v>0</v>
      </c>
      <c r="M73" s="135">
        <v>0</v>
      </c>
      <c r="N73" s="135">
        <v>0</v>
      </c>
      <c r="O73" s="135">
        <v>0</v>
      </c>
      <c r="P73" s="135">
        <v>0</v>
      </c>
    </row>
    <row r="74" spans="2:16" ht="3.75" customHeight="1">
      <c r="B74" s="209"/>
      <c r="C74" s="188"/>
      <c r="D74" s="158"/>
      <c r="E74" s="158"/>
      <c r="F74" s="135"/>
      <c r="G74" s="135"/>
      <c r="H74" s="135"/>
      <c r="I74" s="135"/>
      <c r="J74" s="135"/>
      <c r="K74" s="135"/>
      <c r="L74" s="135"/>
      <c r="M74" s="135"/>
      <c r="N74" s="135"/>
      <c r="O74" s="135"/>
      <c r="P74" s="135"/>
    </row>
    <row r="75" spans="2:16" ht="12" customHeight="1">
      <c r="B75" s="208" t="s">
        <v>24</v>
      </c>
      <c r="C75" s="211">
        <f t="shared" ref="C75:E75" si="8">SUM(C76:C79)</f>
        <v>99.999999999999986</v>
      </c>
      <c r="D75" s="212">
        <f t="shared" si="8"/>
        <v>99.999999999999986</v>
      </c>
      <c r="E75" s="212">
        <f t="shared" si="8"/>
        <v>99.999999999999986</v>
      </c>
      <c r="F75" s="326">
        <v>100</v>
      </c>
      <c r="G75" s="326">
        <v>100</v>
      </c>
      <c r="H75" s="326">
        <v>100</v>
      </c>
      <c r="I75" s="326">
        <v>100</v>
      </c>
      <c r="J75" s="326">
        <v>100</v>
      </c>
      <c r="K75" s="326">
        <v>100</v>
      </c>
      <c r="L75" s="326">
        <v>100</v>
      </c>
      <c r="M75" s="326">
        <v>100</v>
      </c>
      <c r="N75" s="326">
        <v>100</v>
      </c>
      <c r="O75" s="326">
        <v>100</v>
      </c>
      <c r="P75" s="326">
        <v>100</v>
      </c>
    </row>
    <row r="76" spans="2:16" ht="10.5" customHeight="1">
      <c r="B76" s="209" t="s">
        <v>52</v>
      </c>
      <c r="C76" s="188">
        <v>19.912017958559186</v>
      </c>
      <c r="D76" s="158">
        <v>19.805030957929969</v>
      </c>
      <c r="E76" s="158">
        <v>19.891495547138032</v>
      </c>
      <c r="F76" s="135">
        <v>18.685495128144776</v>
      </c>
      <c r="G76" s="135">
        <v>17.300716450269377</v>
      </c>
      <c r="H76" s="135">
        <v>15.761524069426416</v>
      </c>
      <c r="I76" s="135">
        <v>16.477660911555233</v>
      </c>
      <c r="J76" s="135">
        <v>16.204023291944413</v>
      </c>
      <c r="K76" s="135">
        <v>14.23654180346867</v>
      </c>
      <c r="L76" s="135">
        <v>14.531743930194891</v>
      </c>
      <c r="M76" s="135">
        <v>13.052808605750013</v>
      </c>
      <c r="N76" s="135">
        <v>13.880286229377448</v>
      </c>
      <c r="O76" s="135">
        <v>12.370500270130403</v>
      </c>
      <c r="P76" s="135">
        <v>11.399999551662477</v>
      </c>
    </row>
    <row r="77" spans="2:16" ht="10.5" customHeight="1">
      <c r="B77" s="209" t="s">
        <v>53</v>
      </c>
      <c r="C77" s="188">
        <v>44.685114331549954</v>
      </c>
      <c r="D77" s="158">
        <v>48.14784543424053</v>
      </c>
      <c r="E77" s="158">
        <v>47.625524514130326</v>
      </c>
      <c r="F77" s="135">
        <v>46.367079396610798</v>
      </c>
      <c r="G77" s="135">
        <v>45.682846676754622</v>
      </c>
      <c r="H77" s="135">
        <v>45.212417932507257</v>
      </c>
      <c r="I77" s="135">
        <v>45.972595034369931</v>
      </c>
      <c r="J77" s="135">
        <v>45.360456760825031</v>
      </c>
      <c r="K77" s="135">
        <v>48.459515881949926</v>
      </c>
      <c r="L77" s="135">
        <v>46.33045604983991</v>
      </c>
      <c r="M77" s="135">
        <v>48.081513540614104</v>
      </c>
      <c r="N77" s="135">
        <v>48.01184883211112</v>
      </c>
      <c r="O77" s="135">
        <v>48.058059200717103</v>
      </c>
      <c r="P77" s="135">
        <v>50.257906046402624</v>
      </c>
    </row>
    <row r="78" spans="2:16" ht="10.5" customHeight="1">
      <c r="B78" s="209" t="s">
        <v>47</v>
      </c>
      <c r="C78" s="188">
        <v>18.454459461558717</v>
      </c>
      <c r="D78" s="158">
        <v>17.923795304358581</v>
      </c>
      <c r="E78" s="158">
        <v>18.425408473614421</v>
      </c>
      <c r="F78" s="135">
        <v>18.579213818535731</v>
      </c>
      <c r="G78" s="135">
        <v>21.106343306570576</v>
      </c>
      <c r="H78" s="135">
        <v>19.788729758193238</v>
      </c>
      <c r="I78" s="135">
        <v>21.285547648693996</v>
      </c>
      <c r="J78" s="135">
        <v>21.448159273992932</v>
      </c>
      <c r="K78" s="135">
        <v>18.804018981422477</v>
      </c>
      <c r="L78" s="135">
        <v>21.010866189603604</v>
      </c>
      <c r="M78" s="135">
        <v>20.057907123688882</v>
      </c>
      <c r="N78" s="135">
        <v>19.60263510574708</v>
      </c>
      <c r="O78" s="135">
        <v>22.257409810850568</v>
      </c>
      <c r="P78" s="135">
        <v>20.07278796414947</v>
      </c>
    </row>
    <row r="79" spans="2:16" ht="10.5" customHeight="1">
      <c r="B79" s="209" t="s">
        <v>46</v>
      </c>
      <c r="C79" s="188">
        <v>16.948408248332132</v>
      </c>
      <c r="D79" s="158">
        <v>14.123328303470908</v>
      </c>
      <c r="E79" s="158">
        <v>14.05757146511721</v>
      </c>
      <c r="F79" s="135">
        <v>16.368211656708493</v>
      </c>
      <c r="G79" s="135">
        <v>15.910093566406008</v>
      </c>
      <c r="H79" s="135">
        <v>19.237328239872674</v>
      </c>
      <c r="I79" s="135">
        <v>16.264196405381327</v>
      </c>
      <c r="J79" s="135">
        <v>16.987360673237561</v>
      </c>
      <c r="K79" s="135">
        <v>18.49992333315895</v>
      </c>
      <c r="L79" s="135">
        <v>18.126933830361374</v>
      </c>
      <c r="M79" s="135">
        <v>18.807770729947208</v>
      </c>
      <c r="N79" s="135">
        <v>18.505229832764503</v>
      </c>
      <c r="O79" s="135">
        <v>17.314030718302238</v>
      </c>
      <c r="P79" s="135">
        <v>18.269306437785328</v>
      </c>
    </row>
    <row r="80" spans="2:16" ht="3.75" customHeight="1">
      <c r="B80" s="209"/>
      <c r="C80" s="188"/>
      <c r="D80" s="158"/>
      <c r="E80" s="158"/>
      <c r="F80" s="135"/>
      <c r="G80" s="135"/>
      <c r="H80" s="135"/>
      <c r="I80" s="135"/>
      <c r="J80" s="135"/>
      <c r="K80" s="135"/>
      <c r="L80" s="135"/>
      <c r="M80" s="135"/>
      <c r="N80" s="135"/>
      <c r="O80" s="135"/>
      <c r="P80" s="135"/>
    </row>
    <row r="81" spans="2:16" ht="12" customHeight="1">
      <c r="B81" s="208" t="s">
        <v>25</v>
      </c>
      <c r="C81" s="211">
        <f t="shared" ref="C81:E81" si="9">SUM(C82:C85)</f>
        <v>100</v>
      </c>
      <c r="D81" s="212">
        <f t="shared" si="9"/>
        <v>100.00000000000003</v>
      </c>
      <c r="E81" s="212">
        <f t="shared" si="9"/>
        <v>100.00000000000001</v>
      </c>
      <c r="F81" s="326">
        <v>100</v>
      </c>
      <c r="G81" s="326">
        <v>100</v>
      </c>
      <c r="H81" s="326">
        <v>100</v>
      </c>
      <c r="I81" s="326">
        <v>100</v>
      </c>
      <c r="J81" s="326">
        <v>100</v>
      </c>
      <c r="K81" s="326">
        <v>100</v>
      </c>
      <c r="L81" s="326">
        <v>100</v>
      </c>
      <c r="M81" s="326">
        <v>100</v>
      </c>
      <c r="N81" s="326">
        <v>100</v>
      </c>
      <c r="O81" s="326">
        <v>100</v>
      </c>
      <c r="P81" s="326">
        <v>100</v>
      </c>
    </row>
    <row r="82" spans="2:16" ht="10.5" customHeight="1">
      <c r="B82" s="209" t="s">
        <v>52</v>
      </c>
      <c r="C82" s="188">
        <v>33.890143127705826</v>
      </c>
      <c r="D82" s="158">
        <v>35.430712019776031</v>
      </c>
      <c r="E82" s="158">
        <v>33.795991186294131</v>
      </c>
      <c r="F82" s="135">
        <v>35.353878049717181</v>
      </c>
      <c r="G82" s="135">
        <v>33.228070386494103</v>
      </c>
      <c r="H82" s="135">
        <v>31.690328811784365</v>
      </c>
      <c r="I82" s="135">
        <v>31.179140010921103</v>
      </c>
      <c r="J82" s="135">
        <v>28.45389901090919</v>
      </c>
      <c r="K82" s="135">
        <v>30.348304040008898</v>
      </c>
      <c r="L82" s="135">
        <v>28.474674509661707</v>
      </c>
      <c r="M82" s="135">
        <v>28.255475637189257</v>
      </c>
      <c r="N82" s="135">
        <v>29.038432505699195</v>
      </c>
      <c r="O82" s="135">
        <v>29.476139126232002</v>
      </c>
      <c r="P82" s="135">
        <v>28.488167344776773</v>
      </c>
    </row>
    <row r="83" spans="2:16" ht="10.5" customHeight="1">
      <c r="B83" s="209" t="s">
        <v>53</v>
      </c>
      <c r="C83" s="188">
        <v>42.832658616042096</v>
      </c>
      <c r="D83" s="158">
        <v>43.78494572036162</v>
      </c>
      <c r="E83" s="158">
        <v>40.763658722537841</v>
      </c>
      <c r="F83" s="135">
        <v>38.976625842859178</v>
      </c>
      <c r="G83" s="135">
        <v>39.710665799595716</v>
      </c>
      <c r="H83" s="135">
        <v>40.810449533183764</v>
      </c>
      <c r="I83" s="135">
        <v>42.634003681036013</v>
      </c>
      <c r="J83" s="135">
        <v>39.723452105143409</v>
      </c>
      <c r="K83" s="135">
        <v>40.834179568043631</v>
      </c>
      <c r="L83" s="135">
        <v>42.286393100302128</v>
      </c>
      <c r="M83" s="135">
        <v>42.784793375919698</v>
      </c>
      <c r="N83" s="135">
        <v>41.603353021342841</v>
      </c>
      <c r="O83" s="135">
        <v>41.62932282894635</v>
      </c>
      <c r="P83" s="135">
        <v>42.259795606173434</v>
      </c>
    </row>
    <row r="84" spans="2:16" ht="10.5" customHeight="1">
      <c r="B84" s="209" t="s">
        <v>47</v>
      </c>
      <c r="C84" s="188">
        <v>11.778837598493306</v>
      </c>
      <c r="D84" s="158">
        <v>9.5288866034412898</v>
      </c>
      <c r="E84" s="158">
        <v>13.23746195842099</v>
      </c>
      <c r="F84" s="135">
        <v>13.240504116037743</v>
      </c>
      <c r="G84" s="135">
        <v>13.546303236274872</v>
      </c>
      <c r="H84" s="135">
        <v>14.123071970539078</v>
      </c>
      <c r="I84" s="135">
        <v>13.52134165227366</v>
      </c>
      <c r="J84" s="135">
        <v>15.697541110835626</v>
      </c>
      <c r="K84" s="135">
        <v>13.532281420218984</v>
      </c>
      <c r="L84" s="135">
        <v>12.702861329848053</v>
      </c>
      <c r="M84" s="135">
        <v>11.718627541564178</v>
      </c>
      <c r="N84" s="135">
        <v>13.154486876338416</v>
      </c>
      <c r="O84" s="135">
        <v>11.673464887906997</v>
      </c>
      <c r="P84" s="135">
        <v>14.168234096885138</v>
      </c>
    </row>
    <row r="85" spans="2:16" ht="10.5" customHeight="1">
      <c r="B85" s="209" t="s">
        <v>46</v>
      </c>
      <c r="C85" s="188">
        <v>11.498360657758759</v>
      </c>
      <c r="D85" s="158">
        <v>11.25545565642107</v>
      </c>
      <c r="E85" s="158">
        <v>12.202888132747045</v>
      </c>
      <c r="F85" s="135">
        <v>12.428991991386216</v>
      </c>
      <c r="G85" s="135">
        <v>13.514960577634863</v>
      </c>
      <c r="H85" s="135">
        <v>13.376149684493772</v>
      </c>
      <c r="I85" s="135">
        <v>12.665514655769183</v>
      </c>
      <c r="J85" s="135">
        <v>16.125107773111523</v>
      </c>
      <c r="K85" s="135">
        <v>15.285234971728373</v>
      </c>
      <c r="L85" s="135">
        <v>16.536071060188846</v>
      </c>
      <c r="M85" s="135">
        <v>17.241103445327294</v>
      </c>
      <c r="N85" s="135">
        <v>16.203727596619608</v>
      </c>
      <c r="O85" s="135">
        <v>17.221073156914525</v>
      </c>
      <c r="P85" s="135">
        <v>15.083802952163964</v>
      </c>
    </row>
    <row r="86" spans="2:16" ht="3.75" customHeight="1">
      <c r="B86" s="209"/>
      <c r="C86" s="188"/>
      <c r="D86" s="158"/>
      <c r="E86" s="158"/>
      <c r="F86" s="135"/>
      <c r="G86" s="135"/>
      <c r="H86" s="135"/>
      <c r="I86" s="135"/>
      <c r="J86" s="135"/>
      <c r="K86" s="135"/>
      <c r="L86" s="135"/>
      <c r="M86" s="135"/>
      <c r="N86" s="135"/>
      <c r="O86" s="135"/>
      <c r="P86" s="135"/>
    </row>
    <row r="87" spans="2:16" ht="10.5" customHeight="1">
      <c r="B87" s="208" t="s">
        <v>26</v>
      </c>
      <c r="C87" s="211">
        <f t="shared" ref="C87:E87" si="10">SUM(C88:C91)</f>
        <v>100</v>
      </c>
      <c r="D87" s="212">
        <f t="shared" si="10"/>
        <v>100</v>
      </c>
      <c r="E87" s="212">
        <f t="shared" si="10"/>
        <v>100</v>
      </c>
      <c r="F87" s="326">
        <v>100</v>
      </c>
      <c r="G87" s="326">
        <v>100</v>
      </c>
      <c r="H87" s="326">
        <v>100</v>
      </c>
      <c r="I87" s="326">
        <v>100</v>
      </c>
      <c r="J87" s="326">
        <v>100</v>
      </c>
      <c r="K87" s="326">
        <v>100</v>
      </c>
      <c r="L87" s="326">
        <v>100</v>
      </c>
      <c r="M87" s="326">
        <v>100</v>
      </c>
      <c r="N87" s="326">
        <v>100</v>
      </c>
      <c r="O87" s="326">
        <v>100</v>
      </c>
      <c r="P87" s="326">
        <v>100</v>
      </c>
    </row>
    <row r="88" spans="2:16" ht="10.5" customHeight="1">
      <c r="B88" s="209" t="s">
        <v>52</v>
      </c>
      <c r="C88" s="188">
        <v>38.782309579375898</v>
      </c>
      <c r="D88" s="158">
        <v>37.122636621103972</v>
      </c>
      <c r="E88" s="158">
        <v>40.51988162492357</v>
      </c>
      <c r="F88" s="135">
        <v>35.399138782571121</v>
      </c>
      <c r="G88" s="135">
        <v>35.272133241988001</v>
      </c>
      <c r="H88" s="135">
        <v>36.178118278036273</v>
      </c>
      <c r="I88" s="135">
        <v>31.469077747192379</v>
      </c>
      <c r="J88" s="135">
        <v>34.254771542550159</v>
      </c>
      <c r="K88" s="135">
        <v>33.626338848310638</v>
      </c>
      <c r="L88" s="135">
        <v>32.625517403887216</v>
      </c>
      <c r="M88" s="135">
        <v>31.609546644925135</v>
      </c>
      <c r="N88" s="135">
        <v>32.697930530988792</v>
      </c>
      <c r="O88" s="135">
        <v>31.070521466769979</v>
      </c>
      <c r="P88" s="135">
        <v>30.407758360301465</v>
      </c>
    </row>
    <row r="89" spans="2:16" ht="10.5" customHeight="1">
      <c r="B89" s="209" t="s">
        <v>53</v>
      </c>
      <c r="C89" s="188">
        <v>39.526294940852686</v>
      </c>
      <c r="D89" s="158">
        <v>39.829281764790494</v>
      </c>
      <c r="E89" s="158">
        <v>39.747600919997524</v>
      </c>
      <c r="F89" s="135">
        <v>37.60678690188535</v>
      </c>
      <c r="G89" s="135">
        <v>39.905820909492931</v>
      </c>
      <c r="H89" s="135">
        <v>37.280295210506345</v>
      </c>
      <c r="I89" s="135">
        <v>42.948586989907774</v>
      </c>
      <c r="J89" s="135">
        <v>40.907186459183151</v>
      </c>
      <c r="K89" s="135">
        <v>37.646981928407811</v>
      </c>
      <c r="L89" s="135">
        <v>38.758920566014098</v>
      </c>
      <c r="M89" s="135">
        <v>39.270028052228461</v>
      </c>
      <c r="N89" s="135">
        <v>37.706659570024314</v>
      </c>
      <c r="O89" s="135">
        <v>39.191345179752311</v>
      </c>
      <c r="P89" s="135">
        <v>39.893368152669524</v>
      </c>
    </row>
    <row r="90" spans="2:16" ht="10.5" customHeight="1">
      <c r="B90" s="209" t="s">
        <v>47</v>
      </c>
      <c r="C90" s="188">
        <v>12.548289844290952</v>
      </c>
      <c r="D90" s="158">
        <v>12.925638864034489</v>
      </c>
      <c r="E90" s="158">
        <v>11.190784648113082</v>
      </c>
      <c r="F90" s="135">
        <v>12.321889021329165</v>
      </c>
      <c r="G90" s="135">
        <v>12.788358596560958</v>
      </c>
      <c r="H90" s="135">
        <v>12.62433812401369</v>
      </c>
      <c r="I90" s="135">
        <v>12.936608077879308</v>
      </c>
      <c r="J90" s="135">
        <v>12.927819208347012</v>
      </c>
      <c r="K90" s="135">
        <v>12.730067772140695</v>
      </c>
      <c r="L90" s="135">
        <v>12.569782611724607</v>
      </c>
      <c r="M90" s="135">
        <v>14.578833376527804</v>
      </c>
      <c r="N90" s="135">
        <v>13.664653060743341</v>
      </c>
      <c r="O90" s="135">
        <v>13.423105123940058</v>
      </c>
      <c r="P90" s="135">
        <v>14.434137072879279</v>
      </c>
    </row>
    <row r="91" spans="2:16" ht="10.5" customHeight="1">
      <c r="B91" s="209" t="s">
        <v>46</v>
      </c>
      <c r="C91" s="188">
        <v>9.1431056354804596</v>
      </c>
      <c r="D91" s="158">
        <v>10.122442750071061</v>
      </c>
      <c r="E91" s="158">
        <v>8.5417328069658272</v>
      </c>
      <c r="F91" s="135">
        <v>14.672185294214318</v>
      </c>
      <c r="G91" s="135">
        <v>12.033687251958193</v>
      </c>
      <c r="H91" s="135">
        <v>13.917248387443914</v>
      </c>
      <c r="I91" s="135">
        <v>12.645727185019609</v>
      </c>
      <c r="J91" s="135">
        <v>11.910222789919404</v>
      </c>
      <c r="K91" s="135">
        <v>15.996611451140943</v>
      </c>
      <c r="L91" s="135">
        <v>16.045779418373968</v>
      </c>
      <c r="M91" s="135">
        <v>14.494322967009321</v>
      </c>
      <c r="N91" s="135">
        <v>15.930756838243571</v>
      </c>
      <c r="O91" s="135">
        <v>15.993585264433294</v>
      </c>
      <c r="P91" s="135">
        <v>15.264736414149903</v>
      </c>
    </row>
    <row r="92" spans="2:16" ht="10.5" customHeight="1">
      <c r="B92" s="209" t="s">
        <v>196</v>
      </c>
      <c r="C92" s="188"/>
      <c r="D92" s="158"/>
      <c r="E92" s="158"/>
      <c r="F92" s="135">
        <v>0</v>
      </c>
      <c r="G92" s="135">
        <v>0</v>
      </c>
      <c r="H92" s="135">
        <v>0</v>
      </c>
      <c r="I92" s="135">
        <v>0</v>
      </c>
      <c r="J92" s="135">
        <v>0</v>
      </c>
      <c r="K92" s="135">
        <v>0</v>
      </c>
      <c r="L92" s="135">
        <v>0</v>
      </c>
      <c r="M92" s="135">
        <v>0</v>
      </c>
      <c r="N92" s="135">
        <v>0</v>
      </c>
      <c r="O92" s="135">
        <v>0.32144296510397641</v>
      </c>
      <c r="P92" s="135">
        <v>0</v>
      </c>
    </row>
    <row r="93" spans="2:16" ht="3.75" customHeight="1">
      <c r="B93" s="209"/>
      <c r="C93" s="188"/>
      <c r="D93" s="158"/>
      <c r="E93" s="158"/>
      <c r="O93" s="135"/>
      <c r="P93" s="135"/>
    </row>
    <row r="94" spans="2:16" ht="10.5" customHeight="1">
      <c r="B94" s="208" t="s">
        <v>27</v>
      </c>
      <c r="C94" s="211">
        <f t="shared" ref="C94:E94" si="11">SUM(C95:C98)</f>
        <v>100</v>
      </c>
      <c r="D94" s="212">
        <f t="shared" si="11"/>
        <v>100</v>
      </c>
      <c r="E94" s="212">
        <f t="shared" si="11"/>
        <v>100</v>
      </c>
      <c r="F94" s="326">
        <v>100</v>
      </c>
      <c r="G94" s="326">
        <v>100</v>
      </c>
      <c r="H94" s="326">
        <v>100</v>
      </c>
      <c r="I94" s="326">
        <v>100</v>
      </c>
      <c r="J94" s="326">
        <v>100</v>
      </c>
      <c r="K94" s="326">
        <v>100</v>
      </c>
      <c r="L94" s="326">
        <v>100</v>
      </c>
      <c r="M94" s="326">
        <v>100</v>
      </c>
      <c r="N94" s="326">
        <v>100</v>
      </c>
      <c r="O94" s="326">
        <v>100</v>
      </c>
      <c r="P94" s="326">
        <v>100</v>
      </c>
    </row>
    <row r="95" spans="2:16" ht="10.5" customHeight="1">
      <c r="B95" s="209" t="s">
        <v>52</v>
      </c>
      <c r="C95" s="188">
        <v>34.554730007803698</v>
      </c>
      <c r="D95" s="158">
        <v>33.568454974907553</v>
      </c>
      <c r="E95" s="158">
        <v>32.24957420122206</v>
      </c>
      <c r="F95" s="135">
        <v>36.580514628479236</v>
      </c>
      <c r="G95" s="135">
        <v>33.756395876499056</v>
      </c>
      <c r="H95" s="135">
        <v>34.164329940315831</v>
      </c>
      <c r="I95" s="135">
        <v>33.91564656060892</v>
      </c>
      <c r="J95" s="135">
        <v>32.645374650602136</v>
      </c>
      <c r="K95" s="135">
        <v>31.378221640010768</v>
      </c>
      <c r="L95" s="135">
        <v>29.351762978419298</v>
      </c>
      <c r="M95" s="135">
        <v>27.645551530442212</v>
      </c>
      <c r="N95" s="135">
        <v>24.822424793419277</v>
      </c>
      <c r="O95" s="135">
        <v>25.118000091757278</v>
      </c>
      <c r="P95" s="135">
        <v>25.72459231500974</v>
      </c>
    </row>
    <row r="96" spans="2:16" ht="10.5" customHeight="1">
      <c r="B96" s="209" t="s">
        <v>53</v>
      </c>
      <c r="C96" s="188">
        <v>43.914892468644645</v>
      </c>
      <c r="D96" s="158">
        <v>44.293037878351377</v>
      </c>
      <c r="E96" s="158">
        <v>45.363933312019171</v>
      </c>
      <c r="F96" s="135">
        <v>42.496132372275916</v>
      </c>
      <c r="G96" s="135">
        <v>44.228511175641167</v>
      </c>
      <c r="H96" s="135">
        <v>43.902665604208366</v>
      </c>
      <c r="I96" s="135">
        <v>43.415832450841187</v>
      </c>
      <c r="J96" s="135">
        <v>45.572829689597356</v>
      </c>
      <c r="K96" s="135">
        <v>42.65542622286948</v>
      </c>
      <c r="L96" s="135">
        <v>45.684970613080843</v>
      </c>
      <c r="M96" s="135">
        <v>45.319344378073765</v>
      </c>
      <c r="N96" s="135">
        <v>46.645998940929587</v>
      </c>
      <c r="O96" s="135">
        <v>43.753176128625235</v>
      </c>
      <c r="P96" s="135">
        <v>44.653668250644102</v>
      </c>
    </row>
    <row r="97" spans="2:16" ht="10.5" customHeight="1">
      <c r="B97" s="209" t="s">
        <v>47</v>
      </c>
      <c r="C97" s="188">
        <v>13.559300230962473</v>
      </c>
      <c r="D97" s="158">
        <v>12.63848271243633</v>
      </c>
      <c r="E97" s="158">
        <v>11.721250142529124</v>
      </c>
      <c r="F97" s="135">
        <v>10.074503290884323</v>
      </c>
      <c r="G97" s="135">
        <v>11.683367247047833</v>
      </c>
      <c r="H97" s="135">
        <v>11.974586828348814</v>
      </c>
      <c r="I97" s="135">
        <v>12.267694135646733</v>
      </c>
      <c r="J97" s="135">
        <v>10.964286693306093</v>
      </c>
      <c r="K97" s="135">
        <v>12.999313080105246</v>
      </c>
      <c r="L97" s="135">
        <v>13.365909716876716</v>
      </c>
      <c r="M97" s="135">
        <v>13.916839896868128</v>
      </c>
      <c r="N97" s="135">
        <v>14.561243133958214</v>
      </c>
      <c r="O97" s="135">
        <v>15.913677212180518</v>
      </c>
      <c r="P97" s="135">
        <v>15.546294224856878</v>
      </c>
    </row>
    <row r="98" spans="2:16" ht="10.5" customHeight="1">
      <c r="B98" s="209" t="s">
        <v>46</v>
      </c>
      <c r="C98" s="188">
        <v>7.9710772925891833</v>
      </c>
      <c r="D98" s="158">
        <v>9.5000244343047289</v>
      </c>
      <c r="E98" s="158">
        <v>10.665242344229638</v>
      </c>
      <c r="F98" s="135">
        <v>10.848849708359497</v>
      </c>
      <c r="G98" s="135">
        <v>10.331725700812438</v>
      </c>
      <c r="H98" s="135">
        <v>9.9584176271258169</v>
      </c>
      <c r="I98" s="135">
        <v>10.400826852902791</v>
      </c>
      <c r="J98" s="135">
        <v>10.81750896649517</v>
      </c>
      <c r="K98" s="135">
        <v>12.967039057014706</v>
      </c>
      <c r="L98" s="135">
        <v>11.59735669162381</v>
      </c>
      <c r="M98" s="135">
        <v>13.118264194615877</v>
      </c>
      <c r="N98" s="135">
        <v>13.970333131693128</v>
      </c>
      <c r="O98" s="135">
        <v>15.215146567437241</v>
      </c>
      <c r="P98" s="135">
        <v>14.075445209489285</v>
      </c>
    </row>
    <row r="99" spans="2:16" ht="3.75" customHeight="1">
      <c r="B99" s="228"/>
      <c r="C99" s="185"/>
      <c r="D99" s="80"/>
      <c r="E99" s="80"/>
      <c r="F99" s="393"/>
      <c r="G99" s="393"/>
      <c r="H99" s="393"/>
      <c r="I99" s="393"/>
      <c r="J99" s="393"/>
      <c r="K99" s="393"/>
      <c r="L99" s="393"/>
      <c r="M99" s="393"/>
      <c r="N99" s="393"/>
      <c r="O99" s="393"/>
      <c r="P99" s="393"/>
    </row>
    <row r="100" spans="2:16" ht="10.5" customHeight="1">
      <c r="B100" s="123"/>
      <c r="C100" s="124"/>
      <c r="D100" s="124"/>
      <c r="E100" s="124"/>
      <c r="F100" s="55"/>
      <c r="G100" s="55"/>
      <c r="I100" s="338"/>
      <c r="J100" s="338"/>
      <c r="K100" s="338"/>
      <c r="L100" s="338"/>
      <c r="M100" s="338"/>
      <c r="N100" s="338"/>
      <c r="O100" s="338"/>
      <c r="P100" s="338" t="s">
        <v>108</v>
      </c>
    </row>
    <row r="101" spans="2:16" ht="13.5" customHeight="1">
      <c r="B101" s="489" t="s">
        <v>123</v>
      </c>
      <c r="C101" s="489"/>
      <c r="D101" s="489"/>
      <c r="E101" s="489"/>
      <c r="F101" s="489"/>
      <c r="G101" s="489"/>
      <c r="H101" s="489"/>
      <c r="I101" s="489"/>
      <c r="J101" s="489"/>
      <c r="K101" s="489"/>
      <c r="L101" s="489"/>
      <c r="M101" s="489"/>
      <c r="N101" s="489"/>
      <c r="O101" s="489"/>
      <c r="P101" s="489"/>
    </row>
    <row r="102" spans="2:16" ht="17.25" customHeight="1">
      <c r="B102" s="490" t="s">
        <v>264</v>
      </c>
      <c r="C102" s="490"/>
      <c r="D102" s="490"/>
      <c r="E102" s="490"/>
      <c r="F102" s="490"/>
      <c r="G102" s="490"/>
      <c r="H102" s="490"/>
      <c r="I102" s="490"/>
      <c r="J102" s="490"/>
      <c r="K102" s="490"/>
      <c r="L102" s="490"/>
      <c r="M102" s="490"/>
      <c r="N102" s="490"/>
      <c r="O102" s="490"/>
      <c r="P102" s="490"/>
    </row>
    <row r="103" spans="2:16" ht="11.25" customHeight="1">
      <c r="B103" s="491" t="s">
        <v>141</v>
      </c>
      <c r="C103" s="491"/>
      <c r="D103" s="491"/>
      <c r="E103" s="491"/>
      <c r="F103" s="491"/>
      <c r="G103" s="491"/>
      <c r="H103" s="491"/>
      <c r="I103" s="491"/>
      <c r="J103" s="491"/>
      <c r="K103" s="491"/>
      <c r="L103" s="491"/>
      <c r="M103" s="491"/>
      <c r="N103" s="491"/>
      <c r="O103" s="491"/>
      <c r="P103" s="491"/>
    </row>
    <row r="104" spans="2:16" ht="12" customHeight="1">
      <c r="B104" s="49"/>
      <c r="C104" s="49"/>
      <c r="D104" s="49"/>
      <c r="E104" s="49"/>
      <c r="F104" s="396"/>
      <c r="G104" s="396"/>
      <c r="H104" s="393"/>
      <c r="I104" s="393"/>
      <c r="J104" s="339"/>
      <c r="K104" s="339"/>
      <c r="L104" s="339"/>
      <c r="M104" s="339"/>
      <c r="O104" s="339"/>
      <c r="P104" s="339" t="s">
        <v>109</v>
      </c>
    </row>
    <row r="105" spans="2:16" ht="21.75" customHeight="1">
      <c r="B105" s="509" t="s">
        <v>240</v>
      </c>
      <c r="C105" s="494">
        <v>2004</v>
      </c>
      <c r="D105" s="487">
        <v>2005</v>
      </c>
      <c r="E105" s="487">
        <v>2006</v>
      </c>
      <c r="F105" s="506">
        <v>2007</v>
      </c>
      <c r="G105" s="506">
        <v>2008</v>
      </c>
      <c r="H105" s="506">
        <v>2009</v>
      </c>
      <c r="I105" s="506">
        <v>2010</v>
      </c>
      <c r="J105" s="506">
        <v>2011</v>
      </c>
      <c r="K105" s="506">
        <v>2012</v>
      </c>
      <c r="L105" s="506">
        <v>2013</v>
      </c>
      <c r="M105" s="506">
        <v>2014</v>
      </c>
      <c r="N105" s="506">
        <v>2015</v>
      </c>
      <c r="O105" s="506">
        <v>2016</v>
      </c>
      <c r="P105" s="506">
        <v>2017</v>
      </c>
    </row>
    <row r="106" spans="2:16" ht="5.25" customHeight="1">
      <c r="B106" s="510"/>
      <c r="C106" s="529"/>
      <c r="D106" s="528"/>
      <c r="E106" s="528"/>
      <c r="F106" s="527"/>
      <c r="G106" s="527"/>
      <c r="H106" s="527"/>
      <c r="I106" s="527"/>
      <c r="J106" s="527"/>
      <c r="K106" s="527"/>
      <c r="L106" s="527"/>
      <c r="M106" s="527"/>
      <c r="N106" s="527"/>
      <c r="O106" s="527"/>
      <c r="P106" s="527"/>
    </row>
    <row r="107" spans="2:16" ht="5.25" customHeight="1">
      <c r="B107" s="209"/>
      <c r="C107" s="182"/>
      <c r="D107" s="54"/>
      <c r="E107" s="54"/>
      <c r="F107" s="326"/>
      <c r="G107" s="326"/>
      <c r="H107" s="326"/>
      <c r="I107" s="326"/>
      <c r="J107" s="326"/>
      <c r="K107" s="326"/>
      <c r="L107" s="326"/>
      <c r="M107" s="326"/>
      <c r="N107" s="326"/>
      <c r="O107" s="326"/>
    </row>
    <row r="108" spans="2:16" ht="10.5" customHeight="1">
      <c r="B108" s="208" t="s">
        <v>213</v>
      </c>
      <c r="C108" s="188" t="s">
        <v>14</v>
      </c>
      <c r="D108" s="158" t="s">
        <v>14</v>
      </c>
      <c r="E108" s="158" t="s">
        <v>14</v>
      </c>
      <c r="F108" s="326">
        <v>100</v>
      </c>
      <c r="G108" s="326">
        <v>100</v>
      </c>
      <c r="H108" s="326">
        <v>100</v>
      </c>
      <c r="I108" s="326">
        <v>100</v>
      </c>
      <c r="J108" s="326">
        <v>100</v>
      </c>
      <c r="K108" s="326">
        <v>100</v>
      </c>
      <c r="L108" s="326">
        <v>100</v>
      </c>
      <c r="M108" s="326">
        <v>100</v>
      </c>
      <c r="N108" s="326">
        <v>100</v>
      </c>
      <c r="O108" s="326">
        <v>100</v>
      </c>
      <c r="P108" s="326">
        <v>100</v>
      </c>
    </row>
    <row r="109" spans="2:16" ht="10.5" customHeight="1">
      <c r="B109" s="209" t="s">
        <v>52</v>
      </c>
      <c r="C109" s="188" t="s">
        <v>14</v>
      </c>
      <c r="D109" s="158" t="s">
        <v>14</v>
      </c>
      <c r="E109" s="158" t="s">
        <v>14</v>
      </c>
      <c r="F109" s="135">
        <v>11.951365529593195</v>
      </c>
      <c r="G109" s="135">
        <v>11.51964694787778</v>
      </c>
      <c r="H109" s="135">
        <v>11.559127005021042</v>
      </c>
      <c r="I109" s="135">
        <v>11.78496987717863</v>
      </c>
      <c r="J109" s="135">
        <v>11.555111466736037</v>
      </c>
      <c r="K109" s="135">
        <v>10.608902435177681</v>
      </c>
      <c r="L109" s="135">
        <v>10.266475879804196</v>
      </c>
      <c r="M109" s="135">
        <v>9.4447306403826108</v>
      </c>
      <c r="N109" s="135">
        <v>9.5783003089159315</v>
      </c>
      <c r="O109" s="135">
        <v>9.4391380947300743</v>
      </c>
      <c r="P109" s="135">
        <v>9.1826407576902547</v>
      </c>
    </row>
    <row r="110" spans="2:16" ht="10.5" customHeight="1">
      <c r="B110" s="209" t="s">
        <v>53</v>
      </c>
      <c r="C110" s="188" t="s">
        <v>14</v>
      </c>
      <c r="D110" s="158" t="s">
        <v>14</v>
      </c>
      <c r="E110" s="158" t="s">
        <v>14</v>
      </c>
      <c r="F110" s="135">
        <v>48.062591741435071</v>
      </c>
      <c r="G110" s="135">
        <v>48.44000216573528</v>
      </c>
      <c r="H110" s="135">
        <v>47.170173243371778</v>
      </c>
      <c r="I110" s="135">
        <v>47.771114679381142</v>
      </c>
      <c r="J110" s="135">
        <v>46.065307185599636</v>
      </c>
      <c r="K110" s="135">
        <v>45.522588539692457</v>
      </c>
      <c r="L110" s="135">
        <v>47.080288104788735</v>
      </c>
      <c r="M110" s="135">
        <v>48.053758811033489</v>
      </c>
      <c r="N110" s="135">
        <v>48.885609836363074</v>
      </c>
      <c r="O110" s="135">
        <v>46.021754657695638</v>
      </c>
      <c r="P110" s="135">
        <v>46.782701055773657</v>
      </c>
    </row>
    <row r="111" spans="2:16" ht="10.5" customHeight="1">
      <c r="B111" s="209" t="s">
        <v>47</v>
      </c>
      <c r="C111" s="188" t="s">
        <v>14</v>
      </c>
      <c r="D111" s="158" t="s">
        <v>14</v>
      </c>
      <c r="E111" s="158" t="s">
        <v>14</v>
      </c>
      <c r="F111" s="135">
        <v>17.408328495787963</v>
      </c>
      <c r="G111" s="135">
        <v>18.137928675497779</v>
      </c>
      <c r="H111" s="135">
        <v>19.151324839539583</v>
      </c>
      <c r="I111" s="135">
        <v>19.474649160004972</v>
      </c>
      <c r="J111" s="135">
        <v>21.229814187602397</v>
      </c>
      <c r="K111" s="135">
        <v>20.110537596078526</v>
      </c>
      <c r="L111" s="135">
        <v>18.788143471172042</v>
      </c>
      <c r="M111" s="135">
        <v>17.927611167129179</v>
      </c>
      <c r="N111" s="135">
        <v>17.301577571239974</v>
      </c>
      <c r="O111" s="135">
        <v>19.088004752029949</v>
      </c>
      <c r="P111" s="135">
        <v>18.094891899229101</v>
      </c>
    </row>
    <row r="112" spans="2:16" ht="10.5" customHeight="1">
      <c r="B112" s="209" t="s">
        <v>46</v>
      </c>
      <c r="C112" s="188" t="s">
        <v>14</v>
      </c>
      <c r="D112" s="158" t="s">
        <v>14</v>
      </c>
      <c r="E112" s="158" t="s">
        <v>14</v>
      </c>
      <c r="F112" s="135">
        <v>22.577714233185436</v>
      </c>
      <c r="G112" s="135">
        <v>21.902422210890066</v>
      </c>
      <c r="H112" s="135">
        <v>22.119374912067592</v>
      </c>
      <c r="I112" s="135">
        <v>20.896974404086315</v>
      </c>
      <c r="J112" s="135">
        <v>21.149767160062222</v>
      </c>
      <c r="K112" s="135">
        <v>23.757971429050723</v>
      </c>
      <c r="L112" s="135">
        <v>23.750323553983478</v>
      </c>
      <c r="M112" s="135">
        <v>24.502561796676783</v>
      </c>
      <c r="N112" s="135">
        <v>24.183217076539904</v>
      </c>
      <c r="O112" s="135">
        <v>25.101610964121534</v>
      </c>
      <c r="P112" s="135">
        <v>25.894343575977256</v>
      </c>
    </row>
    <row r="113" spans="2:16" ht="10.5" customHeight="1">
      <c r="B113" s="209" t="s">
        <v>196</v>
      </c>
      <c r="C113" s="188" t="s">
        <v>14</v>
      </c>
      <c r="D113" s="158" t="s">
        <v>14</v>
      </c>
      <c r="E113" s="158" t="s">
        <v>14</v>
      </c>
      <c r="F113" s="135">
        <v>0</v>
      </c>
      <c r="G113" s="135">
        <v>0</v>
      </c>
      <c r="H113" s="135">
        <v>0</v>
      </c>
      <c r="I113" s="135">
        <v>7.2291879349112201E-2</v>
      </c>
      <c r="J113" s="135">
        <v>0</v>
      </c>
      <c r="K113" s="135">
        <v>0</v>
      </c>
      <c r="L113" s="135">
        <v>0.11476899025117679</v>
      </c>
      <c r="M113" s="135">
        <v>7.1337584777311391E-2</v>
      </c>
      <c r="N113" s="135">
        <v>5.1295206940861468E-2</v>
      </c>
      <c r="O113" s="135">
        <v>0.34949153142185441</v>
      </c>
      <c r="P113" s="135">
        <v>4.5422711330272779E-2</v>
      </c>
    </row>
    <row r="114" spans="2:16" ht="4.5" customHeight="1">
      <c r="B114" s="209"/>
      <c r="C114" s="188"/>
      <c r="D114" s="158"/>
      <c r="E114" s="158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5"/>
    </row>
    <row r="115" spans="2:16" ht="10.5" customHeight="1">
      <c r="B115" s="208" t="s">
        <v>205</v>
      </c>
      <c r="C115" s="188" t="s">
        <v>14</v>
      </c>
      <c r="D115" s="158" t="s">
        <v>14</v>
      </c>
      <c r="E115" s="158" t="s">
        <v>14</v>
      </c>
      <c r="F115" s="326">
        <v>100</v>
      </c>
      <c r="G115" s="326">
        <v>100</v>
      </c>
      <c r="H115" s="326">
        <v>100</v>
      </c>
      <c r="I115" s="326">
        <v>100</v>
      </c>
      <c r="J115" s="326">
        <v>100</v>
      </c>
      <c r="K115" s="326">
        <v>100</v>
      </c>
      <c r="L115" s="326">
        <v>100</v>
      </c>
      <c r="M115" s="326">
        <v>100</v>
      </c>
      <c r="N115" s="326">
        <v>100</v>
      </c>
      <c r="O115" s="326">
        <v>100</v>
      </c>
      <c r="P115" s="326">
        <v>100</v>
      </c>
    </row>
    <row r="116" spans="2:16" ht="10.5" customHeight="1">
      <c r="B116" s="209" t="s">
        <v>52</v>
      </c>
      <c r="C116" s="188" t="s">
        <v>14</v>
      </c>
      <c r="D116" s="158" t="s">
        <v>14</v>
      </c>
      <c r="E116" s="158" t="s">
        <v>14</v>
      </c>
      <c r="F116" s="135">
        <v>28.070567044789552</v>
      </c>
      <c r="G116" s="135">
        <v>27.994902650280149</v>
      </c>
      <c r="H116" s="135">
        <v>29.065167750688492</v>
      </c>
      <c r="I116" s="135">
        <v>26.39295588826268</v>
      </c>
      <c r="J116" s="135">
        <v>23.699779900477413</v>
      </c>
      <c r="K116" s="135">
        <v>21.817937939408598</v>
      </c>
      <c r="L116" s="135">
        <v>22.525753225356592</v>
      </c>
      <c r="M116" s="135">
        <v>21.025848320026316</v>
      </c>
      <c r="N116" s="135">
        <v>21.93203186676573</v>
      </c>
      <c r="O116" s="135">
        <v>21.838988343543697</v>
      </c>
      <c r="P116" s="135">
        <v>22.268577820320683</v>
      </c>
    </row>
    <row r="117" spans="2:16" ht="10.5" customHeight="1">
      <c r="B117" s="209" t="s">
        <v>53</v>
      </c>
      <c r="C117" s="188" t="s">
        <v>14</v>
      </c>
      <c r="D117" s="158" t="s">
        <v>14</v>
      </c>
      <c r="E117" s="158" t="s">
        <v>14</v>
      </c>
      <c r="F117" s="135">
        <v>47.836418700571144</v>
      </c>
      <c r="G117" s="135">
        <v>49.665673807077859</v>
      </c>
      <c r="H117" s="135">
        <v>47.240513010643703</v>
      </c>
      <c r="I117" s="135">
        <v>45.361090933458101</v>
      </c>
      <c r="J117" s="135">
        <v>48.024941580566775</v>
      </c>
      <c r="K117" s="135">
        <v>49.560665037148169</v>
      </c>
      <c r="L117" s="135">
        <v>48.503710908966546</v>
      </c>
      <c r="M117" s="135">
        <v>51.140306790027907</v>
      </c>
      <c r="N117" s="135">
        <v>53.816461194703869</v>
      </c>
      <c r="O117" s="135">
        <v>51.508880975597656</v>
      </c>
      <c r="P117" s="135">
        <v>51.274126253558066</v>
      </c>
    </row>
    <row r="118" spans="2:16" ht="10.5" customHeight="1">
      <c r="B118" s="209" t="s">
        <v>47</v>
      </c>
      <c r="C118" s="188" t="s">
        <v>14</v>
      </c>
      <c r="D118" s="158" t="s">
        <v>14</v>
      </c>
      <c r="E118" s="158" t="s">
        <v>14</v>
      </c>
      <c r="F118" s="135">
        <v>11.535513350018805</v>
      </c>
      <c r="G118" s="135">
        <v>10.62657992672465</v>
      </c>
      <c r="H118" s="135">
        <v>11.060308155565641</v>
      </c>
      <c r="I118" s="135">
        <v>13.233355877460863</v>
      </c>
      <c r="J118" s="135">
        <v>12.009541660409143</v>
      </c>
      <c r="K118" s="135">
        <v>12.375777999503942</v>
      </c>
      <c r="L118" s="135">
        <v>13.408631681056011</v>
      </c>
      <c r="M118" s="135">
        <v>12.817705759458043</v>
      </c>
      <c r="N118" s="135">
        <v>11.843266512268142</v>
      </c>
      <c r="O118" s="135">
        <v>12.587851732252178</v>
      </c>
      <c r="P118" s="135">
        <v>12.894970842685137</v>
      </c>
    </row>
    <row r="119" spans="2:16" ht="10.5" customHeight="1">
      <c r="B119" s="209" t="s">
        <v>46</v>
      </c>
      <c r="C119" s="188" t="s">
        <v>14</v>
      </c>
      <c r="D119" s="158" t="s">
        <v>14</v>
      </c>
      <c r="E119" s="158" t="s">
        <v>14</v>
      </c>
      <c r="F119" s="135">
        <v>12.557500904620097</v>
      </c>
      <c r="G119" s="135">
        <v>11.71284361591764</v>
      </c>
      <c r="H119" s="135">
        <v>12.634011083102147</v>
      </c>
      <c r="I119" s="135">
        <v>15.01259730081811</v>
      </c>
      <c r="J119" s="135">
        <v>16.265736858546635</v>
      </c>
      <c r="K119" s="135">
        <v>16.172035738192807</v>
      </c>
      <c r="L119" s="135">
        <v>15.561904184620463</v>
      </c>
      <c r="M119" s="135">
        <v>15.016139130487613</v>
      </c>
      <c r="N119" s="135">
        <v>12.377594573572855</v>
      </c>
      <c r="O119" s="135">
        <v>13.951143994735936</v>
      </c>
      <c r="P119" s="135">
        <v>13.538805566511025</v>
      </c>
    </row>
    <row r="120" spans="2:16" ht="10.5" customHeight="1">
      <c r="B120" s="209" t="s">
        <v>196</v>
      </c>
      <c r="C120" s="188"/>
      <c r="D120" s="158"/>
      <c r="E120" s="158"/>
      <c r="F120" s="135">
        <v>0</v>
      </c>
      <c r="G120" s="135">
        <v>0</v>
      </c>
      <c r="H120" s="135">
        <v>0</v>
      </c>
      <c r="I120" s="135">
        <v>0</v>
      </c>
      <c r="J120" s="135">
        <v>0</v>
      </c>
      <c r="K120" s="135">
        <v>7.3583285746812499E-2</v>
      </c>
      <c r="L120" s="135">
        <v>0</v>
      </c>
      <c r="M120" s="135">
        <v>0</v>
      </c>
      <c r="N120" s="135">
        <v>3.0645852688894457E-2</v>
      </c>
      <c r="O120" s="135">
        <v>0.11313495387008549</v>
      </c>
      <c r="P120" s="135">
        <v>0</v>
      </c>
    </row>
    <row r="121" spans="2:16" ht="4.5" customHeight="1">
      <c r="B121" s="209"/>
      <c r="C121" s="188"/>
      <c r="D121" s="158"/>
      <c r="E121" s="158"/>
      <c r="F121" s="135"/>
      <c r="G121" s="135"/>
      <c r="H121" s="135"/>
      <c r="I121" s="135"/>
      <c r="J121" s="135"/>
      <c r="K121" s="135"/>
      <c r="L121" s="135"/>
      <c r="M121" s="135"/>
      <c r="N121" s="135"/>
      <c r="O121" s="135"/>
      <c r="P121" s="135"/>
    </row>
    <row r="122" spans="2:16" ht="12" customHeight="1">
      <c r="B122" s="208" t="s">
        <v>29</v>
      </c>
      <c r="C122" s="211">
        <f>SUM(C123:C126)</f>
        <v>100</v>
      </c>
      <c r="D122" s="212">
        <f>SUM(D123:D126)</f>
        <v>100</v>
      </c>
      <c r="E122" s="212">
        <f>SUM(E123:E126)</f>
        <v>100</v>
      </c>
      <c r="F122" s="326">
        <v>100</v>
      </c>
      <c r="G122" s="326">
        <v>100</v>
      </c>
      <c r="H122" s="326">
        <v>100</v>
      </c>
      <c r="I122" s="326">
        <v>100</v>
      </c>
      <c r="J122" s="326">
        <v>100</v>
      </c>
      <c r="K122" s="326">
        <v>100</v>
      </c>
      <c r="L122" s="326">
        <v>100</v>
      </c>
      <c r="M122" s="326">
        <v>100</v>
      </c>
      <c r="N122" s="326">
        <v>100</v>
      </c>
      <c r="O122" s="326">
        <v>100</v>
      </c>
      <c r="P122" s="326">
        <v>100</v>
      </c>
    </row>
    <row r="123" spans="2:16" ht="10.5" customHeight="1">
      <c r="B123" s="209" t="s">
        <v>52</v>
      </c>
      <c r="C123" s="188">
        <v>43.166686249598371</v>
      </c>
      <c r="D123" s="158">
        <v>41.541168344106424</v>
      </c>
      <c r="E123" s="158">
        <v>39.554560198024042</v>
      </c>
      <c r="F123" s="135">
        <v>39.284875465357658</v>
      </c>
      <c r="G123" s="135">
        <v>36.861828755609594</v>
      </c>
      <c r="H123" s="135">
        <v>37.426165117757613</v>
      </c>
      <c r="I123" s="135">
        <v>34.509608583003377</v>
      </c>
      <c r="J123" s="135">
        <v>36.272387407976275</v>
      </c>
      <c r="K123" s="135">
        <v>32.69586303891414</v>
      </c>
      <c r="L123" s="135">
        <v>34.461166084804695</v>
      </c>
      <c r="M123" s="135">
        <v>31.604100919613384</v>
      </c>
      <c r="N123" s="135">
        <v>33.716448295664307</v>
      </c>
      <c r="O123" s="135">
        <v>35.042673203353239</v>
      </c>
      <c r="P123" s="135">
        <v>34.283900938809175</v>
      </c>
    </row>
    <row r="124" spans="2:16" ht="10.5" customHeight="1">
      <c r="B124" s="209" t="s">
        <v>53</v>
      </c>
      <c r="C124" s="188">
        <v>40.971833570161458</v>
      </c>
      <c r="D124" s="158">
        <v>42.489811550956276</v>
      </c>
      <c r="E124" s="158">
        <v>42.537993470018712</v>
      </c>
      <c r="F124" s="135">
        <v>45.708425213831134</v>
      </c>
      <c r="G124" s="135">
        <v>44.113947996902453</v>
      </c>
      <c r="H124" s="135">
        <v>43.312240099077847</v>
      </c>
      <c r="I124" s="135">
        <v>44.612033034831377</v>
      </c>
      <c r="J124" s="135">
        <v>44.210446270820647</v>
      </c>
      <c r="K124" s="135">
        <v>46.114045898619807</v>
      </c>
      <c r="L124" s="135">
        <v>45.588619834353921</v>
      </c>
      <c r="M124" s="135">
        <v>45.961843821713387</v>
      </c>
      <c r="N124" s="135">
        <v>44.770706512072955</v>
      </c>
      <c r="O124" s="135">
        <v>46.049861102295253</v>
      </c>
      <c r="P124" s="135">
        <v>42.95053076842526</v>
      </c>
    </row>
    <row r="125" spans="2:16" ht="10.5" customHeight="1">
      <c r="B125" s="209" t="s">
        <v>47</v>
      </c>
      <c r="C125" s="188">
        <v>9.1075473390847499</v>
      </c>
      <c r="D125" s="158">
        <v>8.8125013358119695</v>
      </c>
      <c r="E125" s="158">
        <v>8.7827495253477608</v>
      </c>
      <c r="F125" s="135">
        <v>7.6983371873016262</v>
      </c>
      <c r="G125" s="135">
        <v>10.567781849639053</v>
      </c>
      <c r="H125" s="135">
        <v>10.660639566285925</v>
      </c>
      <c r="I125" s="135">
        <v>10.816781179775957</v>
      </c>
      <c r="J125" s="135">
        <v>10.882411634776192</v>
      </c>
      <c r="K125" s="135">
        <v>11.03698992800267</v>
      </c>
      <c r="L125" s="135">
        <v>10.398149427579096</v>
      </c>
      <c r="M125" s="135">
        <v>11.884075363373558</v>
      </c>
      <c r="N125" s="135">
        <v>11.177076744766842</v>
      </c>
      <c r="O125" s="135">
        <v>10.325793003529366</v>
      </c>
      <c r="P125" s="135">
        <v>12.325331438097683</v>
      </c>
    </row>
    <row r="126" spans="2:16" ht="10.5" customHeight="1">
      <c r="B126" s="209" t="s">
        <v>46</v>
      </c>
      <c r="C126" s="188">
        <v>6.7539328411554216</v>
      </c>
      <c r="D126" s="158">
        <v>7.1565187691253325</v>
      </c>
      <c r="E126" s="158">
        <v>9.124696806609478</v>
      </c>
      <c r="F126" s="135">
        <v>7.3083621335098643</v>
      </c>
      <c r="G126" s="135">
        <v>8.3984935557136833</v>
      </c>
      <c r="H126" s="135">
        <v>8.6009552168779386</v>
      </c>
      <c r="I126" s="135">
        <v>10.061577202388923</v>
      </c>
      <c r="J126" s="135">
        <v>8.6347546864274012</v>
      </c>
      <c r="K126" s="135">
        <v>10.153101134462737</v>
      </c>
      <c r="L126" s="135">
        <v>9.5520646532627413</v>
      </c>
      <c r="M126" s="135">
        <v>10.549979895299943</v>
      </c>
      <c r="N126" s="135">
        <v>10.335768447495532</v>
      </c>
      <c r="O126" s="135">
        <v>8.2398256369454472</v>
      </c>
      <c r="P126" s="135">
        <v>10.440236854668727</v>
      </c>
    </row>
    <row r="127" spans="2:16" ht="10.5" customHeight="1">
      <c r="B127" s="209" t="s">
        <v>196</v>
      </c>
      <c r="C127" s="188" t="s">
        <v>14</v>
      </c>
      <c r="D127" s="158" t="s">
        <v>14</v>
      </c>
      <c r="E127" s="158" t="s">
        <v>14</v>
      </c>
      <c r="F127" s="135">
        <v>0</v>
      </c>
      <c r="G127" s="135">
        <v>5.7947842135321281E-2</v>
      </c>
      <c r="H127" s="135">
        <v>0</v>
      </c>
      <c r="I127" s="135">
        <v>0</v>
      </c>
      <c r="J127" s="135">
        <v>0</v>
      </c>
      <c r="K127" s="135">
        <v>0</v>
      </c>
      <c r="L127" s="135">
        <v>0</v>
      </c>
      <c r="M127" s="135">
        <v>0</v>
      </c>
      <c r="N127" s="135">
        <v>0</v>
      </c>
      <c r="O127" s="135">
        <v>0.34184705387711112</v>
      </c>
      <c r="P127" s="135">
        <v>0</v>
      </c>
    </row>
    <row r="128" spans="2:16" ht="5.25" customHeight="1">
      <c r="B128" s="209"/>
      <c r="C128" s="188"/>
      <c r="D128" s="158"/>
      <c r="E128" s="158"/>
      <c r="F128" s="326"/>
      <c r="G128" s="326"/>
      <c r="H128" s="326"/>
      <c r="I128" s="326"/>
      <c r="J128" s="326"/>
      <c r="K128" s="326"/>
      <c r="L128" s="326"/>
      <c r="M128" s="326"/>
      <c r="N128" s="326"/>
      <c r="O128" s="326"/>
      <c r="P128" s="326"/>
    </row>
    <row r="129" spans="2:16" ht="12" customHeight="1">
      <c r="B129" s="208" t="s">
        <v>30</v>
      </c>
      <c r="C129" s="211">
        <f t="shared" ref="C129:E129" si="12">SUM(C130:C133)</f>
        <v>100</v>
      </c>
      <c r="D129" s="212">
        <f t="shared" si="12"/>
        <v>99.999999999999986</v>
      </c>
      <c r="E129" s="212">
        <f t="shared" si="12"/>
        <v>100</v>
      </c>
      <c r="F129" s="326">
        <v>100</v>
      </c>
      <c r="G129" s="326">
        <v>100</v>
      </c>
      <c r="H129" s="326">
        <v>100</v>
      </c>
      <c r="I129" s="326">
        <v>100</v>
      </c>
      <c r="J129" s="326">
        <v>100</v>
      </c>
      <c r="K129" s="326">
        <v>100</v>
      </c>
      <c r="L129" s="326">
        <v>100</v>
      </c>
      <c r="M129" s="326">
        <v>100</v>
      </c>
      <c r="N129" s="326">
        <v>100</v>
      </c>
      <c r="O129" s="326">
        <v>100</v>
      </c>
      <c r="P129" s="326">
        <v>100</v>
      </c>
    </row>
    <row r="130" spans="2:16" ht="10.5" customHeight="1">
      <c r="B130" s="209" t="s">
        <v>52</v>
      </c>
      <c r="C130" s="188">
        <v>28.651598704437603</v>
      </c>
      <c r="D130" s="158">
        <v>26.356087781925332</v>
      </c>
      <c r="E130" s="158">
        <v>27.075048895092628</v>
      </c>
      <c r="F130" s="135">
        <v>26.797268733678727</v>
      </c>
      <c r="G130" s="135">
        <v>25.731352065628233</v>
      </c>
      <c r="H130" s="135">
        <v>23.475088938671043</v>
      </c>
      <c r="I130" s="135">
        <v>24.908286622111916</v>
      </c>
      <c r="J130" s="135">
        <v>24.560963908988679</v>
      </c>
      <c r="K130" s="135">
        <v>22.199041881329205</v>
      </c>
      <c r="L130" s="135">
        <v>21.690216669471642</v>
      </c>
      <c r="M130" s="135">
        <v>23.123555060468878</v>
      </c>
      <c r="N130" s="135">
        <v>22.214354612349499</v>
      </c>
      <c r="O130" s="135">
        <v>22.348923647075779</v>
      </c>
      <c r="P130" s="135">
        <v>23.290206920191974</v>
      </c>
    </row>
    <row r="131" spans="2:16" ht="10.5" customHeight="1">
      <c r="B131" s="209" t="s">
        <v>53</v>
      </c>
      <c r="C131" s="188">
        <v>50.784116631819373</v>
      </c>
      <c r="D131" s="158">
        <v>51.543291880433948</v>
      </c>
      <c r="E131" s="158">
        <v>47.144540115616934</v>
      </c>
      <c r="F131" s="135">
        <v>49.074705054765808</v>
      </c>
      <c r="G131" s="135">
        <v>47.868945506516795</v>
      </c>
      <c r="H131" s="135">
        <v>47.669841763237621</v>
      </c>
      <c r="I131" s="135">
        <v>46.130405012902536</v>
      </c>
      <c r="J131" s="135">
        <v>47.466723665903238</v>
      </c>
      <c r="K131" s="135">
        <v>47.366483475869423</v>
      </c>
      <c r="L131" s="135">
        <v>47.820261919011649</v>
      </c>
      <c r="M131" s="135">
        <v>47.610434205639166</v>
      </c>
      <c r="N131" s="135">
        <v>53.821178338965936</v>
      </c>
      <c r="O131" s="135">
        <v>49.826838708398384</v>
      </c>
      <c r="P131" s="135">
        <v>48.103515841179437</v>
      </c>
    </row>
    <row r="132" spans="2:16" ht="10.5" customHeight="1">
      <c r="B132" s="209" t="s">
        <v>47</v>
      </c>
      <c r="C132" s="188">
        <v>12.713205462854566</v>
      </c>
      <c r="D132" s="158">
        <v>13.936541686805922</v>
      </c>
      <c r="E132" s="158">
        <v>15.154249477235037</v>
      </c>
      <c r="F132" s="135">
        <v>12.214436109726908</v>
      </c>
      <c r="G132" s="135">
        <v>14.292510829578569</v>
      </c>
      <c r="H132" s="135">
        <v>14.852071617912083</v>
      </c>
      <c r="I132" s="135">
        <v>15.247161783056081</v>
      </c>
      <c r="J132" s="135">
        <v>14.987226128963931</v>
      </c>
      <c r="K132" s="135">
        <v>14.193205141689148</v>
      </c>
      <c r="L132" s="135">
        <v>14.889992498186242</v>
      </c>
      <c r="M132" s="135">
        <v>13.45744694394714</v>
      </c>
      <c r="N132" s="135">
        <v>11.737338925192793</v>
      </c>
      <c r="O132" s="135">
        <v>14.685259594010409</v>
      </c>
      <c r="P132" s="135">
        <v>16.903949369647925</v>
      </c>
    </row>
    <row r="133" spans="2:16" ht="10.5" customHeight="1">
      <c r="B133" s="209" t="s">
        <v>46</v>
      </c>
      <c r="C133" s="188">
        <v>7.8510792008884698</v>
      </c>
      <c r="D133" s="158">
        <v>8.1640786508347851</v>
      </c>
      <c r="E133" s="158">
        <v>10.626161512055388</v>
      </c>
      <c r="F133" s="135">
        <v>11.913590101827559</v>
      </c>
      <c r="G133" s="135">
        <v>12.107191598277188</v>
      </c>
      <c r="H133" s="135">
        <v>14.00299768017944</v>
      </c>
      <c r="I133" s="135">
        <v>13.71414658193015</v>
      </c>
      <c r="J133" s="135">
        <v>12.9850862961445</v>
      </c>
      <c r="K133" s="135">
        <v>16.241269501112104</v>
      </c>
      <c r="L133" s="135">
        <v>15.599528913330794</v>
      </c>
      <c r="M133" s="135">
        <v>15.808563789944579</v>
      </c>
      <c r="N133" s="135">
        <v>12.227128123491575</v>
      </c>
      <c r="O133" s="135">
        <v>12.147702027689318</v>
      </c>
      <c r="P133" s="135">
        <v>11.702327868980333</v>
      </c>
    </row>
    <row r="134" spans="2:16" ht="10.5" customHeight="1">
      <c r="B134" s="209" t="s">
        <v>196</v>
      </c>
      <c r="C134" s="188"/>
      <c r="D134" s="158"/>
      <c r="E134" s="158"/>
      <c r="F134" s="135">
        <v>0</v>
      </c>
      <c r="G134" s="135">
        <v>0</v>
      </c>
      <c r="H134" s="135">
        <v>0</v>
      </c>
      <c r="I134" s="135">
        <v>0</v>
      </c>
      <c r="J134" s="135">
        <v>0</v>
      </c>
      <c r="K134" s="135">
        <v>0</v>
      </c>
      <c r="L134" s="135">
        <v>0</v>
      </c>
      <c r="M134" s="135">
        <v>0</v>
      </c>
      <c r="N134" s="135">
        <v>0</v>
      </c>
      <c r="O134" s="326">
        <v>0.99127602282604699</v>
      </c>
      <c r="P134" s="326">
        <v>0</v>
      </c>
    </row>
    <row r="135" spans="2:16" ht="4.5" customHeight="1">
      <c r="B135" s="209"/>
      <c r="C135" s="188"/>
      <c r="D135" s="158"/>
      <c r="E135" s="158"/>
      <c r="F135" s="326"/>
      <c r="G135" s="326"/>
      <c r="H135" s="326"/>
      <c r="I135" s="326"/>
      <c r="J135" s="326"/>
      <c r="K135" s="326"/>
      <c r="L135" s="326"/>
      <c r="M135" s="326"/>
      <c r="N135" s="326"/>
      <c r="O135" s="326"/>
      <c r="P135" s="326"/>
    </row>
    <row r="136" spans="2:16" ht="12" customHeight="1">
      <c r="B136" s="208" t="s">
        <v>31</v>
      </c>
      <c r="C136" s="211">
        <f t="shared" ref="C136:E136" si="13">SUM(C137:C140)</f>
        <v>100</v>
      </c>
      <c r="D136" s="212">
        <f t="shared" si="13"/>
        <v>100</v>
      </c>
      <c r="E136" s="212">
        <f t="shared" si="13"/>
        <v>100</v>
      </c>
      <c r="F136" s="326">
        <v>100</v>
      </c>
      <c r="G136" s="326">
        <v>100</v>
      </c>
      <c r="H136" s="326">
        <v>100</v>
      </c>
      <c r="I136" s="326">
        <v>100</v>
      </c>
      <c r="J136" s="326">
        <v>100</v>
      </c>
      <c r="K136" s="326">
        <v>100</v>
      </c>
      <c r="L136" s="326">
        <v>100</v>
      </c>
      <c r="M136" s="326">
        <v>100</v>
      </c>
      <c r="N136" s="326">
        <v>100</v>
      </c>
      <c r="O136" s="326">
        <v>100</v>
      </c>
      <c r="P136" s="326">
        <v>100</v>
      </c>
    </row>
    <row r="137" spans="2:16" ht="10.5" customHeight="1">
      <c r="B137" s="209" t="s">
        <v>52</v>
      </c>
      <c r="C137" s="188">
        <v>27.758147925489833</v>
      </c>
      <c r="D137" s="158">
        <v>25.803807238628252</v>
      </c>
      <c r="E137" s="158">
        <v>25.157788691520032</v>
      </c>
      <c r="F137" s="135">
        <v>24.338514357415082</v>
      </c>
      <c r="G137" s="135">
        <v>22.85338651584069</v>
      </c>
      <c r="H137" s="135">
        <v>20.454965650572113</v>
      </c>
      <c r="I137" s="135">
        <v>22.489170144235885</v>
      </c>
      <c r="J137" s="135">
        <v>22.634994356050246</v>
      </c>
      <c r="K137" s="135">
        <v>19.83093330588266</v>
      </c>
      <c r="L137" s="135">
        <v>22.776665759724402</v>
      </c>
      <c r="M137" s="135">
        <v>21.191424324184887</v>
      </c>
      <c r="N137" s="135">
        <v>22.415784466435753</v>
      </c>
      <c r="O137" s="135">
        <v>18.643560861417129</v>
      </c>
      <c r="P137" s="135">
        <v>18.760588781559257</v>
      </c>
    </row>
    <row r="138" spans="2:16" ht="10.5" customHeight="1">
      <c r="B138" s="209" t="s">
        <v>53</v>
      </c>
      <c r="C138" s="188">
        <v>40.121639879477812</v>
      </c>
      <c r="D138" s="158">
        <v>40.564290545424235</v>
      </c>
      <c r="E138" s="158">
        <v>41.199359243044839</v>
      </c>
      <c r="F138" s="135">
        <v>44.338770619116488</v>
      </c>
      <c r="G138" s="135">
        <v>43.51826234719023</v>
      </c>
      <c r="H138" s="135">
        <v>42.768838535863708</v>
      </c>
      <c r="I138" s="135">
        <v>40.109430084009851</v>
      </c>
      <c r="J138" s="135">
        <v>40.923192935622659</v>
      </c>
      <c r="K138" s="135">
        <v>38.797746226935104</v>
      </c>
      <c r="L138" s="135">
        <v>39.092653638836531</v>
      </c>
      <c r="M138" s="135">
        <v>39.872623529272587</v>
      </c>
      <c r="N138" s="135">
        <v>39.022935163361886</v>
      </c>
      <c r="O138" s="135">
        <v>39.279619066428928</v>
      </c>
      <c r="P138" s="135">
        <v>39.826223408818088</v>
      </c>
    </row>
    <row r="139" spans="2:16" ht="10.5" customHeight="1">
      <c r="B139" s="209" t="s">
        <v>47</v>
      </c>
      <c r="C139" s="188">
        <v>20.184790389761886</v>
      </c>
      <c r="D139" s="158">
        <v>21.059668404519893</v>
      </c>
      <c r="E139" s="158">
        <v>20.441493947157273</v>
      </c>
      <c r="F139" s="135">
        <v>19.013957569203672</v>
      </c>
      <c r="G139" s="135">
        <v>19.194877251509158</v>
      </c>
      <c r="H139" s="135">
        <v>19.278321971379494</v>
      </c>
      <c r="I139" s="135">
        <v>20.993305684999729</v>
      </c>
      <c r="J139" s="135">
        <v>20.419861143154005</v>
      </c>
      <c r="K139" s="135">
        <v>21.082297342382386</v>
      </c>
      <c r="L139" s="135">
        <v>20.188906012778592</v>
      </c>
      <c r="M139" s="135">
        <v>20.182670181046237</v>
      </c>
      <c r="N139" s="135">
        <v>19.785901647639996</v>
      </c>
      <c r="O139" s="135">
        <v>21.096244254476954</v>
      </c>
      <c r="P139" s="135">
        <v>21.252385977904069</v>
      </c>
    </row>
    <row r="140" spans="2:16" ht="10.5" customHeight="1">
      <c r="B140" s="209" t="s">
        <v>46</v>
      </c>
      <c r="C140" s="188">
        <v>11.935421805270471</v>
      </c>
      <c r="D140" s="158">
        <v>12.572233811427624</v>
      </c>
      <c r="E140" s="158">
        <v>13.20135811827787</v>
      </c>
      <c r="F140" s="135">
        <v>12.308757454264624</v>
      </c>
      <c r="G140" s="135">
        <v>14.433473885460035</v>
      </c>
      <c r="H140" s="135">
        <v>17.497873842184571</v>
      </c>
      <c r="I140" s="135">
        <v>16.408094086754961</v>
      </c>
      <c r="J140" s="135">
        <v>16.021951565173069</v>
      </c>
      <c r="K140" s="135">
        <v>20.289023124800348</v>
      </c>
      <c r="L140" s="135">
        <v>17.941774588660476</v>
      </c>
      <c r="M140" s="135">
        <v>18.753281965496193</v>
      </c>
      <c r="N140" s="135">
        <v>18.775378722562447</v>
      </c>
      <c r="O140" s="135">
        <v>20.670383555771394</v>
      </c>
      <c r="P140" s="135">
        <v>20.160801831718608</v>
      </c>
    </row>
    <row r="141" spans="2:16" ht="10.5" customHeight="1">
      <c r="B141" s="209" t="s">
        <v>196</v>
      </c>
      <c r="C141" s="188"/>
      <c r="D141" s="158"/>
      <c r="E141" s="158"/>
      <c r="F141" s="135">
        <v>0</v>
      </c>
      <c r="G141" s="135">
        <v>0</v>
      </c>
      <c r="H141" s="135">
        <v>0</v>
      </c>
      <c r="I141" s="135">
        <v>0</v>
      </c>
      <c r="J141" s="135">
        <v>0</v>
      </c>
      <c r="K141" s="135">
        <v>0</v>
      </c>
      <c r="L141" s="135">
        <v>0</v>
      </c>
      <c r="M141" s="135">
        <v>0</v>
      </c>
      <c r="N141" s="135">
        <v>0</v>
      </c>
      <c r="O141" s="326">
        <v>0.31019226190571131</v>
      </c>
      <c r="P141" s="326">
        <v>0</v>
      </c>
    </row>
    <row r="142" spans="2:16" ht="3.75" customHeight="1">
      <c r="B142" s="209"/>
      <c r="C142" s="188"/>
      <c r="D142" s="158"/>
      <c r="E142" s="158"/>
      <c r="F142" s="326"/>
      <c r="G142" s="326"/>
      <c r="H142" s="326"/>
      <c r="I142" s="326"/>
      <c r="J142" s="326"/>
      <c r="K142" s="326"/>
      <c r="L142" s="326"/>
      <c r="M142" s="326"/>
      <c r="N142" s="326"/>
      <c r="O142" s="326"/>
      <c r="P142" s="326"/>
    </row>
    <row r="143" spans="2:16" ht="12" customHeight="1">
      <c r="B143" s="208" t="s">
        <v>32</v>
      </c>
      <c r="C143" s="211">
        <f t="shared" ref="C143:E143" si="14">SUM(C144:C147)</f>
        <v>99.999999999999986</v>
      </c>
      <c r="D143" s="212">
        <f t="shared" si="14"/>
        <v>99.999999999999972</v>
      </c>
      <c r="E143" s="212">
        <f t="shared" si="14"/>
        <v>100.00000000000003</v>
      </c>
      <c r="F143" s="326">
        <v>100</v>
      </c>
      <c r="G143" s="326">
        <v>100</v>
      </c>
      <c r="H143" s="326">
        <v>100</v>
      </c>
      <c r="I143" s="326">
        <v>100</v>
      </c>
      <c r="J143" s="326">
        <v>100</v>
      </c>
      <c r="K143" s="326">
        <v>100</v>
      </c>
      <c r="L143" s="326">
        <v>100</v>
      </c>
      <c r="M143" s="326">
        <v>100</v>
      </c>
      <c r="N143" s="326">
        <v>100</v>
      </c>
      <c r="O143" s="326">
        <v>100</v>
      </c>
      <c r="P143" s="326">
        <v>100</v>
      </c>
    </row>
    <row r="144" spans="2:16" ht="10.5" customHeight="1">
      <c r="B144" s="209" t="s">
        <v>52</v>
      </c>
      <c r="C144" s="188">
        <v>41.07996968732806</v>
      </c>
      <c r="D144" s="158">
        <v>36.026266998459228</v>
      </c>
      <c r="E144" s="158">
        <v>37.311826996542024</v>
      </c>
      <c r="F144" s="135">
        <v>35.476940882541214</v>
      </c>
      <c r="G144" s="135">
        <v>36.433760749546835</v>
      </c>
      <c r="H144" s="135">
        <v>34.867954656835408</v>
      </c>
      <c r="I144" s="135">
        <v>33.689391137816187</v>
      </c>
      <c r="J144" s="135">
        <v>32.739281848686652</v>
      </c>
      <c r="K144" s="135">
        <v>32.672101360303337</v>
      </c>
      <c r="L144" s="135">
        <v>30.559355283198904</v>
      </c>
      <c r="M144" s="135">
        <v>32.382551347101668</v>
      </c>
      <c r="N144" s="135">
        <v>30.113052420507351</v>
      </c>
      <c r="O144" s="135">
        <v>30.914457070685504</v>
      </c>
      <c r="P144" s="135">
        <v>29.91754359223664</v>
      </c>
    </row>
    <row r="145" spans="2:16" ht="10.5" customHeight="1">
      <c r="B145" s="209" t="s">
        <v>53</v>
      </c>
      <c r="C145" s="188">
        <v>39.03384902277913</v>
      </c>
      <c r="D145" s="158">
        <v>42.305314110562357</v>
      </c>
      <c r="E145" s="158">
        <v>41.839395729692519</v>
      </c>
      <c r="F145" s="135">
        <v>39.421177773643102</v>
      </c>
      <c r="G145" s="135">
        <v>39.354889125545718</v>
      </c>
      <c r="H145" s="135">
        <v>39.458951911412093</v>
      </c>
      <c r="I145" s="135">
        <v>40.062063626686772</v>
      </c>
      <c r="J145" s="135">
        <v>40.821771848608066</v>
      </c>
      <c r="K145" s="135">
        <v>38.691301972324588</v>
      </c>
      <c r="L145" s="135">
        <v>40.471015753784499</v>
      </c>
      <c r="M145" s="135">
        <v>42.787118349190344</v>
      </c>
      <c r="N145" s="135">
        <v>43.448623810184024</v>
      </c>
      <c r="O145" s="135">
        <v>41.080656576479491</v>
      </c>
      <c r="P145" s="135">
        <v>44.138048183932483</v>
      </c>
    </row>
    <row r="146" spans="2:16" ht="10.5" customHeight="1">
      <c r="B146" s="209" t="s">
        <v>47</v>
      </c>
      <c r="C146" s="188">
        <v>8.557321481561301</v>
      </c>
      <c r="D146" s="158">
        <v>8.2640042209252194</v>
      </c>
      <c r="E146" s="158">
        <v>8.4879453760202388</v>
      </c>
      <c r="F146" s="135">
        <v>9.8175418816106621</v>
      </c>
      <c r="G146" s="135">
        <v>10.080448420878227</v>
      </c>
      <c r="H146" s="135">
        <v>10.662956526468488</v>
      </c>
      <c r="I146" s="135">
        <v>11.077474968608765</v>
      </c>
      <c r="J146" s="135">
        <v>10.158842782088136</v>
      </c>
      <c r="K146" s="135">
        <v>11.522026322524241</v>
      </c>
      <c r="L146" s="135">
        <v>11.817319297401133</v>
      </c>
      <c r="M146" s="135">
        <v>11.155203312451903</v>
      </c>
      <c r="N146" s="135">
        <v>12.035236995544826</v>
      </c>
      <c r="O146" s="135">
        <v>11.804158791029561</v>
      </c>
      <c r="P146" s="135">
        <v>12.008513153377194</v>
      </c>
    </row>
    <row r="147" spans="2:16" ht="10.5" customHeight="1">
      <c r="B147" s="209" t="s">
        <v>46</v>
      </c>
      <c r="C147" s="188">
        <v>11.328859808331504</v>
      </c>
      <c r="D147" s="158">
        <v>13.404414670053171</v>
      </c>
      <c r="E147" s="158">
        <v>12.360831897745236</v>
      </c>
      <c r="F147" s="135">
        <v>15.284339462204629</v>
      </c>
      <c r="G147" s="135">
        <v>14.130901704029103</v>
      </c>
      <c r="H147" s="135">
        <v>15.010136905283961</v>
      </c>
      <c r="I147" s="135">
        <v>15.171070266888176</v>
      </c>
      <c r="J147" s="135">
        <v>16.280103520617317</v>
      </c>
      <c r="K147" s="135">
        <v>17.114570344847969</v>
      </c>
      <c r="L147" s="135">
        <v>17.152309665615221</v>
      </c>
      <c r="M147" s="135">
        <v>13.675126991255903</v>
      </c>
      <c r="N147" s="135">
        <v>14.403086773763551</v>
      </c>
      <c r="O147" s="135">
        <v>16.200727561805291</v>
      </c>
      <c r="P147" s="135">
        <v>13.935895070453279</v>
      </c>
    </row>
    <row r="148" spans="2:16" ht="4.5" customHeight="1">
      <c r="B148" s="209"/>
      <c r="C148" s="188"/>
      <c r="D148" s="158"/>
      <c r="E148" s="158"/>
      <c r="F148" s="326"/>
      <c r="G148" s="326"/>
      <c r="H148" s="326"/>
      <c r="I148" s="326"/>
      <c r="J148" s="326"/>
      <c r="K148" s="326"/>
      <c r="L148" s="326"/>
      <c r="M148" s="326"/>
      <c r="N148" s="326"/>
      <c r="O148" s="326"/>
      <c r="P148" s="326"/>
    </row>
    <row r="149" spans="2:16" ht="12" customHeight="1">
      <c r="B149" s="208" t="s">
        <v>33</v>
      </c>
      <c r="C149" s="211">
        <f t="shared" ref="C149:E149" si="15">SUM(C150:C153)</f>
        <v>100.00000000000001</v>
      </c>
      <c r="D149" s="212">
        <f t="shared" si="15"/>
        <v>100.00000000000001</v>
      </c>
      <c r="E149" s="212">
        <f t="shared" si="15"/>
        <v>100.00000000000003</v>
      </c>
      <c r="F149" s="326">
        <v>100</v>
      </c>
      <c r="G149" s="326">
        <v>100</v>
      </c>
      <c r="H149" s="326">
        <v>100</v>
      </c>
      <c r="I149" s="326">
        <v>100</v>
      </c>
      <c r="J149" s="326">
        <v>100</v>
      </c>
      <c r="K149" s="326">
        <v>100</v>
      </c>
      <c r="L149" s="326">
        <v>100</v>
      </c>
      <c r="M149" s="326">
        <v>100</v>
      </c>
      <c r="N149" s="326">
        <v>100</v>
      </c>
      <c r="O149" s="326">
        <v>100</v>
      </c>
      <c r="P149" s="326">
        <v>100</v>
      </c>
    </row>
    <row r="150" spans="2:16" ht="10.5" customHeight="1">
      <c r="B150" s="209" t="s">
        <v>52</v>
      </c>
      <c r="C150" s="188">
        <v>45.183854296799211</v>
      </c>
      <c r="D150" s="158">
        <v>45.792685264518497</v>
      </c>
      <c r="E150" s="158">
        <v>40.88282691617934</v>
      </c>
      <c r="F150" s="135">
        <v>39.897983638497244</v>
      </c>
      <c r="G150" s="135">
        <v>37.249084396167994</v>
      </c>
      <c r="H150" s="135">
        <v>36.224553491501304</v>
      </c>
      <c r="I150" s="135">
        <v>38.458868503025187</v>
      </c>
      <c r="J150" s="135">
        <v>34.367287216549371</v>
      </c>
      <c r="K150" s="135">
        <v>34.057124742757686</v>
      </c>
      <c r="L150" s="135">
        <v>34.952824491284311</v>
      </c>
      <c r="M150" s="135">
        <v>35.130434973136097</v>
      </c>
      <c r="N150" s="135">
        <v>36.29242451226186</v>
      </c>
      <c r="O150" s="135">
        <v>34.935540162808472</v>
      </c>
      <c r="P150" s="135">
        <v>32.505266951777635</v>
      </c>
    </row>
    <row r="151" spans="2:16" ht="10.5" customHeight="1">
      <c r="B151" s="209" t="s">
        <v>53</v>
      </c>
      <c r="C151" s="188">
        <v>39.137184682181612</v>
      </c>
      <c r="D151" s="158">
        <v>37.91299972688789</v>
      </c>
      <c r="E151" s="158">
        <v>40.051803198213968</v>
      </c>
      <c r="F151" s="135">
        <v>38.043916027582377</v>
      </c>
      <c r="G151" s="135">
        <v>40.41615973999366</v>
      </c>
      <c r="H151" s="135">
        <v>40.520702243091229</v>
      </c>
      <c r="I151" s="135">
        <v>38.681209495162534</v>
      </c>
      <c r="J151" s="135">
        <v>40.944947634041135</v>
      </c>
      <c r="K151" s="135">
        <v>40.134197446421339</v>
      </c>
      <c r="L151" s="135">
        <v>39.245185064969846</v>
      </c>
      <c r="M151" s="135">
        <v>39.709643997241194</v>
      </c>
      <c r="N151" s="135">
        <v>41.225769191734898</v>
      </c>
      <c r="O151" s="135">
        <v>40.377150432680338</v>
      </c>
      <c r="P151" s="135">
        <v>40.257951466397571</v>
      </c>
    </row>
    <row r="152" spans="2:16" ht="10.5" customHeight="1">
      <c r="B152" s="209" t="s">
        <v>47</v>
      </c>
      <c r="C152" s="188">
        <v>10.579266955472249</v>
      </c>
      <c r="D152" s="158">
        <v>11.092914456449989</v>
      </c>
      <c r="E152" s="158">
        <v>12.206445840514972</v>
      </c>
      <c r="F152" s="135">
        <v>13.690978032383658</v>
      </c>
      <c r="G152" s="135">
        <v>13.9487891318177</v>
      </c>
      <c r="H152" s="135">
        <v>14.466428231587468</v>
      </c>
      <c r="I152" s="135">
        <v>14.9255140256936</v>
      </c>
      <c r="J152" s="135">
        <v>14.641740606506067</v>
      </c>
      <c r="K152" s="135">
        <v>14.878000745797619</v>
      </c>
      <c r="L152" s="135">
        <v>15.485618359732957</v>
      </c>
      <c r="M152" s="135">
        <v>14.720450543312623</v>
      </c>
      <c r="N152" s="135">
        <v>12.947755699020917</v>
      </c>
      <c r="O152" s="135">
        <v>14.75233814190373</v>
      </c>
      <c r="P152" s="135">
        <v>15.543558001440255</v>
      </c>
    </row>
    <row r="153" spans="2:16" ht="10.5" customHeight="1">
      <c r="B153" s="209" t="s">
        <v>46</v>
      </c>
      <c r="C153" s="188">
        <v>5.0996940655469416</v>
      </c>
      <c r="D153" s="158">
        <v>5.2014005521436371</v>
      </c>
      <c r="E153" s="158">
        <v>6.8589240450917366</v>
      </c>
      <c r="F153" s="135">
        <v>8.3671223015366234</v>
      </c>
      <c r="G153" s="135">
        <v>8.3859667320207425</v>
      </c>
      <c r="H153" s="135">
        <v>8.7883160338199939</v>
      </c>
      <c r="I153" s="135">
        <v>7.9344079761190311</v>
      </c>
      <c r="J153" s="135">
        <v>10.04602454290305</v>
      </c>
      <c r="K153" s="135">
        <v>10.930677065023728</v>
      </c>
      <c r="L153" s="135">
        <v>10.316372084012956</v>
      </c>
      <c r="M153" s="135">
        <v>10.439470486309876</v>
      </c>
      <c r="N153" s="135">
        <v>9.5340505969819258</v>
      </c>
      <c r="O153" s="135">
        <v>9.6207626335387815</v>
      </c>
      <c r="P153" s="135">
        <v>11.693223580384084</v>
      </c>
    </row>
    <row r="154" spans="2:16" ht="10.5" customHeight="1">
      <c r="B154" s="209" t="s">
        <v>196</v>
      </c>
      <c r="C154" s="213"/>
      <c r="D154" s="214"/>
      <c r="E154" s="214"/>
      <c r="F154" s="135">
        <v>0</v>
      </c>
      <c r="G154" s="135">
        <v>0</v>
      </c>
      <c r="H154" s="135">
        <v>0</v>
      </c>
      <c r="I154" s="135">
        <v>0</v>
      </c>
      <c r="J154" s="135">
        <v>0</v>
      </c>
      <c r="K154" s="135">
        <v>0</v>
      </c>
      <c r="L154" s="135">
        <v>0</v>
      </c>
      <c r="M154" s="135">
        <v>0</v>
      </c>
      <c r="N154" s="135">
        <v>0</v>
      </c>
      <c r="O154" s="135">
        <v>0.31420862906799479</v>
      </c>
      <c r="P154" s="135">
        <v>0</v>
      </c>
    </row>
    <row r="155" spans="2:16" ht="3.75" customHeight="1">
      <c r="B155" s="209"/>
      <c r="C155" s="213"/>
      <c r="D155" s="214"/>
      <c r="E155" s="214"/>
      <c r="O155" s="135"/>
      <c r="P155" s="135"/>
    </row>
    <row r="156" spans="2:16" ht="12" customHeight="1">
      <c r="B156" s="208" t="s">
        <v>34</v>
      </c>
      <c r="C156" s="211">
        <f>SUM(C157:C161)</f>
        <v>100.00000000000001</v>
      </c>
      <c r="D156" s="212">
        <f t="shared" ref="D156:E156" si="16">SUM(D157:D160)</f>
        <v>100</v>
      </c>
      <c r="E156" s="212">
        <f t="shared" si="16"/>
        <v>100</v>
      </c>
      <c r="F156" s="326">
        <v>100</v>
      </c>
      <c r="G156" s="326">
        <v>100</v>
      </c>
      <c r="H156" s="326">
        <v>100</v>
      </c>
      <c r="I156" s="326">
        <v>100</v>
      </c>
      <c r="J156" s="326">
        <v>100</v>
      </c>
      <c r="K156" s="326">
        <v>100</v>
      </c>
      <c r="L156" s="326">
        <v>100</v>
      </c>
      <c r="M156" s="326">
        <v>100</v>
      </c>
      <c r="N156" s="326">
        <v>100</v>
      </c>
      <c r="O156" s="326">
        <v>100</v>
      </c>
      <c r="P156" s="326">
        <v>100</v>
      </c>
    </row>
    <row r="157" spans="2:16" ht="10.5" customHeight="1">
      <c r="B157" s="209" t="s">
        <v>52</v>
      </c>
      <c r="C157" s="188">
        <v>45.304094383074187</v>
      </c>
      <c r="D157" s="158">
        <v>45.476294380870641</v>
      </c>
      <c r="E157" s="158">
        <v>43.207622783785069</v>
      </c>
      <c r="F157" s="135">
        <v>40.077729572471519</v>
      </c>
      <c r="G157" s="135">
        <v>40.570072773623679</v>
      </c>
      <c r="H157" s="135">
        <v>38.177924365080329</v>
      </c>
      <c r="I157" s="135">
        <v>37.997050709572086</v>
      </c>
      <c r="J157" s="135">
        <v>37.165959064380999</v>
      </c>
      <c r="K157" s="135">
        <v>35.178433802360516</v>
      </c>
      <c r="L157" s="135">
        <v>33.66412838765288</v>
      </c>
      <c r="M157" s="135">
        <v>34.598563011511821</v>
      </c>
      <c r="N157" s="135">
        <v>34.195274095151305</v>
      </c>
      <c r="O157" s="135">
        <v>34.138367169290291</v>
      </c>
      <c r="P157" s="135">
        <v>31.415947013804111</v>
      </c>
    </row>
    <row r="158" spans="2:16" ht="10.5" customHeight="1">
      <c r="B158" s="209" t="s">
        <v>53</v>
      </c>
      <c r="C158" s="188">
        <v>37.411006575161885</v>
      </c>
      <c r="D158" s="158">
        <v>37.107671752196154</v>
      </c>
      <c r="E158" s="158">
        <v>38.066314983908832</v>
      </c>
      <c r="F158" s="135">
        <v>40.658169643432387</v>
      </c>
      <c r="G158" s="135">
        <v>37.451191503675766</v>
      </c>
      <c r="H158" s="135">
        <v>40.915435338278797</v>
      </c>
      <c r="I158" s="135">
        <v>41.728743408644803</v>
      </c>
      <c r="J158" s="135">
        <v>40.989188529392102</v>
      </c>
      <c r="K158" s="135">
        <v>40.175212650178509</v>
      </c>
      <c r="L158" s="135">
        <v>41.579790749254116</v>
      </c>
      <c r="M158" s="135">
        <v>39.355484588446608</v>
      </c>
      <c r="N158" s="135">
        <v>42.519049286856593</v>
      </c>
      <c r="O158" s="135">
        <v>41.492937037535093</v>
      </c>
      <c r="P158" s="135">
        <v>43.641566655892106</v>
      </c>
    </row>
    <row r="159" spans="2:16" ht="10.5" customHeight="1">
      <c r="B159" s="209" t="s">
        <v>47</v>
      </c>
      <c r="C159" s="188">
        <v>8.5940981215063559</v>
      </c>
      <c r="D159" s="158">
        <v>8.8695967555226414</v>
      </c>
      <c r="E159" s="158">
        <v>9.4174254212669126</v>
      </c>
      <c r="F159" s="135">
        <v>9.3611147762808447</v>
      </c>
      <c r="G159" s="135">
        <v>10.571895111497147</v>
      </c>
      <c r="H159" s="135">
        <v>8.8750140735614291</v>
      </c>
      <c r="I159" s="135">
        <v>7.6261721575137242</v>
      </c>
      <c r="J159" s="135">
        <v>9.3872358387781389</v>
      </c>
      <c r="K159" s="135">
        <v>10.732786601264559</v>
      </c>
      <c r="L159" s="135">
        <v>9.254354976967349</v>
      </c>
      <c r="M159" s="135">
        <v>10.911814974137034</v>
      </c>
      <c r="N159" s="135">
        <v>8.9284092349313795</v>
      </c>
      <c r="O159" s="135">
        <v>9.8951493406893452</v>
      </c>
      <c r="P159" s="135">
        <v>9.4106801319535371</v>
      </c>
    </row>
    <row r="160" spans="2:16" ht="10.5" customHeight="1">
      <c r="B160" s="209" t="s">
        <v>46</v>
      </c>
      <c r="C160" s="188">
        <v>8.6327792410068476</v>
      </c>
      <c r="D160" s="158">
        <v>8.5464371114105742</v>
      </c>
      <c r="E160" s="158">
        <v>9.3086368110391859</v>
      </c>
      <c r="F160" s="135">
        <v>9.9029860078159988</v>
      </c>
      <c r="G160" s="135">
        <v>11.406840611203737</v>
      </c>
      <c r="H160" s="135">
        <v>12.031626223079666</v>
      </c>
      <c r="I160" s="135">
        <v>12.648033724270308</v>
      </c>
      <c r="J160" s="135">
        <v>12.457616567448573</v>
      </c>
      <c r="K160" s="135">
        <v>13.913566946195667</v>
      </c>
      <c r="L160" s="135">
        <v>15.501725886125586</v>
      </c>
      <c r="M160" s="135">
        <v>15.134137425904614</v>
      </c>
      <c r="N160" s="135">
        <v>14.357267383061439</v>
      </c>
      <c r="O160" s="135">
        <v>13.428929442078999</v>
      </c>
      <c r="P160" s="135">
        <v>15.531806198351429</v>
      </c>
    </row>
    <row r="161" spans="2:16" ht="10.5" customHeight="1">
      <c r="B161" s="209" t="s">
        <v>196</v>
      </c>
      <c r="C161" s="188">
        <v>5.8021679250737757E-2</v>
      </c>
      <c r="D161" s="214" t="s">
        <v>14</v>
      </c>
      <c r="E161" s="214" t="s">
        <v>14</v>
      </c>
      <c r="F161" s="135">
        <v>0</v>
      </c>
      <c r="G161" s="135">
        <v>0</v>
      </c>
      <c r="H161" s="135">
        <v>0</v>
      </c>
      <c r="I161" s="135">
        <v>0</v>
      </c>
      <c r="J161" s="135">
        <v>0</v>
      </c>
      <c r="K161" s="135">
        <v>0</v>
      </c>
      <c r="L161" s="135">
        <v>0</v>
      </c>
      <c r="M161" s="135">
        <v>0</v>
      </c>
      <c r="N161" s="135">
        <v>0</v>
      </c>
      <c r="O161" s="392">
        <v>1.044617010405847</v>
      </c>
      <c r="P161" s="392">
        <v>0</v>
      </c>
    </row>
    <row r="162" spans="2:16" ht="4.5" customHeight="1">
      <c r="B162" s="209"/>
      <c r="C162" s="188"/>
      <c r="D162" s="214"/>
      <c r="E162" s="214"/>
    </row>
    <row r="163" spans="2:16" ht="12" customHeight="1">
      <c r="B163" s="208" t="s">
        <v>35</v>
      </c>
      <c r="C163" s="211">
        <f>SUM(C164:C167)</f>
        <v>100.00000000000001</v>
      </c>
      <c r="D163" s="212">
        <f>SUM(D164:D167)</f>
        <v>99.917148564018476</v>
      </c>
      <c r="E163" s="212">
        <f t="shared" ref="E163" si="17">SUM(E164:E167)</f>
        <v>99.999999999999986</v>
      </c>
      <c r="F163" s="326">
        <v>100</v>
      </c>
      <c r="G163" s="326">
        <v>100</v>
      </c>
      <c r="H163" s="326">
        <v>100</v>
      </c>
      <c r="I163" s="326">
        <v>100</v>
      </c>
      <c r="J163" s="326">
        <v>100</v>
      </c>
      <c r="K163" s="326">
        <v>100</v>
      </c>
      <c r="L163" s="326">
        <v>100</v>
      </c>
      <c r="M163" s="326">
        <v>100</v>
      </c>
      <c r="N163" s="326">
        <v>100</v>
      </c>
      <c r="O163" s="326">
        <v>100</v>
      </c>
      <c r="P163" s="326">
        <v>100</v>
      </c>
    </row>
    <row r="164" spans="2:16" ht="10.5" customHeight="1">
      <c r="B164" s="209" t="s">
        <v>52</v>
      </c>
      <c r="C164" s="188">
        <v>51.93702469930539</v>
      </c>
      <c r="D164" s="158">
        <v>49.458241433124201</v>
      </c>
      <c r="E164" s="158">
        <v>53.274428385191896</v>
      </c>
      <c r="F164" s="135">
        <v>47.028481136238433</v>
      </c>
      <c r="G164" s="135">
        <v>43.123189407075166</v>
      </c>
      <c r="H164" s="135">
        <v>43.349986811253324</v>
      </c>
      <c r="I164" s="135">
        <v>40.417759141231656</v>
      </c>
      <c r="J164" s="135">
        <v>43.898945036904877</v>
      </c>
      <c r="K164" s="135">
        <v>37.686973672937945</v>
      </c>
      <c r="L164" s="135">
        <v>39.474499284743885</v>
      </c>
      <c r="M164" s="135">
        <v>43.691945384301988</v>
      </c>
      <c r="N164" s="135">
        <v>43.106840900758904</v>
      </c>
      <c r="O164" s="135">
        <v>42.019283452010356</v>
      </c>
      <c r="P164" s="135">
        <v>43.222609961561972</v>
      </c>
    </row>
    <row r="165" spans="2:16" ht="10.5" customHeight="1">
      <c r="B165" s="209" t="s">
        <v>53</v>
      </c>
      <c r="C165" s="188">
        <v>37.291910318559474</v>
      </c>
      <c r="D165" s="158">
        <v>36.73397489002312</v>
      </c>
      <c r="E165" s="158">
        <v>34.954143313664396</v>
      </c>
      <c r="F165" s="135">
        <v>36.744592290332101</v>
      </c>
      <c r="G165" s="135">
        <v>38.495141094757287</v>
      </c>
      <c r="H165" s="135">
        <v>38.364196255074546</v>
      </c>
      <c r="I165" s="135">
        <v>37.347077715167707</v>
      </c>
      <c r="J165" s="135">
        <v>35.770148154364065</v>
      </c>
      <c r="K165" s="135">
        <v>38.642224646818399</v>
      </c>
      <c r="L165" s="135">
        <v>38.146711349034604</v>
      </c>
      <c r="M165" s="135">
        <v>36.315047830680747</v>
      </c>
      <c r="N165" s="135">
        <v>36.019575705078516</v>
      </c>
      <c r="O165" s="135">
        <v>37.91846899738124</v>
      </c>
      <c r="P165" s="135">
        <v>35.244090244953306</v>
      </c>
    </row>
    <row r="166" spans="2:16" ht="10.5" customHeight="1">
      <c r="B166" s="209" t="s">
        <v>47</v>
      </c>
      <c r="C166" s="188">
        <v>7.7802231095474168</v>
      </c>
      <c r="D166" s="158">
        <v>9.7792669996608232</v>
      </c>
      <c r="E166" s="158">
        <v>7.8120045048170743</v>
      </c>
      <c r="F166" s="135">
        <v>10.686140251891848</v>
      </c>
      <c r="G166" s="135">
        <v>11.083992765342812</v>
      </c>
      <c r="H166" s="135">
        <v>11.685440039255864</v>
      </c>
      <c r="I166" s="135">
        <v>13.285469651531644</v>
      </c>
      <c r="J166" s="135">
        <v>12.481290388792363</v>
      </c>
      <c r="K166" s="135">
        <v>14.781284501468583</v>
      </c>
      <c r="L166" s="135">
        <v>14.137758313203221</v>
      </c>
      <c r="M166" s="135">
        <v>10.543899791629839</v>
      </c>
      <c r="N166" s="135">
        <v>12.495471326551684</v>
      </c>
      <c r="O166" s="135">
        <v>12.048196031991397</v>
      </c>
      <c r="P166" s="135">
        <v>12.572877344631676</v>
      </c>
    </row>
    <row r="167" spans="2:16" ht="10.5" customHeight="1">
      <c r="B167" s="209" t="s">
        <v>46</v>
      </c>
      <c r="C167" s="188">
        <v>2.9908418725877262</v>
      </c>
      <c r="D167" s="158">
        <v>3.9456652412103375</v>
      </c>
      <c r="E167" s="158">
        <v>3.959423796326631</v>
      </c>
      <c r="F167" s="135">
        <v>5.5407863215391453</v>
      </c>
      <c r="G167" s="135">
        <v>7.2976767328257699</v>
      </c>
      <c r="H167" s="135">
        <v>6.5564409812917157</v>
      </c>
      <c r="I167" s="135">
        <v>8.9496934920699331</v>
      </c>
      <c r="J167" s="135">
        <v>7.8496164199385277</v>
      </c>
      <c r="K167" s="135">
        <v>8.8895171787764138</v>
      </c>
      <c r="L167" s="135">
        <v>8.2410310530177799</v>
      </c>
      <c r="M167" s="135">
        <v>9.4491069933873053</v>
      </c>
      <c r="N167" s="135">
        <v>8.378112067610779</v>
      </c>
      <c r="O167" s="135">
        <v>8.0140515186163057</v>
      </c>
      <c r="P167" s="135">
        <v>8.9604224488526025</v>
      </c>
    </row>
    <row r="168" spans="2:16" ht="3.75" customHeight="1">
      <c r="B168" s="209"/>
      <c r="C168" s="188"/>
      <c r="D168" s="158"/>
      <c r="E168" s="158"/>
    </row>
    <row r="169" spans="2:16" ht="12" customHeight="1">
      <c r="B169" s="208" t="s">
        <v>36</v>
      </c>
      <c r="C169" s="211">
        <f t="shared" ref="C169:E169" si="18">SUM(C170:C173)</f>
        <v>100.00000000000001</v>
      </c>
      <c r="D169" s="212">
        <f t="shared" si="18"/>
        <v>100</v>
      </c>
      <c r="E169" s="212">
        <f t="shared" si="18"/>
        <v>100</v>
      </c>
      <c r="F169" s="326">
        <v>100</v>
      </c>
      <c r="G169" s="326">
        <v>100</v>
      </c>
      <c r="H169" s="326">
        <v>100</v>
      </c>
      <c r="I169" s="326">
        <v>100</v>
      </c>
      <c r="J169" s="326">
        <v>100</v>
      </c>
      <c r="K169" s="326">
        <v>100</v>
      </c>
      <c r="L169" s="326">
        <v>100</v>
      </c>
      <c r="M169" s="326">
        <v>100</v>
      </c>
      <c r="N169" s="326">
        <v>100</v>
      </c>
      <c r="O169" s="326">
        <v>100</v>
      </c>
      <c r="P169" s="326">
        <v>100</v>
      </c>
    </row>
    <row r="170" spans="2:16" ht="10.5" customHeight="1">
      <c r="B170" s="209" t="s">
        <v>52</v>
      </c>
      <c r="C170" s="188">
        <v>22.512749434181398</v>
      </c>
      <c r="D170" s="158">
        <v>23.491615173649986</v>
      </c>
      <c r="E170" s="158">
        <v>22.601176362115364</v>
      </c>
      <c r="F170" s="135">
        <v>20.037666022784418</v>
      </c>
      <c r="G170" s="135">
        <v>18.209561320930892</v>
      </c>
      <c r="H170" s="135">
        <v>17.559397805725567</v>
      </c>
      <c r="I170" s="135">
        <v>17.569955881949117</v>
      </c>
      <c r="J170" s="135">
        <v>21.506746062919003</v>
      </c>
      <c r="K170" s="135">
        <v>18.591585222693581</v>
      </c>
      <c r="L170" s="135">
        <v>19.923478900583358</v>
      </c>
      <c r="M170" s="135">
        <v>19.792301899395344</v>
      </c>
      <c r="N170" s="135">
        <v>17.323045067364681</v>
      </c>
      <c r="O170" s="135">
        <v>17.814126115208158</v>
      </c>
      <c r="P170" s="135">
        <v>20.221886400221116</v>
      </c>
    </row>
    <row r="171" spans="2:16" ht="10.5" customHeight="1">
      <c r="B171" s="209" t="s">
        <v>53</v>
      </c>
      <c r="C171" s="188">
        <v>47.733738392324568</v>
      </c>
      <c r="D171" s="158">
        <v>45.022811427719667</v>
      </c>
      <c r="E171" s="158">
        <v>44.951564727713922</v>
      </c>
      <c r="F171" s="135">
        <v>48.455124405223437</v>
      </c>
      <c r="G171" s="135">
        <v>45.044990372355414</v>
      </c>
      <c r="H171" s="135">
        <v>45.456594510296654</v>
      </c>
      <c r="I171" s="135">
        <v>44.943144461937329</v>
      </c>
      <c r="J171" s="135">
        <v>44.502746140592393</v>
      </c>
      <c r="K171" s="135">
        <v>45.566162620761453</v>
      </c>
      <c r="L171" s="135">
        <v>43.148709287939482</v>
      </c>
      <c r="M171" s="135">
        <v>47.604380201693409</v>
      </c>
      <c r="N171" s="135">
        <v>47.185015356526137</v>
      </c>
      <c r="O171" s="135">
        <v>44.742866533073688</v>
      </c>
      <c r="P171" s="135">
        <v>45.872197327633224</v>
      </c>
    </row>
    <row r="172" spans="2:16" ht="10.5" customHeight="1">
      <c r="B172" s="209" t="s">
        <v>47</v>
      </c>
      <c r="C172" s="188">
        <v>13.375216749021435</v>
      </c>
      <c r="D172" s="158">
        <v>12.837683826989451</v>
      </c>
      <c r="E172" s="158">
        <v>13.559809323177458</v>
      </c>
      <c r="F172" s="135">
        <v>13.437749061843174</v>
      </c>
      <c r="G172" s="135">
        <v>13.737488733997139</v>
      </c>
      <c r="H172" s="135">
        <v>16.824772004552592</v>
      </c>
      <c r="I172" s="135">
        <v>15.709838243824125</v>
      </c>
      <c r="J172" s="135">
        <v>15.129404450955967</v>
      </c>
      <c r="K172" s="135">
        <v>14.675064462024803</v>
      </c>
      <c r="L172" s="135">
        <v>15.183667532915726</v>
      </c>
      <c r="M172" s="135">
        <v>13.800205214590138</v>
      </c>
      <c r="N172" s="135">
        <v>15.042657913190252</v>
      </c>
      <c r="O172" s="135">
        <v>14.402665709466058</v>
      </c>
      <c r="P172" s="135">
        <v>13.804351725748093</v>
      </c>
    </row>
    <row r="173" spans="2:16" ht="10.5" customHeight="1">
      <c r="B173" s="209" t="s">
        <v>46</v>
      </c>
      <c r="C173" s="188">
        <v>16.378295424472615</v>
      </c>
      <c r="D173" s="158">
        <v>18.647889571640906</v>
      </c>
      <c r="E173" s="158">
        <v>18.887449586993249</v>
      </c>
      <c r="F173" s="135">
        <v>18.069460510148129</v>
      </c>
      <c r="G173" s="135">
        <v>23.007959572715787</v>
      </c>
      <c r="H173" s="135">
        <v>20.159235679425731</v>
      </c>
      <c r="I173" s="135">
        <v>21.77706141228991</v>
      </c>
      <c r="J173" s="135">
        <v>18.861103345533031</v>
      </c>
      <c r="K173" s="135">
        <v>21.16718769452023</v>
      </c>
      <c r="L173" s="135">
        <v>21.744144278561023</v>
      </c>
      <c r="M173" s="135">
        <v>18.688482352162577</v>
      </c>
      <c r="N173" s="135">
        <v>20.405197896031449</v>
      </c>
      <c r="O173" s="135">
        <v>22.674341699499834</v>
      </c>
      <c r="P173" s="135">
        <v>20.054350559892931</v>
      </c>
    </row>
    <row r="174" spans="2:16" ht="10.5" customHeight="1">
      <c r="B174" s="209" t="s">
        <v>196</v>
      </c>
      <c r="C174" s="210"/>
      <c r="D174" s="112"/>
      <c r="E174" s="112"/>
      <c r="F174" s="135">
        <v>0</v>
      </c>
      <c r="G174" s="135">
        <v>0</v>
      </c>
      <c r="H174" s="135">
        <v>0</v>
      </c>
      <c r="I174" s="135">
        <v>0</v>
      </c>
      <c r="J174" s="135">
        <v>0</v>
      </c>
      <c r="K174" s="135">
        <v>0</v>
      </c>
      <c r="L174" s="135">
        <v>0</v>
      </c>
      <c r="M174" s="135">
        <v>0.11463033215852823</v>
      </c>
      <c r="N174" s="135">
        <v>4.4083766887293242E-2</v>
      </c>
      <c r="O174" s="135">
        <v>0.36599994275267067</v>
      </c>
      <c r="P174" s="135">
        <v>4.7213986504167256E-2</v>
      </c>
    </row>
    <row r="175" spans="2:16" ht="4.5" customHeight="1">
      <c r="B175" s="209"/>
      <c r="C175" s="210"/>
      <c r="D175" s="112"/>
      <c r="E175" s="112"/>
      <c r="F175" s="135"/>
      <c r="G175" s="135"/>
      <c r="H175" s="135"/>
      <c r="I175" s="135"/>
      <c r="J175" s="135"/>
      <c r="K175" s="135"/>
      <c r="L175" s="135"/>
      <c r="M175" s="135"/>
      <c r="N175" s="135"/>
      <c r="O175" s="135"/>
      <c r="P175" s="135"/>
    </row>
    <row r="176" spans="2:16" ht="12" customHeight="1">
      <c r="B176" s="208" t="s">
        <v>37</v>
      </c>
      <c r="C176" s="211">
        <f t="shared" ref="C176:E176" si="19">SUM(C177:C180)</f>
        <v>100.00000000000001</v>
      </c>
      <c r="D176" s="212">
        <f t="shared" si="19"/>
        <v>100.00000000000001</v>
      </c>
      <c r="E176" s="212">
        <f t="shared" si="19"/>
        <v>99.999999999999972</v>
      </c>
      <c r="F176" s="326">
        <v>100</v>
      </c>
      <c r="G176" s="326">
        <v>100</v>
      </c>
      <c r="H176" s="326">
        <v>100</v>
      </c>
      <c r="I176" s="326">
        <v>100</v>
      </c>
      <c r="J176" s="326">
        <v>100</v>
      </c>
      <c r="K176" s="326">
        <v>100</v>
      </c>
      <c r="L176" s="326">
        <v>100</v>
      </c>
      <c r="M176" s="326">
        <v>100</v>
      </c>
      <c r="N176" s="326">
        <v>100</v>
      </c>
      <c r="O176" s="326">
        <v>100</v>
      </c>
      <c r="P176" s="326">
        <v>100</v>
      </c>
    </row>
    <row r="177" spans="2:16" ht="10.5" customHeight="1">
      <c r="B177" s="209" t="s">
        <v>52</v>
      </c>
      <c r="C177" s="188">
        <v>31.785513794737692</v>
      </c>
      <c r="D177" s="158">
        <v>28.42413952987437</v>
      </c>
      <c r="E177" s="158">
        <v>31.447866494305465</v>
      </c>
      <c r="F177" s="135">
        <v>32.85667593424283</v>
      </c>
      <c r="G177" s="135">
        <v>28.286847826290753</v>
      </c>
      <c r="H177" s="135">
        <v>26.438551236144551</v>
      </c>
      <c r="I177" s="135">
        <v>26.514075595231816</v>
      </c>
      <c r="J177" s="135">
        <v>25.73415146647433</v>
      </c>
      <c r="K177" s="135">
        <v>23.717041701476468</v>
      </c>
      <c r="L177" s="135">
        <v>27.764974215929719</v>
      </c>
      <c r="M177" s="135">
        <v>23.892575205279535</v>
      </c>
      <c r="N177" s="135">
        <v>23.875209756768779</v>
      </c>
      <c r="O177" s="135">
        <v>23.516309349865367</v>
      </c>
      <c r="P177" s="135">
        <v>23.453355844496492</v>
      </c>
    </row>
    <row r="178" spans="2:16" ht="10.5" customHeight="1">
      <c r="B178" s="209" t="s">
        <v>53</v>
      </c>
      <c r="C178" s="188">
        <v>46.738610078102809</v>
      </c>
      <c r="D178" s="158">
        <v>49.953238327107464</v>
      </c>
      <c r="E178" s="158">
        <v>45.303784785569462</v>
      </c>
      <c r="F178" s="135">
        <v>42.401999899020907</v>
      </c>
      <c r="G178" s="135">
        <v>45.518270511837308</v>
      </c>
      <c r="H178" s="135">
        <v>46.14025914377531</v>
      </c>
      <c r="I178" s="135">
        <v>43.922127177031008</v>
      </c>
      <c r="J178" s="135">
        <v>45.231241121207574</v>
      </c>
      <c r="K178" s="135">
        <v>44.392779307426011</v>
      </c>
      <c r="L178" s="135">
        <v>41.73872522574559</v>
      </c>
      <c r="M178" s="135">
        <v>47.580660181767101</v>
      </c>
      <c r="N178" s="135">
        <v>45.458209212257188</v>
      </c>
      <c r="O178" s="135">
        <v>47.233823149089616</v>
      </c>
      <c r="P178" s="135">
        <v>44.302400473040635</v>
      </c>
    </row>
    <row r="179" spans="2:16" ht="10.5" customHeight="1">
      <c r="B179" s="209" t="s">
        <v>47</v>
      </c>
      <c r="C179" s="188">
        <v>14.359898168738209</v>
      </c>
      <c r="D179" s="158">
        <v>13.228405515681196</v>
      </c>
      <c r="E179" s="158">
        <v>16.026098901812137</v>
      </c>
      <c r="F179" s="135">
        <v>16.797685557853551</v>
      </c>
      <c r="G179" s="135">
        <v>16.209371305502842</v>
      </c>
      <c r="H179" s="135">
        <v>16.454633843802505</v>
      </c>
      <c r="I179" s="135">
        <v>18.501763532881476</v>
      </c>
      <c r="J179" s="135">
        <v>18.341772851654579</v>
      </c>
      <c r="K179" s="135">
        <v>18.38285046063422</v>
      </c>
      <c r="L179" s="135">
        <v>16.717430951998274</v>
      </c>
      <c r="M179" s="135">
        <v>16.10791807587206</v>
      </c>
      <c r="N179" s="135">
        <v>17.554697571019588</v>
      </c>
      <c r="O179" s="135">
        <v>17.217646803902486</v>
      </c>
      <c r="P179" s="135">
        <v>19.472209386090409</v>
      </c>
    </row>
    <row r="180" spans="2:16" ht="10.5" customHeight="1">
      <c r="B180" s="209" t="s">
        <v>46</v>
      </c>
      <c r="C180" s="188">
        <v>7.1159779584213014</v>
      </c>
      <c r="D180" s="158">
        <v>8.3942166273369736</v>
      </c>
      <c r="E180" s="158">
        <v>7.2222498183129202</v>
      </c>
      <c r="F180" s="135">
        <v>7.9436386088829289</v>
      </c>
      <c r="G180" s="135">
        <v>9.9855103563688825</v>
      </c>
      <c r="H180" s="135">
        <v>10.966555776278202</v>
      </c>
      <c r="I180" s="135">
        <v>11.062033694856085</v>
      </c>
      <c r="J180" s="135">
        <v>10.69283456066367</v>
      </c>
      <c r="K180" s="135">
        <v>13.507328530463143</v>
      </c>
      <c r="L180" s="135">
        <v>13.778869606326577</v>
      </c>
      <c r="M180" s="135">
        <v>12.418846537081029</v>
      </c>
      <c r="N180" s="135">
        <v>13.111883459954512</v>
      </c>
      <c r="O180" s="135">
        <v>12.032220697142719</v>
      </c>
      <c r="P180" s="135">
        <v>12.77203429637248</v>
      </c>
    </row>
    <row r="181" spans="2:16" ht="3.75" customHeight="1">
      <c r="B181" s="209"/>
      <c r="C181" s="188"/>
      <c r="D181" s="158"/>
      <c r="E181" s="158"/>
      <c r="F181" s="135"/>
      <c r="G181" s="135"/>
      <c r="H181" s="135"/>
      <c r="I181" s="135"/>
      <c r="J181" s="135"/>
      <c r="K181" s="135"/>
      <c r="L181" s="135"/>
      <c r="M181" s="135"/>
      <c r="N181" s="135"/>
      <c r="O181" s="135"/>
      <c r="P181" s="135"/>
    </row>
    <row r="182" spans="2:16" ht="12" customHeight="1">
      <c r="B182" s="208" t="s">
        <v>38</v>
      </c>
      <c r="C182" s="211">
        <f t="shared" ref="C182:E182" si="20">SUM(C183:C186)</f>
        <v>99.999999999999986</v>
      </c>
      <c r="D182" s="212">
        <f t="shared" si="20"/>
        <v>99.999999999999631</v>
      </c>
      <c r="E182" s="212">
        <f t="shared" si="20"/>
        <v>99.999999999999787</v>
      </c>
      <c r="F182" s="326">
        <v>100</v>
      </c>
      <c r="G182" s="326">
        <v>100</v>
      </c>
      <c r="H182" s="326">
        <v>100</v>
      </c>
      <c r="I182" s="326">
        <v>100</v>
      </c>
      <c r="J182" s="326">
        <v>100</v>
      </c>
      <c r="K182" s="326">
        <v>100</v>
      </c>
      <c r="L182" s="326">
        <v>100</v>
      </c>
      <c r="M182" s="326">
        <v>100</v>
      </c>
      <c r="N182" s="326">
        <v>100</v>
      </c>
      <c r="O182" s="326">
        <v>100</v>
      </c>
      <c r="P182" s="326">
        <v>100</v>
      </c>
    </row>
    <row r="183" spans="2:16" ht="10.5" customHeight="1">
      <c r="B183" s="209" t="s">
        <v>52</v>
      </c>
      <c r="C183" s="188">
        <v>31.883039776589641</v>
      </c>
      <c r="D183" s="158">
        <v>31.897183891188618</v>
      </c>
      <c r="E183" s="158">
        <v>31.511564107915468</v>
      </c>
      <c r="F183" s="135">
        <v>31.865156932043163</v>
      </c>
      <c r="G183" s="135">
        <v>30.702779244787671</v>
      </c>
      <c r="H183" s="135">
        <v>31.189878789847249</v>
      </c>
      <c r="I183" s="135">
        <v>30.364923593295469</v>
      </c>
      <c r="J183" s="135">
        <v>29.210796228782275</v>
      </c>
      <c r="K183" s="135">
        <v>28.633032165934068</v>
      </c>
      <c r="L183" s="135">
        <v>28.345772639388528</v>
      </c>
      <c r="M183" s="135">
        <v>29.954544742788642</v>
      </c>
      <c r="N183" s="135">
        <v>25.592836335806034</v>
      </c>
      <c r="O183" s="135">
        <v>25.964525339176653</v>
      </c>
      <c r="P183" s="135">
        <v>26.213159809191083</v>
      </c>
    </row>
    <row r="184" spans="2:16" ht="10.5" customHeight="1">
      <c r="B184" s="209" t="s">
        <v>53</v>
      </c>
      <c r="C184" s="188">
        <v>46.713903112441876</v>
      </c>
      <c r="D184" s="158">
        <v>48.788344081352946</v>
      </c>
      <c r="E184" s="158">
        <v>49.250048712310232</v>
      </c>
      <c r="F184" s="135">
        <v>48.107604833648054</v>
      </c>
      <c r="G184" s="135">
        <v>48.074505819602741</v>
      </c>
      <c r="H184" s="135">
        <v>46.905701913576941</v>
      </c>
      <c r="I184" s="135">
        <v>49.403280265112564</v>
      </c>
      <c r="J184" s="135">
        <v>47.317144017187687</v>
      </c>
      <c r="K184" s="135">
        <v>46.553828777082096</v>
      </c>
      <c r="L184" s="135">
        <v>47.216378833622592</v>
      </c>
      <c r="M184" s="135">
        <v>48.620211803777977</v>
      </c>
      <c r="N184" s="135">
        <v>49.672364845210176</v>
      </c>
      <c r="O184" s="135">
        <v>50.350571500863268</v>
      </c>
      <c r="P184" s="135">
        <v>48.90442431425393</v>
      </c>
    </row>
    <row r="185" spans="2:16" ht="10.5" customHeight="1">
      <c r="B185" s="209" t="s">
        <v>47</v>
      </c>
      <c r="C185" s="188">
        <v>13.6009020121475</v>
      </c>
      <c r="D185" s="158">
        <v>11.829777209903771</v>
      </c>
      <c r="E185" s="158">
        <v>12.762497187119143</v>
      </c>
      <c r="F185" s="135">
        <v>13.517677538396418</v>
      </c>
      <c r="G185" s="135">
        <v>11.778962731491243</v>
      </c>
      <c r="H185" s="135">
        <v>12.593235361255562</v>
      </c>
      <c r="I185" s="135">
        <v>11.495034045045514</v>
      </c>
      <c r="J185" s="135">
        <v>13.495247206191863</v>
      </c>
      <c r="K185" s="135">
        <v>13.050569006862967</v>
      </c>
      <c r="L185" s="135">
        <v>13.895406701823788</v>
      </c>
      <c r="M185" s="135">
        <v>11.677345416106764</v>
      </c>
      <c r="N185" s="135">
        <v>14.262043155379054</v>
      </c>
      <c r="O185" s="135">
        <v>12.928306873765791</v>
      </c>
      <c r="P185" s="135">
        <v>12.850034969503328</v>
      </c>
    </row>
    <row r="186" spans="2:16" ht="10.5" customHeight="1">
      <c r="B186" s="209" t="s">
        <v>46</v>
      </c>
      <c r="C186" s="188">
        <v>7.8021550988209771</v>
      </c>
      <c r="D186" s="158">
        <v>7.4846948175543035</v>
      </c>
      <c r="E186" s="158">
        <v>6.4758899926549454</v>
      </c>
      <c r="F186" s="135">
        <v>6.5095606959121168</v>
      </c>
      <c r="G186" s="135">
        <v>9.4437522041180344</v>
      </c>
      <c r="H186" s="135">
        <v>9.3111839353202299</v>
      </c>
      <c r="I186" s="135">
        <v>8.7367620965476185</v>
      </c>
      <c r="J186" s="135">
        <v>9.9768125478393017</v>
      </c>
      <c r="K186" s="135">
        <v>11.762570050120551</v>
      </c>
      <c r="L186" s="135">
        <v>10.542441825164605</v>
      </c>
      <c r="M186" s="135">
        <v>9.7478980373262072</v>
      </c>
      <c r="N186" s="135">
        <v>10.472755663604728</v>
      </c>
      <c r="O186" s="135">
        <v>10.756596286194165</v>
      </c>
      <c r="P186" s="135">
        <v>12.032380907051101</v>
      </c>
    </row>
    <row r="187" spans="2:16" ht="5.25" customHeight="1">
      <c r="B187" s="228"/>
      <c r="C187" s="328"/>
      <c r="D187" s="296"/>
      <c r="E187" s="296"/>
      <c r="F187" s="296"/>
      <c r="G187" s="296"/>
      <c r="H187" s="296"/>
      <c r="I187" s="296"/>
      <c r="J187" s="296"/>
      <c r="K187" s="296"/>
      <c r="L187" s="296"/>
      <c r="M187" s="296"/>
      <c r="N187" s="296"/>
      <c r="O187" s="296"/>
      <c r="P187" s="296"/>
    </row>
    <row r="188" spans="2:16" ht="11.25" customHeight="1">
      <c r="B188" s="162" t="s">
        <v>327</v>
      </c>
      <c r="C188" s="30"/>
      <c r="D188" s="30"/>
      <c r="E188" s="30"/>
    </row>
    <row r="189" spans="2:16" ht="11.25" customHeight="1">
      <c r="B189" s="127" t="s">
        <v>214</v>
      </c>
      <c r="C189"/>
      <c r="D189"/>
      <c r="E189"/>
      <c r="F189" s="419"/>
      <c r="G189" s="419"/>
      <c r="H189" s="419"/>
      <c r="I189" s="148"/>
      <c r="J189" s="148"/>
      <c r="L189" s="437"/>
    </row>
    <row r="190" spans="2:16" ht="11.25" customHeight="1">
      <c r="B190" s="127" t="s">
        <v>215</v>
      </c>
      <c r="C190"/>
      <c r="D190"/>
      <c r="E190"/>
      <c r="F190" s="419"/>
      <c r="G190" s="419"/>
      <c r="H190" s="419"/>
      <c r="I190" s="148"/>
      <c r="J190" s="148"/>
      <c r="L190" s="437"/>
    </row>
    <row r="191" spans="2:16">
      <c r="B191" s="48" t="s">
        <v>156</v>
      </c>
      <c r="C191" s="165"/>
      <c r="D191" s="165"/>
      <c r="E191" s="165"/>
      <c r="F191" s="314"/>
      <c r="G191" s="314"/>
      <c r="H191" s="314"/>
      <c r="I191" s="148"/>
      <c r="J191" s="148"/>
    </row>
    <row r="192" spans="2:16">
      <c r="H192" s="148"/>
      <c r="I192" s="148"/>
      <c r="J192" s="148"/>
    </row>
    <row r="193" spans="8:10" ht="12.75" customHeight="1">
      <c r="H193" s="148"/>
      <c r="I193" s="148"/>
      <c r="J193" s="148"/>
    </row>
    <row r="194" spans="8:10">
      <c r="H194" s="148"/>
      <c r="I194" s="148"/>
      <c r="J194" s="148"/>
    </row>
    <row r="195" spans="8:10">
      <c r="H195" s="148"/>
      <c r="I195" s="148"/>
      <c r="J195" s="148"/>
    </row>
    <row r="196" spans="8:10">
      <c r="H196" s="148"/>
      <c r="I196" s="148"/>
      <c r="J196" s="148"/>
    </row>
    <row r="197" spans="8:10">
      <c r="H197" s="148"/>
      <c r="I197" s="148"/>
      <c r="J197" s="148"/>
    </row>
    <row r="198" spans="8:10">
      <c r="H198" s="148"/>
      <c r="I198" s="148"/>
      <c r="J198" s="148"/>
    </row>
    <row r="199" spans="8:10" ht="12.75" customHeight="1"/>
    <row r="201" spans="8:10" ht="13.5" customHeight="1"/>
    <row r="202" spans="8:10" ht="13.5" customHeight="1"/>
    <row r="205" spans="8:10" ht="12.75" customHeight="1"/>
    <row r="211" ht="12.75" customHeight="1"/>
    <row r="217" ht="12.75" customHeight="1"/>
    <row r="223" ht="12.75" customHeight="1"/>
    <row r="229" ht="12.75" customHeight="1"/>
    <row r="235" ht="12.75" customHeight="1"/>
    <row r="241" ht="12.75" customHeight="1"/>
    <row r="247" ht="12.75" customHeight="1"/>
    <row r="253" ht="12.75" customHeight="1"/>
    <row r="259" ht="12.75" customHeight="1"/>
    <row r="265" ht="12.75" customHeight="1"/>
    <row r="271" ht="12.75" customHeight="1"/>
    <row r="277" ht="12.75" customHeight="1"/>
    <row r="283" ht="12.75" customHeight="1"/>
    <row r="289" ht="12.75" customHeight="1"/>
    <row r="295" ht="12.75" customHeight="1"/>
    <row r="301" ht="12.75" customHeight="1"/>
    <row r="307" ht="12.75" customHeight="1"/>
    <row r="313" ht="12.75" customHeight="1"/>
    <row r="319" ht="12.75" customHeight="1"/>
    <row r="325" ht="12.75" customHeight="1"/>
    <row r="331" ht="12.75" customHeight="1"/>
    <row r="337" ht="12.75" customHeight="1"/>
    <row r="343" ht="12.75" customHeight="1"/>
    <row r="349" ht="12.75" customHeight="1"/>
    <row r="355" ht="12.75" customHeight="1"/>
    <row r="361" ht="12.75" customHeight="1"/>
    <row r="367" ht="12.75" customHeight="1"/>
    <row r="373" ht="12.75" customHeight="1"/>
    <row r="379" ht="12.75" customHeight="1"/>
  </sheetData>
  <mergeCells count="36">
    <mergeCell ref="B2:P2"/>
    <mergeCell ref="B4:P4"/>
    <mergeCell ref="P105:P106"/>
    <mergeCell ref="B102:P102"/>
    <mergeCell ref="B101:P101"/>
    <mergeCell ref="B103:P103"/>
    <mergeCell ref="C105:C106"/>
    <mergeCell ref="N105:N106"/>
    <mergeCell ref="L105:L106"/>
    <mergeCell ref="H105:H106"/>
    <mergeCell ref="G105:G106"/>
    <mergeCell ref="E105:E106"/>
    <mergeCell ref="D6:D7"/>
    <mergeCell ref="C6:C7"/>
    <mergeCell ref="G6:G7"/>
    <mergeCell ref="M6:M7"/>
    <mergeCell ref="B105:B106"/>
    <mergeCell ref="D105:D106"/>
    <mergeCell ref="J105:J106"/>
    <mergeCell ref="F105:F106"/>
    <mergeCell ref="O6:O7"/>
    <mergeCell ref="O105:O106"/>
    <mergeCell ref="N6:N7"/>
    <mergeCell ref="M105:M106"/>
    <mergeCell ref="E6:E7"/>
    <mergeCell ref="I105:I106"/>
    <mergeCell ref="K105:K106"/>
    <mergeCell ref="B3:P3"/>
    <mergeCell ref="F6:F7"/>
    <mergeCell ref="B6:B7"/>
    <mergeCell ref="H6:H7"/>
    <mergeCell ref="P6:P7"/>
    <mergeCell ref="L6:L7"/>
    <mergeCell ref="K6:K7"/>
    <mergeCell ref="I6:I7"/>
    <mergeCell ref="J6:J7"/>
  </mergeCells>
  <phoneticPr fontId="7" type="noConversion"/>
  <printOptions horizontalCentered="1"/>
  <pageMargins left="0.39370078740157483" right="0.19685039370078741" top="0.39370078740157483" bottom="0.59055118110236227" header="0" footer="0"/>
  <pageSetup paperSize="9" scale="70" orientation="portrait" r:id="rId1"/>
  <headerFooter alignWithMargins="0"/>
  <rowBreaks count="1" manualBreakCount="1">
    <brk id="100" min="1" max="15" man="1"/>
  </rowBreaks>
  <ignoredErrors>
    <ignoredError sqref="C156 D163 E29" formula="1"/>
  </ignoredError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>
    <tabColor rgb="FF00B050"/>
  </sheetPr>
  <dimension ref="B2:R53"/>
  <sheetViews>
    <sheetView showGridLines="0" view="pageBreakPreview" zoomScaleNormal="100" zoomScaleSheetLayoutView="100" workbookViewId="0"/>
  </sheetViews>
  <sheetFormatPr baseColWidth="10" defaultRowHeight="12.75"/>
  <cols>
    <col min="1" max="1" width="2.7109375" style="10" customWidth="1"/>
    <col min="2" max="2" width="12.5703125" style="10" customWidth="1"/>
    <col min="3" max="4" width="7.7109375" style="147" hidden="1" customWidth="1"/>
    <col min="5" max="5" width="1.7109375" style="147" hidden="1" customWidth="1"/>
    <col min="6" max="6" width="6" style="27" customWidth="1"/>
    <col min="7" max="16" width="6.7109375" style="27" customWidth="1"/>
    <col min="17" max="17" width="10.28515625" style="27" customWidth="1"/>
    <col min="18" max="18" width="8.140625" style="27" customWidth="1"/>
    <col min="19" max="16384" width="11.42578125" style="10"/>
  </cols>
  <sheetData>
    <row r="2" spans="2:18" ht="15" customHeight="1">
      <c r="B2" s="489" t="s">
        <v>127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</row>
    <row r="3" spans="2:18" ht="18.75" customHeight="1">
      <c r="B3" s="490" t="s">
        <v>265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</row>
    <row r="4" spans="2:18" ht="11.2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</row>
    <row r="5" spans="2:18" ht="6" customHeight="1">
      <c r="B5" s="49"/>
      <c r="C5" s="189"/>
      <c r="D5" s="189"/>
      <c r="E5" s="189"/>
      <c r="F5" s="396"/>
      <c r="G5" s="396"/>
      <c r="H5" s="396"/>
      <c r="I5" s="396"/>
      <c r="J5" s="396"/>
      <c r="K5" s="415"/>
      <c r="L5" s="415"/>
      <c r="M5" s="415"/>
      <c r="N5" s="415"/>
      <c r="O5" s="415"/>
      <c r="P5" s="415"/>
    </row>
    <row r="6" spans="2:18" ht="22.5" customHeight="1">
      <c r="B6" s="509" t="s">
        <v>221</v>
      </c>
      <c r="C6" s="494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  <c r="L6" s="506">
        <v>2013</v>
      </c>
      <c r="M6" s="506">
        <v>2014</v>
      </c>
      <c r="N6" s="506">
        <v>2015</v>
      </c>
      <c r="O6" s="518">
        <v>2016</v>
      </c>
      <c r="P6" s="506">
        <v>2017</v>
      </c>
      <c r="Q6" s="503" t="s">
        <v>266</v>
      </c>
      <c r="R6" s="503" t="s">
        <v>256</v>
      </c>
    </row>
    <row r="7" spans="2:18" ht="45.75" customHeight="1">
      <c r="B7" s="510"/>
      <c r="C7" s="495">
        <v>2004</v>
      </c>
      <c r="D7" s="488">
        <v>2005</v>
      </c>
      <c r="E7" s="488">
        <v>2006</v>
      </c>
      <c r="F7" s="507">
        <v>2007</v>
      </c>
      <c r="G7" s="507"/>
      <c r="H7" s="507"/>
      <c r="I7" s="507"/>
      <c r="J7" s="507"/>
      <c r="K7" s="507"/>
      <c r="L7" s="507"/>
      <c r="M7" s="507"/>
      <c r="N7" s="507"/>
      <c r="O7" s="530"/>
      <c r="P7" s="507"/>
      <c r="Q7" s="503"/>
      <c r="R7" s="503"/>
    </row>
    <row r="8" spans="2:18" ht="6" customHeight="1">
      <c r="B8" s="207"/>
      <c r="C8" s="190"/>
      <c r="O8" s="427"/>
      <c r="P8" s="427"/>
    </row>
    <row r="9" spans="2:18" ht="12" customHeight="1">
      <c r="B9" s="208" t="s">
        <v>1</v>
      </c>
      <c r="C9" s="191">
        <v>13791.11735999982</v>
      </c>
      <c r="D9" s="139">
        <v>13866.847740000014</v>
      </c>
      <c r="E9" s="139">
        <v>14355.997970000128</v>
      </c>
      <c r="F9" s="128">
        <v>14903.293970000444</v>
      </c>
      <c r="G9" s="128">
        <v>15158.241799999951</v>
      </c>
      <c r="H9" s="128">
        <v>15448.24139999981</v>
      </c>
      <c r="I9" s="128">
        <v>15735.716219999642</v>
      </c>
      <c r="J9" s="128">
        <v>15949.089516026732</v>
      </c>
      <c r="K9" s="128">
        <v>16142.12263999931</v>
      </c>
      <c r="L9" s="128">
        <v>16328.84376999985</v>
      </c>
      <c r="M9" s="128">
        <v>16396.377339999402</v>
      </c>
      <c r="N9" s="128">
        <v>16498.138219999833</v>
      </c>
      <c r="O9" s="263">
        <v>16903.680178260234</v>
      </c>
      <c r="P9" s="263">
        <v>17215.741338687687</v>
      </c>
      <c r="Q9" s="402">
        <f>+(((P9/F9)^(1/10))-1)*100</f>
        <v>1.4528720518689031</v>
      </c>
      <c r="R9" s="402">
        <f>+P9*100/O9-100</f>
        <v>1.8461137287062144</v>
      </c>
    </row>
    <row r="10" spans="2:18" ht="11.25" customHeight="1">
      <c r="B10" s="209" t="s">
        <v>179</v>
      </c>
      <c r="C10" s="187">
        <v>2531.5760599999758</v>
      </c>
      <c r="D10" s="140">
        <v>2564.9481500000338</v>
      </c>
      <c r="E10" s="140">
        <v>2650.5488400000072</v>
      </c>
      <c r="F10" s="129">
        <v>2676.8618400000128</v>
      </c>
      <c r="G10" s="129">
        <v>2695.4367599999987</v>
      </c>
      <c r="H10" s="129">
        <v>2761.6634700000109</v>
      </c>
      <c r="I10" s="129">
        <v>2792.7621100000174</v>
      </c>
      <c r="J10" s="129">
        <v>2814.4223194503961</v>
      </c>
      <c r="K10" s="129">
        <v>2843.5517700000023</v>
      </c>
      <c r="L10" s="129">
        <v>2902.5495800000149</v>
      </c>
      <c r="M10" s="129">
        <v>2923.3641199999793</v>
      </c>
      <c r="N10" s="129">
        <v>2936.0825199999986</v>
      </c>
      <c r="O10" s="246">
        <v>2972.4827288607898</v>
      </c>
      <c r="P10" s="246">
        <v>3020.8079076528115</v>
      </c>
      <c r="Q10" s="215">
        <f t="shared" ref="Q10:Q51" si="0">+(((P10/F10)^(1/10))-1)*100</f>
        <v>1.2161270277146086</v>
      </c>
      <c r="R10" s="215">
        <f t="shared" ref="R10:R51" si="1">+P10*100/O10-100</f>
        <v>1.6257513735173887</v>
      </c>
    </row>
    <row r="11" spans="2:18" ht="11.25" customHeight="1">
      <c r="B11" s="209" t="s">
        <v>180</v>
      </c>
      <c r="C11" s="187">
        <v>2675.2782899999925</v>
      </c>
      <c r="D11" s="140">
        <v>2657.0571500000192</v>
      </c>
      <c r="E11" s="140">
        <v>2753.1278199999701</v>
      </c>
      <c r="F11" s="129">
        <v>2813.8473499999941</v>
      </c>
      <c r="G11" s="129">
        <v>2869.0493600000063</v>
      </c>
      <c r="H11" s="129">
        <v>2953.6070499999873</v>
      </c>
      <c r="I11" s="129">
        <v>2986.1531900000355</v>
      </c>
      <c r="J11" s="129">
        <v>3014.1445912261997</v>
      </c>
      <c r="K11" s="129">
        <v>3058.9560599999882</v>
      </c>
      <c r="L11" s="129">
        <v>3067.5192399999887</v>
      </c>
      <c r="M11" s="129">
        <v>3073.7634200000011</v>
      </c>
      <c r="N11" s="129">
        <v>3127.0830899999819</v>
      </c>
      <c r="O11" s="246">
        <v>3150.1688247232555</v>
      </c>
      <c r="P11" s="246">
        <v>3217.8768912639616</v>
      </c>
      <c r="Q11" s="215">
        <f t="shared" si="0"/>
        <v>1.3507318697834059</v>
      </c>
      <c r="R11" s="215">
        <f t="shared" si="1"/>
        <v>2.1493472352756839</v>
      </c>
    </row>
    <row r="12" spans="2:18" ht="11.25" customHeight="1">
      <c r="B12" s="209" t="s">
        <v>184</v>
      </c>
      <c r="C12" s="187">
        <v>2697.6178400000022</v>
      </c>
      <c r="D12" s="140">
        <v>2716.7239800000079</v>
      </c>
      <c r="E12" s="140">
        <v>2832.7276100000072</v>
      </c>
      <c r="F12" s="129">
        <v>2903.4897800000126</v>
      </c>
      <c r="G12" s="129">
        <v>3020.7582800000082</v>
      </c>
      <c r="H12" s="129">
        <v>3063.5758899999887</v>
      </c>
      <c r="I12" s="129">
        <v>3169.1122500000529</v>
      </c>
      <c r="J12" s="129">
        <v>3212.3366554867739</v>
      </c>
      <c r="K12" s="129">
        <v>3227.2779600000008</v>
      </c>
      <c r="L12" s="129">
        <v>3275.4070799999972</v>
      </c>
      <c r="M12" s="129">
        <v>3284.6858500000121</v>
      </c>
      <c r="N12" s="129">
        <v>3225.0002399999976</v>
      </c>
      <c r="O12" s="246">
        <v>3392.6716750447249</v>
      </c>
      <c r="P12" s="246">
        <v>3449.9987308725863</v>
      </c>
      <c r="Q12" s="215">
        <f t="shared" si="0"/>
        <v>1.7395619408657303</v>
      </c>
      <c r="R12" s="215">
        <f t="shared" si="1"/>
        <v>1.6897319080280653</v>
      </c>
    </row>
    <row r="13" spans="2:18" ht="11.25" customHeight="1">
      <c r="B13" s="209" t="s">
        <v>185</v>
      </c>
      <c r="C13" s="187">
        <v>2873.9618700000292</v>
      </c>
      <c r="D13" s="140">
        <v>2862.2672900000025</v>
      </c>
      <c r="E13" s="140">
        <v>3000.3766900000205</v>
      </c>
      <c r="F13" s="129">
        <v>3143.5473100000336</v>
      </c>
      <c r="G13" s="129">
        <v>3206.3972199999894</v>
      </c>
      <c r="H13" s="129">
        <v>3221.7410199999872</v>
      </c>
      <c r="I13" s="129">
        <v>3317.8019200000385</v>
      </c>
      <c r="J13" s="129">
        <v>3357.277797284838</v>
      </c>
      <c r="K13" s="129">
        <v>3352.4403599999973</v>
      </c>
      <c r="L13" s="129">
        <v>3457.2517399999942</v>
      </c>
      <c r="M13" s="129">
        <v>3494.2758600000211</v>
      </c>
      <c r="N13" s="129">
        <v>3521.886710000012</v>
      </c>
      <c r="O13" s="246">
        <v>3599.9119325108322</v>
      </c>
      <c r="P13" s="246">
        <v>3694.2768802203109</v>
      </c>
      <c r="Q13" s="215">
        <f t="shared" si="0"/>
        <v>1.6274302423289644</v>
      </c>
      <c r="R13" s="215">
        <f t="shared" si="1"/>
        <v>2.6213126731592524</v>
      </c>
    </row>
    <row r="14" spans="2:18" ht="12" customHeight="1">
      <c r="B14" s="209" t="s">
        <v>183</v>
      </c>
      <c r="C14" s="187">
        <v>3012.6833000000097</v>
      </c>
      <c r="D14" s="140">
        <v>3065.8511700000145</v>
      </c>
      <c r="E14" s="140">
        <v>3119.2170100000294</v>
      </c>
      <c r="F14" s="129">
        <v>3365.5476900000231</v>
      </c>
      <c r="G14" s="129">
        <v>3366.6001799999945</v>
      </c>
      <c r="H14" s="129">
        <v>3447.6539700000135</v>
      </c>
      <c r="I14" s="129">
        <v>3469.8867500000106</v>
      </c>
      <c r="J14" s="129">
        <v>3550.9081525774668</v>
      </c>
      <c r="K14" s="129">
        <v>3659.8964900000069</v>
      </c>
      <c r="L14" s="129">
        <v>3626.1161299999881</v>
      </c>
      <c r="M14" s="129">
        <v>3620.2880900000296</v>
      </c>
      <c r="N14" s="129">
        <v>3688.0856600000252</v>
      </c>
      <c r="O14" s="246">
        <v>3788.4450171203321</v>
      </c>
      <c r="P14" s="246">
        <v>3832.7809286788474</v>
      </c>
      <c r="Q14" s="215">
        <f>+(((P14/F14)^(1/10))-1)*100</f>
        <v>1.3084859268258864</v>
      </c>
      <c r="R14" s="215">
        <f>+P14*100/O14-100</f>
        <v>1.1702931244391124</v>
      </c>
    </row>
    <row r="15" spans="2:18" ht="6" customHeight="1">
      <c r="B15" s="209"/>
      <c r="C15" s="182"/>
      <c r="D15" s="54"/>
      <c r="E15" s="54"/>
      <c r="F15" s="55"/>
      <c r="G15" s="55"/>
      <c r="H15" s="55"/>
      <c r="I15" s="55"/>
      <c r="J15" s="55"/>
      <c r="K15" s="55"/>
      <c r="L15" s="55"/>
      <c r="M15" s="55"/>
      <c r="N15" s="55"/>
      <c r="O15" s="439"/>
      <c r="P15" s="439"/>
      <c r="Q15" s="215"/>
      <c r="R15" s="215"/>
    </row>
    <row r="16" spans="2:18" ht="12" customHeight="1">
      <c r="B16" s="208" t="s">
        <v>11</v>
      </c>
      <c r="C16" s="182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5"/>
      <c r="O16" s="439"/>
      <c r="P16" s="439"/>
      <c r="Q16" s="215"/>
      <c r="R16" s="215"/>
    </row>
    <row r="17" spans="2:18" ht="12" customHeight="1">
      <c r="B17" s="208" t="s">
        <v>2</v>
      </c>
      <c r="C17" s="191">
        <v>9505.9104499999848</v>
      </c>
      <c r="D17" s="139">
        <v>9632.1125000000411</v>
      </c>
      <c r="E17" s="139">
        <v>10054.711100000046</v>
      </c>
      <c r="F17" s="128">
        <v>10689.476900000167</v>
      </c>
      <c r="G17" s="128">
        <v>10968.393589999969</v>
      </c>
      <c r="H17" s="128">
        <v>11243.606469999741</v>
      </c>
      <c r="I17" s="128">
        <v>11592.259999999784</v>
      </c>
      <c r="J17" s="128">
        <v>11852.974956157554</v>
      </c>
      <c r="K17" s="128">
        <v>12116.852869999682</v>
      </c>
      <c r="L17" s="128">
        <v>12353.436710000124</v>
      </c>
      <c r="M17" s="128">
        <v>12436.402319999917</v>
      </c>
      <c r="N17" s="128">
        <v>12583.799589999882</v>
      </c>
      <c r="O17" s="263">
        <v>13066.050953078779</v>
      </c>
      <c r="P17" s="263">
        <v>13396.54076959715</v>
      </c>
      <c r="Q17" s="402">
        <f t="shared" si="0"/>
        <v>2.2830386561033311</v>
      </c>
      <c r="R17" s="402">
        <f t="shared" si="1"/>
        <v>2.529377986548397</v>
      </c>
    </row>
    <row r="18" spans="2:18" ht="11.25" customHeight="1">
      <c r="B18" s="209" t="s">
        <v>179</v>
      </c>
      <c r="C18" s="187">
        <v>1632.8677900000014</v>
      </c>
      <c r="D18" s="140">
        <v>1637.8114599999976</v>
      </c>
      <c r="E18" s="140">
        <v>1715.0859200000041</v>
      </c>
      <c r="F18" s="129">
        <v>1798.5599099999843</v>
      </c>
      <c r="G18" s="129">
        <v>1849.2063700000017</v>
      </c>
      <c r="H18" s="129">
        <v>1889.7682200000129</v>
      </c>
      <c r="I18" s="129">
        <v>1970.6524700000016</v>
      </c>
      <c r="J18" s="129">
        <v>2005.4270603813277</v>
      </c>
      <c r="K18" s="129">
        <v>2070.2002100000009</v>
      </c>
      <c r="L18" s="129">
        <v>2113.6727200000059</v>
      </c>
      <c r="M18" s="129">
        <v>2112.264769999997</v>
      </c>
      <c r="N18" s="129">
        <v>2139.7400100000077</v>
      </c>
      <c r="O18" s="246">
        <v>2205.5365739457261</v>
      </c>
      <c r="P18" s="246">
        <v>2243.0315736584785</v>
      </c>
      <c r="Q18" s="215">
        <f t="shared" si="0"/>
        <v>2.2329864831948987</v>
      </c>
      <c r="R18" s="215">
        <f t="shared" si="1"/>
        <v>1.7000398068971236</v>
      </c>
    </row>
    <row r="19" spans="2:18" ht="11.25" customHeight="1">
      <c r="B19" s="209" t="s">
        <v>180</v>
      </c>
      <c r="C19" s="187">
        <v>1814.2011900000107</v>
      </c>
      <c r="D19" s="140">
        <v>1820.5052300000098</v>
      </c>
      <c r="E19" s="140">
        <v>1887.9740499999923</v>
      </c>
      <c r="F19" s="129">
        <v>1970.5778599999953</v>
      </c>
      <c r="G19" s="129">
        <v>2045.6347500000002</v>
      </c>
      <c r="H19" s="129">
        <v>2173.4873099999845</v>
      </c>
      <c r="I19" s="129">
        <v>2228.7892800000213</v>
      </c>
      <c r="J19" s="129">
        <v>2273.5300605140901</v>
      </c>
      <c r="K19" s="129">
        <v>2295.8051000000005</v>
      </c>
      <c r="L19" s="129">
        <v>2359.7250099999956</v>
      </c>
      <c r="M19" s="129">
        <v>2327.1712700000094</v>
      </c>
      <c r="N19" s="129">
        <v>2379.5198899999982</v>
      </c>
      <c r="O19" s="246">
        <v>2437.767392593013</v>
      </c>
      <c r="P19" s="246">
        <v>2538.3415317055119</v>
      </c>
      <c r="Q19" s="215">
        <f t="shared" si="0"/>
        <v>2.5641642868849956</v>
      </c>
      <c r="R19" s="215">
        <f t="shared" si="1"/>
        <v>4.1256659440964967</v>
      </c>
    </row>
    <row r="20" spans="2:18" ht="11.25" customHeight="1">
      <c r="B20" s="209" t="s">
        <v>184</v>
      </c>
      <c r="C20" s="187">
        <v>1903.585670000007</v>
      </c>
      <c r="D20" s="140">
        <v>1930.8604100000034</v>
      </c>
      <c r="E20" s="140">
        <v>2061.3844899999972</v>
      </c>
      <c r="F20" s="129">
        <v>2201.9807999999971</v>
      </c>
      <c r="G20" s="129">
        <v>2290.181519999991</v>
      </c>
      <c r="H20" s="129">
        <v>2237.6469399999883</v>
      </c>
      <c r="I20" s="129">
        <v>2362.9415800000193</v>
      </c>
      <c r="J20" s="129">
        <v>2436.1947297330039</v>
      </c>
      <c r="K20" s="129">
        <v>2462.9901200000013</v>
      </c>
      <c r="L20" s="129">
        <v>2528.2363000000119</v>
      </c>
      <c r="M20" s="129">
        <v>2555.464030000016</v>
      </c>
      <c r="N20" s="129">
        <v>2510.3625599999973</v>
      </c>
      <c r="O20" s="246">
        <v>2684.5519618397689</v>
      </c>
      <c r="P20" s="246">
        <v>2719.2164797522341</v>
      </c>
      <c r="Q20" s="215">
        <f t="shared" si="0"/>
        <v>2.1322796177052572</v>
      </c>
      <c r="R20" s="215">
        <f t="shared" si="1"/>
        <v>1.2912589663084475</v>
      </c>
    </row>
    <row r="21" spans="2:18" ht="11.25" customHeight="1">
      <c r="B21" s="209" t="s">
        <v>185</v>
      </c>
      <c r="C21" s="187">
        <v>2044.5526800000162</v>
      </c>
      <c r="D21" s="140">
        <v>2073.5831100000019</v>
      </c>
      <c r="E21" s="140">
        <v>2153.9902299999885</v>
      </c>
      <c r="F21" s="129">
        <v>2291.5287999999932</v>
      </c>
      <c r="G21" s="129">
        <v>2321.0884299999861</v>
      </c>
      <c r="H21" s="129">
        <v>2404.0139399999803</v>
      </c>
      <c r="I21" s="129">
        <v>2441.8892400000173</v>
      </c>
      <c r="J21" s="129">
        <v>2490.4149788005666</v>
      </c>
      <c r="K21" s="129">
        <v>2540.1558999999907</v>
      </c>
      <c r="L21" s="129">
        <v>2600.7186600000077</v>
      </c>
      <c r="M21" s="129">
        <v>2701.8302300000182</v>
      </c>
      <c r="N21" s="129">
        <v>2736.5539200000103</v>
      </c>
      <c r="O21" s="246">
        <v>2823.988560393394</v>
      </c>
      <c r="P21" s="246">
        <v>2917.1213543196313</v>
      </c>
      <c r="Q21" s="215">
        <f t="shared" si="0"/>
        <v>2.44314850033438</v>
      </c>
      <c r="R21" s="215">
        <f t="shared" si="1"/>
        <v>3.2979168270165928</v>
      </c>
    </row>
    <row r="22" spans="2:18" ht="11.25" customHeight="1">
      <c r="B22" s="209" t="s">
        <v>183</v>
      </c>
      <c r="C22" s="187">
        <v>2110.703120000006</v>
      </c>
      <c r="D22" s="140">
        <v>2169.3522900000044</v>
      </c>
      <c r="E22" s="140">
        <v>2236.276409999994</v>
      </c>
      <c r="F22" s="129">
        <v>2426.8295300000077</v>
      </c>
      <c r="G22" s="129">
        <v>2462.2825200000134</v>
      </c>
      <c r="H22" s="129">
        <v>2538.6900599999958</v>
      </c>
      <c r="I22" s="129">
        <v>2587.9874300000001</v>
      </c>
      <c r="J22" s="129">
        <v>2647.4081267278921</v>
      </c>
      <c r="K22" s="129">
        <v>2747.7015400000068</v>
      </c>
      <c r="L22" s="129">
        <v>2751.0840199999993</v>
      </c>
      <c r="M22" s="129">
        <v>2739.6720200000277</v>
      </c>
      <c r="N22" s="129">
        <v>2817.6232100000107</v>
      </c>
      <c r="O22" s="246">
        <v>2914.2064643068247</v>
      </c>
      <c r="P22" s="246">
        <v>2978.8298301615741</v>
      </c>
      <c r="Q22" s="215">
        <f t="shared" si="0"/>
        <v>2.0705940428564551</v>
      </c>
      <c r="R22" s="215">
        <f t="shared" si="1"/>
        <v>2.2175287388267009</v>
      </c>
    </row>
    <row r="23" spans="2:18" ht="3.75" customHeight="1">
      <c r="B23" s="209"/>
      <c r="C23" s="182"/>
      <c r="D23" s="54"/>
      <c r="E23" s="54"/>
      <c r="F23" s="55"/>
      <c r="G23" s="55"/>
      <c r="H23" s="55"/>
      <c r="I23" s="55"/>
      <c r="J23" s="129"/>
      <c r="K23" s="129"/>
      <c r="L23" s="129"/>
      <c r="M23" s="129"/>
      <c r="N23" s="129"/>
      <c r="O23" s="246"/>
      <c r="P23" s="246"/>
      <c r="Q23" s="215"/>
      <c r="R23" s="215"/>
    </row>
    <row r="24" spans="2:18" ht="12" customHeight="1">
      <c r="B24" s="208" t="s">
        <v>3</v>
      </c>
      <c r="C24" s="191">
        <v>4285.2069100000454</v>
      </c>
      <c r="D24" s="139">
        <v>4234.73524000003</v>
      </c>
      <c r="E24" s="139">
        <v>4301.2868699999708</v>
      </c>
      <c r="F24" s="128">
        <v>4213.8170700000755</v>
      </c>
      <c r="G24" s="128">
        <v>4189.848210000071</v>
      </c>
      <c r="H24" s="128">
        <v>4204.6349299999638</v>
      </c>
      <c r="I24" s="128">
        <v>4143.4562199999909</v>
      </c>
      <c r="J24" s="128">
        <v>4096.1145598688499</v>
      </c>
      <c r="K24" s="128">
        <v>4025.2697700000667</v>
      </c>
      <c r="L24" s="128">
        <v>3975.4070599999482</v>
      </c>
      <c r="M24" s="128">
        <v>3959.9750200000508</v>
      </c>
      <c r="N24" s="128">
        <v>3914.3386299999875</v>
      </c>
      <c r="O24" s="263">
        <v>3837.6292251811919</v>
      </c>
      <c r="P24" s="263">
        <v>3819.2005690911369</v>
      </c>
      <c r="Q24" s="402">
        <f t="shared" si="0"/>
        <v>-0.97845941722586316</v>
      </c>
      <c r="R24" s="402">
        <f t="shared" si="1"/>
        <v>-0.48020939514250927</v>
      </c>
    </row>
    <row r="25" spans="2:18" ht="11.25" customHeight="1">
      <c r="B25" s="209" t="s">
        <v>179</v>
      </c>
      <c r="C25" s="187">
        <v>744.34967999999856</v>
      </c>
      <c r="D25" s="140">
        <v>749.19916999999521</v>
      </c>
      <c r="E25" s="140">
        <v>735.79652999999871</v>
      </c>
      <c r="F25" s="129">
        <v>727.60277000000042</v>
      </c>
      <c r="G25" s="129">
        <v>715.07067999999629</v>
      </c>
      <c r="H25" s="129">
        <v>712.42906999999946</v>
      </c>
      <c r="I25" s="129">
        <v>697.49293999999861</v>
      </c>
      <c r="J25" s="129">
        <v>705.4999937659353</v>
      </c>
      <c r="K25" s="129">
        <v>677.03281999999717</v>
      </c>
      <c r="L25" s="129">
        <v>687.21224000000007</v>
      </c>
      <c r="M25" s="129">
        <v>674.93325000000254</v>
      </c>
      <c r="N25" s="129">
        <v>677.65053999999236</v>
      </c>
      <c r="O25" s="246">
        <v>654.73795930093729</v>
      </c>
      <c r="P25" s="246">
        <v>654.20282607164859</v>
      </c>
      <c r="Q25" s="215">
        <f t="shared" si="0"/>
        <v>-1.0577443085449834</v>
      </c>
      <c r="R25" s="215">
        <f t="shared" si="1"/>
        <v>-8.1732427711997957E-2</v>
      </c>
    </row>
    <row r="26" spans="2:18" ht="11.25" customHeight="1">
      <c r="B26" s="209" t="s">
        <v>180</v>
      </c>
      <c r="C26" s="187">
        <v>797.05721999999503</v>
      </c>
      <c r="D26" s="140">
        <v>776.40192999999829</v>
      </c>
      <c r="E26" s="140">
        <v>801.5033299999958</v>
      </c>
      <c r="F26" s="129">
        <v>786.63339999999971</v>
      </c>
      <c r="G26" s="129">
        <v>773.97855000000061</v>
      </c>
      <c r="H26" s="129">
        <v>775.47536000000082</v>
      </c>
      <c r="I26" s="129">
        <v>766.27606999999853</v>
      </c>
      <c r="J26" s="129">
        <v>764.89650887570735</v>
      </c>
      <c r="K26" s="129">
        <v>745.93551000000025</v>
      </c>
      <c r="L26" s="129">
        <v>742.54638999999702</v>
      </c>
      <c r="M26" s="129">
        <v>752.5175800000012</v>
      </c>
      <c r="N26" s="129">
        <v>741.20475999999599</v>
      </c>
      <c r="O26" s="246">
        <v>723.56322305301137</v>
      </c>
      <c r="P26" s="246">
        <v>714.37886205944631</v>
      </c>
      <c r="Q26" s="215">
        <f t="shared" si="0"/>
        <v>-0.95886211361163598</v>
      </c>
      <c r="R26" s="215">
        <f t="shared" si="1"/>
        <v>-1.2693239099152294</v>
      </c>
    </row>
    <row r="27" spans="2:18" ht="11.25" customHeight="1">
      <c r="B27" s="209" t="s">
        <v>184</v>
      </c>
      <c r="C27" s="187">
        <v>841.86612999999784</v>
      </c>
      <c r="D27" s="140">
        <v>818.23347999999942</v>
      </c>
      <c r="E27" s="140">
        <v>848.16880999999296</v>
      </c>
      <c r="F27" s="129">
        <v>822.73172999999895</v>
      </c>
      <c r="G27" s="129">
        <v>828.06608000000097</v>
      </c>
      <c r="H27" s="129">
        <v>843.88994999999773</v>
      </c>
      <c r="I27" s="129">
        <v>834.23240999999734</v>
      </c>
      <c r="J27" s="129">
        <v>810.49507823801264</v>
      </c>
      <c r="K27" s="129">
        <v>800.85839999999962</v>
      </c>
      <c r="L27" s="129">
        <v>784.95488000000046</v>
      </c>
      <c r="M27" s="129">
        <v>804.89007999999842</v>
      </c>
      <c r="N27" s="129">
        <v>775.78029999999796</v>
      </c>
      <c r="O27" s="246">
        <v>764.86797935982713</v>
      </c>
      <c r="P27" s="246">
        <v>770.33471681298727</v>
      </c>
      <c r="Q27" s="215">
        <f t="shared" si="0"/>
        <v>-0.65589022830557786</v>
      </c>
      <c r="R27" s="215">
        <f t="shared" si="1"/>
        <v>0.71472954819414269</v>
      </c>
    </row>
    <row r="28" spans="2:18" ht="11.25" customHeight="1">
      <c r="B28" s="209" t="s">
        <v>185</v>
      </c>
      <c r="C28" s="187">
        <v>899.17144999999755</v>
      </c>
      <c r="D28" s="140">
        <v>908.66180999999881</v>
      </c>
      <c r="E28" s="140">
        <v>894.61596999999279</v>
      </c>
      <c r="F28" s="129">
        <v>872.91548999999873</v>
      </c>
      <c r="G28" s="129">
        <v>900.28142000000241</v>
      </c>
      <c r="H28" s="129">
        <v>896.28086999999789</v>
      </c>
      <c r="I28" s="129">
        <v>869.10384999999383</v>
      </c>
      <c r="J28" s="129">
        <v>867.39513643890541</v>
      </c>
      <c r="K28" s="129">
        <v>858.02993000000254</v>
      </c>
      <c r="L28" s="129">
        <v>835.4235999999969</v>
      </c>
      <c r="M28" s="129">
        <v>831.59631999999874</v>
      </c>
      <c r="N28" s="129">
        <v>829.13312999999494</v>
      </c>
      <c r="O28" s="246">
        <v>809.95486153947388</v>
      </c>
      <c r="P28" s="246">
        <v>801.87859713670957</v>
      </c>
      <c r="Q28" s="215">
        <f t="shared" si="0"/>
        <v>-0.84522299200880946</v>
      </c>
      <c r="R28" s="215">
        <f t="shared" si="1"/>
        <v>-0.99712524564810678</v>
      </c>
    </row>
    <row r="29" spans="2:18" ht="11.25" customHeight="1">
      <c r="B29" s="209" t="s">
        <v>183</v>
      </c>
      <c r="C29" s="187">
        <v>1002.7624300000006</v>
      </c>
      <c r="D29" s="140">
        <v>982.23884999999859</v>
      </c>
      <c r="E29" s="140">
        <v>1021.202229999997</v>
      </c>
      <c r="F29" s="129">
        <v>1003.9336800000059</v>
      </c>
      <c r="G29" s="129">
        <v>972.45148000000552</v>
      </c>
      <c r="H29" s="129">
        <v>976.55967999999336</v>
      </c>
      <c r="I29" s="129">
        <v>976.35094999999365</v>
      </c>
      <c r="J29" s="129">
        <v>947.82784255023262</v>
      </c>
      <c r="K29" s="129">
        <v>943.4131099999978</v>
      </c>
      <c r="L29" s="129">
        <v>925.26994999999681</v>
      </c>
      <c r="M29" s="129">
        <v>896.0377899999994</v>
      </c>
      <c r="N29" s="129">
        <v>890.56989999999939</v>
      </c>
      <c r="O29" s="246">
        <v>884.50520192785734</v>
      </c>
      <c r="P29" s="246">
        <v>878.4055670102789</v>
      </c>
      <c r="Q29" s="215">
        <f t="shared" si="0"/>
        <v>-1.3268470750535943</v>
      </c>
      <c r="R29" s="215">
        <f t="shared" si="1"/>
        <v>-0.68960984110481149</v>
      </c>
    </row>
    <row r="30" spans="2:18" ht="6.75" customHeight="1">
      <c r="B30" s="208"/>
      <c r="C30" s="182"/>
      <c r="D30" s="54"/>
      <c r="E30" s="54"/>
      <c r="F30" s="55"/>
      <c r="G30" s="55"/>
      <c r="H30" s="55"/>
      <c r="I30" s="55"/>
      <c r="J30" s="55"/>
      <c r="K30" s="55"/>
      <c r="L30" s="55"/>
      <c r="M30" s="55"/>
      <c r="N30" s="55"/>
      <c r="O30" s="439"/>
      <c r="P30" s="439"/>
      <c r="Q30" s="215"/>
      <c r="R30" s="215"/>
    </row>
    <row r="31" spans="2:18" ht="11.25" customHeight="1">
      <c r="B31" s="208" t="s">
        <v>4</v>
      </c>
      <c r="C31" s="182"/>
      <c r="D31" s="54"/>
      <c r="E31" s="54"/>
      <c r="F31" s="55"/>
      <c r="G31" s="55"/>
      <c r="H31" s="55"/>
      <c r="I31" s="55"/>
      <c r="J31" s="55"/>
      <c r="K31" s="55"/>
      <c r="L31" s="55"/>
      <c r="M31" s="55"/>
      <c r="N31" s="55"/>
      <c r="O31" s="439"/>
      <c r="P31" s="439"/>
      <c r="Q31" s="215"/>
      <c r="R31" s="215"/>
    </row>
    <row r="32" spans="2:18" ht="12" customHeight="1">
      <c r="B32" s="208" t="s">
        <v>5</v>
      </c>
      <c r="C32" s="191">
        <v>7181.2869199998358</v>
      </c>
      <c r="D32" s="140">
        <v>7184.5258799999365</v>
      </c>
      <c r="E32" s="139">
        <v>7498.1159099998777</v>
      </c>
      <c r="F32" s="128">
        <v>8010.4869100000169</v>
      </c>
      <c r="G32" s="128">
        <v>8140.5482499999398</v>
      </c>
      <c r="H32" s="128">
        <v>8337.268639999902</v>
      </c>
      <c r="I32" s="128">
        <v>8548.3818000000228</v>
      </c>
      <c r="J32" s="128">
        <v>8639.0777170889305</v>
      </c>
      <c r="K32" s="128">
        <v>8852.5997200001275</v>
      </c>
      <c r="L32" s="128">
        <v>8892.7351499999222</v>
      </c>
      <c r="M32" s="128">
        <v>8888.9690299998256</v>
      </c>
      <c r="N32" s="128">
        <v>8983.7776500000291</v>
      </c>
      <c r="O32" s="263">
        <v>9331.7024697176912</v>
      </c>
      <c r="P32" s="263">
        <v>9537.9054107116008</v>
      </c>
      <c r="Q32" s="402">
        <f t="shared" si="0"/>
        <v>1.7605415650348677</v>
      </c>
      <c r="R32" s="402">
        <f t="shared" si="1"/>
        <v>2.2097033383035836</v>
      </c>
    </row>
    <row r="33" spans="2:18" ht="11.25" customHeight="1">
      <c r="B33" s="209" t="s">
        <v>179</v>
      </c>
      <c r="C33" s="187">
        <v>1237.3146699999929</v>
      </c>
      <c r="D33" s="140">
        <v>1243.6559400000006</v>
      </c>
      <c r="E33" s="140">
        <v>1299.2028400000111</v>
      </c>
      <c r="F33" s="129">
        <v>1377.7810200000001</v>
      </c>
      <c r="G33" s="129">
        <v>1375.6045099999965</v>
      </c>
      <c r="H33" s="129">
        <v>1439.3837800000072</v>
      </c>
      <c r="I33" s="129">
        <v>1470.4644199999902</v>
      </c>
      <c r="J33" s="129">
        <v>1455.6761537412631</v>
      </c>
      <c r="K33" s="129">
        <v>1518.5622100000003</v>
      </c>
      <c r="L33" s="129">
        <v>1512.6878599999884</v>
      </c>
      <c r="M33" s="129">
        <v>1485.7200699999971</v>
      </c>
      <c r="N33" s="129">
        <v>1517.6171499999959</v>
      </c>
      <c r="O33" s="246">
        <v>1563.5867890163142</v>
      </c>
      <c r="P33" s="246">
        <v>1573.6911800545852</v>
      </c>
      <c r="Q33" s="215">
        <f t="shared" si="0"/>
        <v>1.3383739207605716</v>
      </c>
      <c r="R33" s="215">
        <f t="shared" si="1"/>
        <v>0.64623154334962862</v>
      </c>
    </row>
    <row r="34" spans="2:18" ht="11.25" customHeight="1">
      <c r="B34" s="209" t="s">
        <v>180</v>
      </c>
      <c r="C34" s="187">
        <v>1360.4719400000033</v>
      </c>
      <c r="D34" s="140">
        <v>1359.6718799999996</v>
      </c>
      <c r="E34" s="140">
        <v>1426.73478</v>
      </c>
      <c r="F34" s="129">
        <v>1483.0821399999948</v>
      </c>
      <c r="G34" s="129">
        <v>1562.4793599999989</v>
      </c>
      <c r="H34" s="129">
        <v>1597.8625000000013</v>
      </c>
      <c r="I34" s="129">
        <v>1657.5950099999991</v>
      </c>
      <c r="J34" s="129">
        <v>1666.8348234812067</v>
      </c>
      <c r="K34" s="129">
        <v>1689.7559099999983</v>
      </c>
      <c r="L34" s="129">
        <v>1701.9465699999957</v>
      </c>
      <c r="M34" s="129">
        <v>1707.8502199999964</v>
      </c>
      <c r="N34" s="129">
        <v>1695.7898500000083</v>
      </c>
      <c r="O34" s="246">
        <v>1769.5026215055382</v>
      </c>
      <c r="P34" s="246">
        <v>1814.1333182493163</v>
      </c>
      <c r="Q34" s="215">
        <f t="shared" si="0"/>
        <v>2.0352891348135227</v>
      </c>
      <c r="R34" s="215">
        <f t="shared" si="1"/>
        <v>2.5222170457032291</v>
      </c>
    </row>
    <row r="35" spans="2:18" ht="11.25" customHeight="1">
      <c r="B35" s="209" t="s">
        <v>184</v>
      </c>
      <c r="C35" s="187">
        <v>1467.6076899999994</v>
      </c>
      <c r="D35" s="140">
        <v>1420.6779299999985</v>
      </c>
      <c r="E35" s="140">
        <v>1517.8332399999974</v>
      </c>
      <c r="F35" s="129">
        <v>1669.8109499999921</v>
      </c>
      <c r="G35" s="129">
        <v>1690.7617800000003</v>
      </c>
      <c r="H35" s="129">
        <v>1662.6788799999997</v>
      </c>
      <c r="I35" s="129">
        <v>1744.2145799999967</v>
      </c>
      <c r="J35" s="129">
        <v>1784.8752385458204</v>
      </c>
      <c r="K35" s="129">
        <v>1782.6664399999968</v>
      </c>
      <c r="L35" s="129">
        <v>1833.235180000001</v>
      </c>
      <c r="M35" s="129">
        <v>1818.2939299999996</v>
      </c>
      <c r="N35" s="129">
        <v>1838.4982600000003</v>
      </c>
      <c r="O35" s="246">
        <v>1925.8959400964229</v>
      </c>
      <c r="P35" s="246">
        <v>1951.4086045886584</v>
      </c>
      <c r="Q35" s="215">
        <f t="shared" si="0"/>
        <v>1.5706171113817335</v>
      </c>
      <c r="R35" s="215">
        <f t="shared" si="1"/>
        <v>1.32471666620566</v>
      </c>
    </row>
    <row r="36" spans="2:18" ht="11.25" customHeight="1">
      <c r="B36" s="209" t="s">
        <v>185</v>
      </c>
      <c r="C36" s="187">
        <v>1553.5861400000044</v>
      </c>
      <c r="D36" s="140">
        <v>1562.7207399999938</v>
      </c>
      <c r="E36" s="140">
        <v>1613.5783099999976</v>
      </c>
      <c r="F36" s="129">
        <v>1688.7869799999987</v>
      </c>
      <c r="G36" s="129">
        <v>1698.4985399999937</v>
      </c>
      <c r="H36" s="129">
        <v>1802.3469299999988</v>
      </c>
      <c r="I36" s="129">
        <v>1798.1815399999946</v>
      </c>
      <c r="J36" s="129">
        <v>1820.5513762268304</v>
      </c>
      <c r="K36" s="129">
        <v>1873.580799999997</v>
      </c>
      <c r="L36" s="129">
        <v>1866.9791000000102</v>
      </c>
      <c r="M36" s="129">
        <v>1926.7911999999928</v>
      </c>
      <c r="N36" s="129">
        <v>1932.8711800000067</v>
      </c>
      <c r="O36" s="246">
        <v>2017.6468056315593</v>
      </c>
      <c r="P36" s="246">
        <v>2088.2819916486114</v>
      </c>
      <c r="Q36" s="215">
        <f t="shared" si="0"/>
        <v>2.1460147334073199</v>
      </c>
      <c r="R36" s="215">
        <f t="shared" si="1"/>
        <v>3.5008697171327725</v>
      </c>
    </row>
    <row r="37" spans="2:18" ht="11.25" customHeight="1">
      <c r="B37" s="209" t="s">
        <v>183</v>
      </c>
      <c r="C37" s="187">
        <v>1562.3064800000011</v>
      </c>
      <c r="D37" s="140">
        <v>1597.7993899999913</v>
      </c>
      <c r="E37" s="140">
        <v>1640.7667399999948</v>
      </c>
      <c r="F37" s="129">
        <v>1791.0258199999907</v>
      </c>
      <c r="G37" s="129">
        <v>1813.2040599999966</v>
      </c>
      <c r="H37" s="129">
        <v>1834.9965499999932</v>
      </c>
      <c r="I37" s="129">
        <v>1877.9262499999934</v>
      </c>
      <c r="J37" s="129">
        <v>1911.1401250936458</v>
      </c>
      <c r="K37" s="129">
        <v>1988.0343599999992</v>
      </c>
      <c r="L37" s="129">
        <v>1977.8864400000132</v>
      </c>
      <c r="M37" s="129">
        <v>1950.3136100000015</v>
      </c>
      <c r="N37" s="129">
        <v>1999.0012099999979</v>
      </c>
      <c r="O37" s="246">
        <v>2055.070313467922</v>
      </c>
      <c r="P37" s="246">
        <v>2110.3903161704548</v>
      </c>
      <c r="Q37" s="215">
        <f t="shared" si="0"/>
        <v>1.6543795217810464</v>
      </c>
      <c r="R37" s="215">
        <f t="shared" si="1"/>
        <v>2.6918788296435565</v>
      </c>
    </row>
    <row r="38" spans="2:18" ht="3.75" customHeight="1">
      <c r="B38" s="209"/>
      <c r="C38" s="187"/>
      <c r="D38" s="140"/>
      <c r="E38" s="140"/>
      <c r="F38" s="129"/>
      <c r="G38" s="129"/>
      <c r="H38" s="129"/>
      <c r="I38" s="129"/>
      <c r="J38" s="129"/>
      <c r="K38" s="129"/>
      <c r="L38" s="129"/>
      <c r="M38" s="129"/>
      <c r="N38" s="129"/>
      <c r="O38" s="246"/>
      <c r="P38" s="246"/>
      <c r="Q38" s="215"/>
      <c r="R38" s="215"/>
    </row>
    <row r="39" spans="2:18" ht="12" customHeight="1">
      <c r="B39" s="208" t="s">
        <v>6</v>
      </c>
      <c r="C39" s="191">
        <v>4831.242820000155</v>
      </c>
      <c r="D39" s="139">
        <v>4884.3612000000094</v>
      </c>
      <c r="E39" s="139">
        <v>5022.4392099999341</v>
      </c>
      <c r="F39" s="128">
        <v>4960.3246699997871</v>
      </c>
      <c r="G39" s="128">
        <v>5075.0640699999003</v>
      </c>
      <c r="H39" s="128">
        <v>5147.1387699998695</v>
      </c>
      <c r="I39" s="128">
        <v>5178.3760000000302</v>
      </c>
      <c r="J39" s="128">
        <v>5256.2143280016553</v>
      </c>
      <c r="K39" s="128">
        <v>5215.2683499999948</v>
      </c>
      <c r="L39" s="128">
        <v>5344.5566599999765</v>
      </c>
      <c r="M39" s="128">
        <v>5387.4266200000748</v>
      </c>
      <c r="N39" s="128">
        <v>5423.0060500000427</v>
      </c>
      <c r="O39" s="263">
        <v>5420.7778497618419</v>
      </c>
      <c r="P39" s="263">
        <v>5486.6241875063688</v>
      </c>
      <c r="Q39" s="402">
        <f t="shared" si="0"/>
        <v>1.0135213660616094</v>
      </c>
      <c r="R39" s="402">
        <f t="shared" si="1"/>
        <v>1.2147027524365228</v>
      </c>
    </row>
    <row r="40" spans="2:18" ht="11.25" customHeight="1">
      <c r="B40" s="209" t="s">
        <v>179</v>
      </c>
      <c r="C40" s="187">
        <v>886.11822999999902</v>
      </c>
      <c r="D40" s="140">
        <v>885.86134999999342</v>
      </c>
      <c r="E40" s="140">
        <v>887.53668999999786</v>
      </c>
      <c r="F40" s="129">
        <v>889.16460000000177</v>
      </c>
      <c r="G40" s="129">
        <v>908.22639999999478</v>
      </c>
      <c r="H40" s="129">
        <v>930.86295999999754</v>
      </c>
      <c r="I40" s="129">
        <v>931.28437000000315</v>
      </c>
      <c r="J40" s="129">
        <v>944.84708864678134</v>
      </c>
      <c r="K40" s="129">
        <v>921.48678000000018</v>
      </c>
      <c r="L40" s="129">
        <v>943.97991999999908</v>
      </c>
      <c r="M40" s="129">
        <v>959.39376999999922</v>
      </c>
      <c r="N40" s="129">
        <v>977.40338999999824</v>
      </c>
      <c r="O40" s="246">
        <v>964.62434964845465</v>
      </c>
      <c r="P40" s="246">
        <v>978.72600987519263</v>
      </c>
      <c r="Q40" s="215">
        <f t="shared" si="0"/>
        <v>0.96431348438534847</v>
      </c>
      <c r="R40" s="215">
        <f t="shared" si="1"/>
        <v>1.461881014290924</v>
      </c>
    </row>
    <row r="41" spans="2:18" ht="11.25" customHeight="1">
      <c r="B41" s="209" t="s">
        <v>180</v>
      </c>
      <c r="C41" s="187">
        <v>922.44607999999766</v>
      </c>
      <c r="D41" s="140">
        <v>924.15216999999473</v>
      </c>
      <c r="E41" s="140">
        <v>980.6392599999956</v>
      </c>
      <c r="F41" s="129">
        <v>962.86296999999854</v>
      </c>
      <c r="G41" s="129">
        <v>971.6698099999951</v>
      </c>
      <c r="H41" s="129">
        <v>999.3905999999987</v>
      </c>
      <c r="I41" s="129">
        <v>1009.549210000003</v>
      </c>
      <c r="J41" s="129">
        <v>1019.9842379120452</v>
      </c>
      <c r="K41" s="129">
        <v>1028.7950399999986</v>
      </c>
      <c r="L41" s="129">
        <v>1030.4064700000035</v>
      </c>
      <c r="M41" s="129">
        <v>1059.9168499999955</v>
      </c>
      <c r="N41" s="129">
        <v>1049.3394899999967</v>
      </c>
      <c r="O41" s="246">
        <v>1049.8965503973129</v>
      </c>
      <c r="P41" s="246">
        <v>1053.8139574280005</v>
      </c>
      <c r="Q41" s="215">
        <f t="shared" si="0"/>
        <v>0.90668668360134319</v>
      </c>
      <c r="R41" s="215">
        <f t="shared" si="1"/>
        <v>0.37312314524751855</v>
      </c>
    </row>
    <row r="42" spans="2:18" ht="11.25" customHeight="1">
      <c r="B42" s="209" t="s">
        <v>184</v>
      </c>
      <c r="C42" s="187">
        <v>980.5103199999993</v>
      </c>
      <c r="D42" s="140">
        <v>978.95666999999185</v>
      </c>
      <c r="E42" s="140">
        <v>1010.6784999999975</v>
      </c>
      <c r="F42" s="129">
        <v>988.39186999999924</v>
      </c>
      <c r="G42" s="129">
        <v>1057.575889999998</v>
      </c>
      <c r="H42" s="129">
        <v>1032.4996100000001</v>
      </c>
      <c r="I42" s="129">
        <v>1039.8907300000017</v>
      </c>
      <c r="J42" s="129">
        <v>1054.517178695784</v>
      </c>
      <c r="K42" s="129">
        <v>1041.8617200000019</v>
      </c>
      <c r="L42" s="129">
        <v>1072.372680000004</v>
      </c>
      <c r="M42" s="129">
        <v>1070.959629999996</v>
      </c>
      <c r="N42" s="129">
        <v>1086.8534899999993</v>
      </c>
      <c r="O42" s="246">
        <v>1078.3253037653922</v>
      </c>
      <c r="P42" s="246">
        <v>1106.9794768985589</v>
      </c>
      <c r="Q42" s="215">
        <f t="shared" si="0"/>
        <v>1.139555468896214</v>
      </c>
      <c r="R42" s="215">
        <f t="shared" si="1"/>
        <v>2.6572846833056332</v>
      </c>
    </row>
    <row r="43" spans="2:18" ht="11.25" customHeight="1">
      <c r="B43" s="209" t="s">
        <v>185</v>
      </c>
      <c r="C43" s="187">
        <v>999.38337000000377</v>
      </c>
      <c r="D43" s="140">
        <v>1019.9364399999939</v>
      </c>
      <c r="E43" s="140">
        <v>1041.5463400000028</v>
      </c>
      <c r="F43" s="129">
        <v>1024.9333600000034</v>
      </c>
      <c r="G43" s="129">
        <v>1010.4402900000025</v>
      </c>
      <c r="H43" s="129">
        <v>1062.9392199999961</v>
      </c>
      <c r="I43" s="129">
        <v>1076.0740400000072</v>
      </c>
      <c r="J43" s="129">
        <v>1092.7019983840726</v>
      </c>
      <c r="K43" s="129">
        <v>1099.4917199999977</v>
      </c>
      <c r="L43" s="129">
        <v>1122.2625399999956</v>
      </c>
      <c r="M43" s="129">
        <v>1104.7042199999983</v>
      </c>
      <c r="N43" s="129">
        <v>1111.1212599999992</v>
      </c>
      <c r="O43" s="246">
        <v>1126.4885279963075</v>
      </c>
      <c r="P43" s="246">
        <v>1137.7551106538442</v>
      </c>
      <c r="Q43" s="215">
        <f t="shared" si="0"/>
        <v>1.0497670329466802</v>
      </c>
      <c r="R43" s="215">
        <f t="shared" si="1"/>
        <v>1.0001506786382066</v>
      </c>
    </row>
    <row r="44" spans="2:18" ht="11.25" customHeight="1">
      <c r="B44" s="209" t="s">
        <v>183</v>
      </c>
      <c r="C44" s="187">
        <v>1042.7848200000083</v>
      </c>
      <c r="D44" s="140">
        <v>1075.4545699999965</v>
      </c>
      <c r="E44" s="140">
        <v>1102.0384200000021</v>
      </c>
      <c r="F44" s="129">
        <v>1094.9718700000053</v>
      </c>
      <c r="G44" s="129">
        <v>1127.1516800000002</v>
      </c>
      <c r="H44" s="129">
        <v>1121.446380000001</v>
      </c>
      <c r="I44" s="129">
        <v>1121.5776500000047</v>
      </c>
      <c r="J44" s="129">
        <v>1144.1638243628017</v>
      </c>
      <c r="K44" s="129">
        <v>1123.6330899999969</v>
      </c>
      <c r="L44" s="129">
        <v>1175.5350500000015</v>
      </c>
      <c r="M44" s="129">
        <v>1192.4521499999958</v>
      </c>
      <c r="N44" s="129">
        <v>1198.2884199999994</v>
      </c>
      <c r="O44" s="246">
        <v>1201.443117954464</v>
      </c>
      <c r="P44" s="246">
        <v>1209.3496326508121</v>
      </c>
      <c r="Q44" s="215">
        <f t="shared" si="0"/>
        <v>0.99849247977321642</v>
      </c>
      <c r="R44" s="215">
        <f t="shared" si="1"/>
        <v>0.65808481302130417</v>
      </c>
    </row>
    <row r="45" spans="2:18" ht="8.25" customHeight="1">
      <c r="B45" s="209"/>
      <c r="C45" s="187"/>
      <c r="D45" s="140"/>
      <c r="E45" s="140"/>
      <c r="F45" s="129"/>
      <c r="G45" s="129"/>
      <c r="H45" s="129"/>
      <c r="I45" s="129"/>
      <c r="J45" s="129"/>
      <c r="K45" s="129"/>
      <c r="L45" s="129"/>
      <c r="M45" s="129"/>
      <c r="N45" s="129"/>
      <c r="O45" s="246"/>
      <c r="P45" s="246"/>
      <c r="Q45" s="215"/>
      <c r="R45" s="215"/>
    </row>
    <row r="46" spans="2:18" ht="12" customHeight="1">
      <c r="B46" s="208" t="s">
        <v>7</v>
      </c>
      <c r="C46" s="191">
        <v>1778.5876200000059</v>
      </c>
      <c r="D46" s="139">
        <v>1797.9606600000172</v>
      </c>
      <c r="E46" s="139">
        <v>1835.442850000009</v>
      </c>
      <c r="F46" s="128">
        <v>1932.4823899999656</v>
      </c>
      <c r="G46" s="128">
        <v>1942.6294799999837</v>
      </c>
      <c r="H46" s="128">
        <v>1963.8339900000053</v>
      </c>
      <c r="I46" s="128">
        <v>2008.9584200000286</v>
      </c>
      <c r="J46" s="128">
        <v>2053.7974709354439</v>
      </c>
      <c r="K46" s="128">
        <v>2074.2545699999941</v>
      </c>
      <c r="L46" s="128">
        <v>2091.5519600000007</v>
      </c>
      <c r="M46" s="128">
        <v>2119.981689999996</v>
      </c>
      <c r="N46" s="128">
        <v>2091.3545200000185</v>
      </c>
      <c r="O46" s="263">
        <v>2151.1998587801604</v>
      </c>
      <c r="P46" s="263">
        <v>2191.2117404704527</v>
      </c>
      <c r="Q46" s="402">
        <f t="shared" si="0"/>
        <v>1.2644201211463812</v>
      </c>
      <c r="R46" s="402">
        <f t="shared" si="1"/>
        <v>1.8599797469762223</v>
      </c>
    </row>
    <row r="47" spans="2:18" ht="11.25" customHeight="1">
      <c r="B47" s="209" t="s">
        <v>179</v>
      </c>
      <c r="C47" s="187">
        <v>291.70314999999937</v>
      </c>
      <c r="D47" s="140">
        <v>294.80762999999797</v>
      </c>
      <c r="E47" s="140">
        <v>297.01969000000076</v>
      </c>
      <c r="F47" s="129">
        <v>315.76084000000168</v>
      </c>
      <c r="G47" s="129">
        <v>299.2455599999999</v>
      </c>
      <c r="H47" s="129">
        <v>311.43475999999788</v>
      </c>
      <c r="I47" s="129">
        <v>305.20260000000081</v>
      </c>
      <c r="J47" s="129">
        <v>314.86298749329018</v>
      </c>
      <c r="K47" s="129">
        <v>330.26197000000172</v>
      </c>
      <c r="L47" s="129">
        <v>337.82643000000166</v>
      </c>
      <c r="M47" s="129">
        <v>344.14033000000057</v>
      </c>
      <c r="N47" s="129">
        <v>332.89634000000046</v>
      </c>
      <c r="O47" s="246">
        <v>339.7675425871011</v>
      </c>
      <c r="P47" s="246">
        <v>338.56802099510367</v>
      </c>
      <c r="Q47" s="215">
        <f t="shared" si="0"/>
        <v>0.69983678041836139</v>
      </c>
      <c r="R47" s="215">
        <f t="shared" si="1"/>
        <v>-0.35304184233253011</v>
      </c>
    </row>
    <row r="48" spans="2:18" ht="11.25" customHeight="1">
      <c r="B48" s="209" t="s">
        <v>180</v>
      </c>
      <c r="C48" s="187">
        <v>341.81177000000008</v>
      </c>
      <c r="D48" s="140">
        <v>329.44631999999871</v>
      </c>
      <c r="E48" s="140">
        <v>341.8869000000002</v>
      </c>
      <c r="F48" s="129">
        <v>335.58238000000114</v>
      </c>
      <c r="G48" s="129">
        <v>349.26413000000082</v>
      </c>
      <c r="H48" s="129">
        <v>365.0295900000001</v>
      </c>
      <c r="I48" s="129">
        <v>372.28325000000166</v>
      </c>
      <c r="J48" s="129">
        <v>378.25393602477556</v>
      </c>
      <c r="K48" s="129">
        <v>386.69070000000141</v>
      </c>
      <c r="L48" s="129">
        <v>381.75489000000039</v>
      </c>
      <c r="M48" s="129">
        <v>371.61175999999875</v>
      </c>
      <c r="N48" s="129">
        <v>365.51622999999972</v>
      </c>
      <c r="O48" s="246">
        <v>376.23225292478446</v>
      </c>
      <c r="P48" s="246">
        <v>399.01525099586939</v>
      </c>
      <c r="Q48" s="215">
        <f t="shared" si="0"/>
        <v>1.7463959325710432</v>
      </c>
      <c r="R48" s="215">
        <f t="shared" si="1"/>
        <v>6.0555675102207971</v>
      </c>
    </row>
    <row r="49" spans="2:18" ht="11.25" customHeight="1">
      <c r="B49" s="209" t="s">
        <v>184</v>
      </c>
      <c r="C49" s="187">
        <v>353.02740000000074</v>
      </c>
      <c r="D49" s="140">
        <v>351.80884999999967</v>
      </c>
      <c r="E49" s="140">
        <v>371.04105999999899</v>
      </c>
      <c r="F49" s="129">
        <v>377.51759000000129</v>
      </c>
      <c r="G49" s="129">
        <v>390.4795299999999</v>
      </c>
      <c r="H49" s="129">
        <v>390.64013000000131</v>
      </c>
      <c r="I49" s="129">
        <v>401.7672700000025</v>
      </c>
      <c r="J49" s="129">
        <v>408.14814616535097</v>
      </c>
      <c r="K49" s="129">
        <v>415.21203000000037</v>
      </c>
      <c r="L49" s="129">
        <v>403.55402000000129</v>
      </c>
      <c r="M49" s="129">
        <v>414.02380999999991</v>
      </c>
      <c r="N49" s="129">
        <v>423.9718600000005</v>
      </c>
      <c r="O49" s="246">
        <v>421.95346763887017</v>
      </c>
      <c r="P49" s="246">
        <v>434.92349844902628</v>
      </c>
      <c r="Q49" s="215">
        <f t="shared" si="0"/>
        <v>1.4255959275217167</v>
      </c>
      <c r="R49" s="215">
        <f t="shared" si="1"/>
        <v>3.0738059537068523</v>
      </c>
    </row>
    <row r="50" spans="2:18" ht="11.25" customHeight="1">
      <c r="B50" s="209" t="s">
        <v>185</v>
      </c>
      <c r="C50" s="187">
        <v>373.25093000000027</v>
      </c>
      <c r="D50" s="140">
        <v>388.57385999999957</v>
      </c>
      <c r="E50" s="140">
        <v>389.89776999999879</v>
      </c>
      <c r="F50" s="129">
        <v>421.00545000000147</v>
      </c>
      <c r="G50" s="129">
        <v>428.93002000000172</v>
      </c>
      <c r="H50" s="129">
        <v>427.04306000000099</v>
      </c>
      <c r="I50" s="129">
        <v>444.37626000000211</v>
      </c>
      <c r="J50" s="129">
        <v>455.46355187009482</v>
      </c>
      <c r="K50" s="129">
        <v>437.93315000000115</v>
      </c>
      <c r="L50" s="129">
        <v>464.27469000000025</v>
      </c>
      <c r="M50" s="129">
        <v>466.21729999999974</v>
      </c>
      <c r="N50" s="129">
        <v>448.46103000000062</v>
      </c>
      <c r="O50" s="246">
        <v>470.06601535890002</v>
      </c>
      <c r="P50" s="246">
        <v>480.88182670801308</v>
      </c>
      <c r="Q50" s="215">
        <f t="shared" si="0"/>
        <v>1.338638382994306</v>
      </c>
      <c r="R50" s="215">
        <f t="shared" si="1"/>
        <v>2.3009132750971446</v>
      </c>
    </row>
    <row r="51" spans="2:18" ht="11.25" customHeight="1">
      <c r="B51" s="209" t="s">
        <v>183</v>
      </c>
      <c r="C51" s="187">
        <v>418.79437000000127</v>
      </c>
      <c r="D51" s="140">
        <v>433.32400000000194</v>
      </c>
      <c r="E51" s="140">
        <v>435.59743000000077</v>
      </c>
      <c r="F51" s="129">
        <v>482.61613000000102</v>
      </c>
      <c r="G51" s="129">
        <v>474.71024000000233</v>
      </c>
      <c r="H51" s="129">
        <v>469.68644999999844</v>
      </c>
      <c r="I51" s="129">
        <v>485.32904000000224</v>
      </c>
      <c r="J51" s="129">
        <v>497.06884938194946</v>
      </c>
      <c r="K51" s="129">
        <v>504.15671999999938</v>
      </c>
      <c r="L51" s="129">
        <v>504.14192999999875</v>
      </c>
      <c r="M51" s="129">
        <v>523.9884900000003</v>
      </c>
      <c r="N51" s="129">
        <v>520.50906000000009</v>
      </c>
      <c r="O51" s="246">
        <v>543.18058027052177</v>
      </c>
      <c r="P51" s="246">
        <v>537.82314332247449</v>
      </c>
      <c r="Q51" s="215">
        <f t="shared" si="0"/>
        <v>1.0889685708351804</v>
      </c>
      <c r="R51" s="215">
        <f t="shared" si="1"/>
        <v>-0.98630863153816506</v>
      </c>
    </row>
    <row r="52" spans="2:18" ht="4.5" customHeight="1">
      <c r="B52" s="221"/>
      <c r="C52" s="192"/>
      <c r="D52" s="151"/>
      <c r="E52" s="151"/>
      <c r="F52" s="393"/>
      <c r="G52" s="393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</row>
    <row r="53" spans="2:18">
      <c r="B53" s="48" t="s">
        <v>156</v>
      </c>
    </row>
  </sheetData>
  <mergeCells count="20">
    <mergeCell ref="K6:K7"/>
    <mergeCell ref="P6:P7"/>
    <mergeCell ref="N6:N7"/>
    <mergeCell ref="O6:O7"/>
    <mergeCell ref="B2:R2"/>
    <mergeCell ref="B3:R3"/>
    <mergeCell ref="B4:R4"/>
    <mergeCell ref="B6:B7"/>
    <mergeCell ref="I6:I7"/>
    <mergeCell ref="Q6:Q7"/>
    <mergeCell ref="R6:R7"/>
    <mergeCell ref="L6:L7"/>
    <mergeCell ref="M6:M7"/>
    <mergeCell ref="E6:E7"/>
    <mergeCell ref="F6:F7"/>
    <mergeCell ref="G6:G7"/>
    <mergeCell ref="J6:J7"/>
    <mergeCell ref="C6:C7"/>
    <mergeCell ref="D6:D7"/>
    <mergeCell ref="H6:H7"/>
  </mergeCells>
  <phoneticPr fontId="7" type="noConversion"/>
  <pageMargins left="0.19685039370078741" right="0" top="0.78740157480314965" bottom="0.98425196850393704" header="0" footer="0"/>
  <pageSetup paperSize="9" scale="75" orientation="portrait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2">
    <tabColor indexed="10"/>
  </sheetPr>
  <dimension ref="A2:L208"/>
  <sheetViews>
    <sheetView showGridLines="0" zoomScaleNormal="90" workbookViewId="0">
      <selection activeCell="C10" sqref="C10:K14"/>
    </sheetView>
  </sheetViews>
  <sheetFormatPr baseColWidth="10" defaultRowHeight="12.75"/>
  <cols>
    <col min="1" max="1" width="13.7109375" style="10" customWidth="1"/>
    <col min="2" max="2" width="16.7109375" style="10" customWidth="1"/>
    <col min="3" max="12" width="7.7109375" style="27" customWidth="1"/>
    <col min="13" max="16384" width="11.42578125" style="10"/>
  </cols>
  <sheetData>
    <row r="2" spans="1:12" ht="15" customHeight="1">
      <c r="A2" s="489" t="s">
        <v>123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</row>
    <row r="3" spans="1:12" ht="20.25" customHeight="1">
      <c r="A3" s="490" t="s">
        <v>145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</row>
    <row r="4" spans="1:12" ht="11.25" customHeight="1">
      <c r="A4" s="491" t="s">
        <v>140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</row>
    <row r="5" spans="1:12" ht="6" customHeight="1">
      <c r="A5" s="42"/>
      <c r="B5" s="42"/>
      <c r="C5" s="149"/>
      <c r="D5" s="149"/>
      <c r="E5" s="149"/>
      <c r="F5" s="149"/>
      <c r="G5" s="149"/>
      <c r="H5" s="149"/>
      <c r="I5" s="149"/>
      <c r="J5" s="149"/>
      <c r="K5" s="149"/>
      <c r="L5" s="149"/>
    </row>
    <row r="6" spans="1:12" ht="14.25" customHeight="1">
      <c r="A6" s="533" t="s">
        <v>143</v>
      </c>
      <c r="B6" s="534"/>
      <c r="C6" s="531">
        <v>2001</v>
      </c>
      <c r="D6" s="531">
        <v>2002</v>
      </c>
      <c r="E6" s="531">
        <v>2003</v>
      </c>
      <c r="F6" s="531">
        <v>2004</v>
      </c>
      <c r="G6" s="531">
        <v>2005</v>
      </c>
      <c r="H6" s="531">
        <v>2006</v>
      </c>
      <c r="I6" s="531">
        <v>2007</v>
      </c>
      <c r="J6" s="538">
        <v>2008</v>
      </c>
      <c r="K6" s="531">
        <v>2009</v>
      </c>
      <c r="L6" s="531">
        <v>2010</v>
      </c>
    </row>
    <row r="7" spans="1:12" ht="16.5" customHeight="1">
      <c r="A7" s="535"/>
      <c r="B7" s="536"/>
      <c r="C7" s="532"/>
      <c r="D7" s="532">
        <v>2002</v>
      </c>
      <c r="E7" s="532">
        <v>2003</v>
      </c>
      <c r="F7" s="532">
        <v>2004</v>
      </c>
      <c r="G7" s="532">
        <v>2005</v>
      </c>
      <c r="H7" s="532">
        <v>2006</v>
      </c>
      <c r="I7" s="532">
        <v>2007</v>
      </c>
      <c r="J7" s="539"/>
      <c r="K7" s="532"/>
      <c r="L7" s="532"/>
    </row>
    <row r="8" spans="1:12" ht="4.5" customHeight="1">
      <c r="A8" s="50"/>
      <c r="B8" s="52"/>
      <c r="C8" s="55"/>
      <c r="D8" s="55"/>
      <c r="E8" s="55"/>
      <c r="F8" s="55"/>
      <c r="G8" s="55"/>
      <c r="H8" s="55"/>
      <c r="I8" s="55"/>
      <c r="J8" s="55"/>
      <c r="K8" s="55"/>
      <c r="L8" s="55"/>
    </row>
    <row r="9" spans="1:12" ht="12" customHeight="1">
      <c r="A9" s="87" t="s">
        <v>15</v>
      </c>
      <c r="B9" s="51" t="s">
        <v>1</v>
      </c>
      <c r="C9" s="128">
        <v>100</v>
      </c>
      <c r="D9" s="128">
        <v>100.00000000000092</v>
      </c>
      <c r="E9" s="128">
        <v>99.999999999999744</v>
      </c>
      <c r="F9" s="128">
        <v>99.999999999999616</v>
      </c>
      <c r="G9" s="128">
        <v>99.99999999999973</v>
      </c>
      <c r="H9" s="128">
        <v>99.999999999999062</v>
      </c>
      <c r="I9" s="128">
        <v>100</v>
      </c>
      <c r="J9" s="128">
        <v>100</v>
      </c>
      <c r="K9" s="128">
        <v>99.999999999999545</v>
      </c>
      <c r="L9" s="128">
        <f>+SUM(L10:L14)</f>
        <v>0</v>
      </c>
    </row>
    <row r="10" spans="1:12" ht="10.5" customHeight="1">
      <c r="A10" s="118"/>
      <c r="B10" s="52" t="s">
        <v>138</v>
      </c>
      <c r="C10" s="129">
        <v>16.775780968101657</v>
      </c>
      <c r="D10" s="129">
        <v>28.631690087955175</v>
      </c>
      <c r="E10" s="129">
        <v>21.471280999110576</v>
      </c>
      <c r="F10" s="129">
        <v>19.505392947347673</v>
      </c>
      <c r="G10" s="129">
        <v>19.126924199544014</v>
      </c>
      <c r="H10" s="129">
        <v>16.138652818231016</v>
      </c>
      <c r="I10" s="129">
        <v>17.534761154277927</v>
      </c>
      <c r="J10" s="129">
        <v>22.868229436089372</v>
      </c>
      <c r="K10" s="129">
        <v>26.927607658853596</v>
      </c>
      <c r="L10" s="129"/>
    </row>
    <row r="11" spans="1:12" ht="10.5" customHeight="1">
      <c r="A11" s="50"/>
      <c r="B11" s="52" t="s">
        <v>61</v>
      </c>
      <c r="C11" s="129">
        <v>18.461656519346846</v>
      </c>
      <c r="D11" s="129">
        <v>23.07996454564605</v>
      </c>
      <c r="E11" s="129">
        <v>18.07135973020268</v>
      </c>
      <c r="F11" s="129">
        <v>17.86531309673574</v>
      </c>
      <c r="G11" s="129">
        <v>18.383316436025098</v>
      </c>
      <c r="H11" s="129">
        <v>15.586093793633616</v>
      </c>
      <c r="I11" s="129">
        <v>19.316630576627343</v>
      </c>
      <c r="J11" s="129">
        <v>18.937929736569906</v>
      </c>
      <c r="K11" s="129">
        <v>20.731987741715695</v>
      </c>
      <c r="L11" s="129"/>
    </row>
    <row r="12" spans="1:12" ht="10.5" customHeight="1">
      <c r="A12" s="50"/>
      <c r="B12" s="52" t="s">
        <v>58</v>
      </c>
      <c r="C12" s="129">
        <v>16.89002743504382</v>
      </c>
      <c r="D12" s="129">
        <v>16.609829562038595</v>
      </c>
      <c r="E12" s="129">
        <v>17.029927367299607</v>
      </c>
      <c r="F12" s="129">
        <v>19.697321981133058</v>
      </c>
      <c r="G12" s="129">
        <v>22.955249275689074</v>
      </c>
      <c r="H12" s="129">
        <v>19.911557730967939</v>
      </c>
      <c r="I12" s="129">
        <v>19.021555565206878</v>
      </c>
      <c r="J12" s="129">
        <v>17.811268196659285</v>
      </c>
      <c r="K12" s="129">
        <v>18.152209211255148</v>
      </c>
      <c r="L12" s="129"/>
    </row>
    <row r="13" spans="1:12" ht="10.5" customHeight="1">
      <c r="A13" s="50"/>
      <c r="B13" s="52" t="s">
        <v>57</v>
      </c>
      <c r="C13" s="129">
        <v>24.189185879633033</v>
      </c>
      <c r="D13" s="129">
        <v>15.264044288163984</v>
      </c>
      <c r="E13" s="129">
        <v>23.198091148081261</v>
      </c>
      <c r="F13" s="129">
        <v>21.872600827128259</v>
      </c>
      <c r="G13" s="129">
        <v>19.042184419169025</v>
      </c>
      <c r="H13" s="129">
        <v>26.507581164784721</v>
      </c>
      <c r="I13" s="129">
        <v>20.177402458549132</v>
      </c>
      <c r="J13" s="129">
        <v>19.894747488070131</v>
      </c>
      <c r="K13" s="129">
        <v>17.076923325276997</v>
      </c>
      <c r="L13" s="129"/>
    </row>
    <row r="14" spans="1:12" ht="10.5" customHeight="1">
      <c r="A14" s="50"/>
      <c r="B14" s="52" t="s">
        <v>139</v>
      </c>
      <c r="C14" s="129">
        <v>23.683349197874641</v>
      </c>
      <c r="D14" s="129">
        <v>16.414471516197107</v>
      </c>
      <c r="E14" s="129">
        <v>20.229340755305625</v>
      </c>
      <c r="F14" s="129">
        <v>21.059371147654883</v>
      </c>
      <c r="G14" s="129">
        <v>20.492325669572512</v>
      </c>
      <c r="H14" s="129">
        <v>21.856114492381767</v>
      </c>
      <c r="I14" s="129">
        <v>23.949650245338809</v>
      </c>
      <c r="J14" s="129">
        <v>20.487825142611683</v>
      </c>
      <c r="K14" s="129">
        <v>17.111272062898113</v>
      </c>
      <c r="L14" s="129"/>
    </row>
    <row r="15" spans="1:12" ht="3.75" customHeight="1">
      <c r="A15" s="50"/>
      <c r="B15" s="52"/>
      <c r="C15" s="55"/>
      <c r="D15" s="55"/>
      <c r="E15" s="55"/>
      <c r="F15" s="55"/>
      <c r="G15" s="55"/>
      <c r="H15" s="55"/>
      <c r="I15" s="55"/>
      <c r="J15" s="55"/>
      <c r="K15" s="55"/>
      <c r="L15" s="55"/>
    </row>
    <row r="16" spans="1:12" ht="13.5" customHeight="1">
      <c r="A16" s="50" t="s">
        <v>100</v>
      </c>
      <c r="B16" s="51" t="s">
        <v>1</v>
      </c>
      <c r="C16" s="128">
        <v>100</v>
      </c>
      <c r="D16" s="128">
        <v>100</v>
      </c>
      <c r="E16" s="128">
        <v>100</v>
      </c>
      <c r="F16" s="128">
        <v>99.999999999999631</v>
      </c>
      <c r="G16" s="128">
        <v>100</v>
      </c>
      <c r="H16" s="128">
        <v>100</v>
      </c>
      <c r="I16" s="128">
        <v>99.999999999999844</v>
      </c>
      <c r="J16" s="128">
        <v>100</v>
      </c>
      <c r="K16" s="128">
        <v>100.00000000000097</v>
      </c>
      <c r="L16" s="128">
        <f>+SUM(L17:L21)</f>
        <v>0</v>
      </c>
    </row>
    <row r="17" spans="1:12" ht="10.5" customHeight="1">
      <c r="A17" s="117"/>
      <c r="B17" s="52" t="s">
        <v>138</v>
      </c>
      <c r="C17" s="129">
        <v>13.323504524766117</v>
      </c>
      <c r="D17" s="129">
        <v>13.981009802677979</v>
      </c>
      <c r="E17" s="129">
        <v>21.014551390329782</v>
      </c>
      <c r="F17" s="129">
        <v>17.682079374719699</v>
      </c>
      <c r="G17" s="129">
        <v>15.396736951133366</v>
      </c>
      <c r="H17" s="129">
        <v>12.918707418084949</v>
      </c>
      <c r="I17" s="129">
        <v>13.476590181449469</v>
      </c>
      <c r="J17" s="129">
        <v>12.76521191759859</v>
      </c>
      <c r="K17" s="129">
        <v>11.901466613579316</v>
      </c>
      <c r="L17" s="129"/>
    </row>
    <row r="18" spans="1:12" ht="10.5" customHeight="1">
      <c r="A18" s="50"/>
      <c r="B18" s="52" t="s">
        <v>61</v>
      </c>
      <c r="C18" s="129">
        <v>21.065334395682893</v>
      </c>
      <c r="D18" s="129">
        <v>16.767569434164052</v>
      </c>
      <c r="E18" s="129">
        <v>20.714055043225223</v>
      </c>
      <c r="F18" s="129">
        <v>18.659207886622696</v>
      </c>
      <c r="G18" s="129">
        <v>21.891231043784106</v>
      </c>
      <c r="H18" s="129">
        <v>19.187670033452669</v>
      </c>
      <c r="I18" s="129">
        <v>18.579334636755757</v>
      </c>
      <c r="J18" s="129">
        <v>17.075411484451671</v>
      </c>
      <c r="K18" s="129">
        <v>17.865539022717257</v>
      </c>
      <c r="L18" s="129"/>
    </row>
    <row r="19" spans="1:12" ht="10.5" customHeight="1">
      <c r="A19" s="50"/>
      <c r="B19" s="52" t="s">
        <v>58</v>
      </c>
      <c r="C19" s="129">
        <v>21.260962113535392</v>
      </c>
      <c r="D19" s="129">
        <v>20.184166143691009</v>
      </c>
      <c r="E19" s="129">
        <v>19.652779898264193</v>
      </c>
      <c r="F19" s="129">
        <v>21.470209634319144</v>
      </c>
      <c r="G19" s="129">
        <v>21.133329255250484</v>
      </c>
      <c r="H19" s="129">
        <v>21.293446382584154</v>
      </c>
      <c r="I19" s="129">
        <v>20.230809694824121</v>
      </c>
      <c r="J19" s="129">
        <v>22.813900843198919</v>
      </c>
      <c r="K19" s="129">
        <v>16.784873429000228</v>
      </c>
      <c r="L19" s="129"/>
    </row>
    <row r="20" spans="1:12" ht="10.5" customHeight="1">
      <c r="A20" s="50"/>
      <c r="B20" s="52" t="s">
        <v>57</v>
      </c>
      <c r="C20" s="129">
        <v>22.30151901222311</v>
      </c>
      <c r="D20" s="129">
        <v>23.043497346371549</v>
      </c>
      <c r="E20" s="129">
        <v>20.009947992058255</v>
      </c>
      <c r="F20" s="129">
        <v>23.208499782613789</v>
      </c>
      <c r="G20" s="129">
        <v>19.974086456137293</v>
      </c>
      <c r="H20" s="129">
        <v>23.74045115579225</v>
      </c>
      <c r="I20" s="129">
        <v>24.956915216133922</v>
      </c>
      <c r="J20" s="129">
        <v>22.870833045650102</v>
      </c>
      <c r="K20" s="129">
        <v>26.542738720526625</v>
      </c>
      <c r="L20" s="129"/>
    </row>
    <row r="21" spans="1:12" ht="10.5" customHeight="1">
      <c r="A21" s="50"/>
      <c r="B21" s="52" t="s">
        <v>139</v>
      </c>
      <c r="C21" s="129">
        <v>22.04867995379249</v>
      </c>
      <c r="D21" s="129">
        <v>26.023757273095416</v>
      </c>
      <c r="E21" s="129">
        <v>18.608665676122953</v>
      </c>
      <c r="F21" s="129">
        <v>18.980003321724315</v>
      </c>
      <c r="G21" s="129">
        <v>21.604616293694761</v>
      </c>
      <c r="H21" s="129">
        <v>22.859725010086247</v>
      </c>
      <c r="I21" s="129">
        <v>22.756350270836577</v>
      </c>
      <c r="J21" s="129">
        <v>24.474642709101168</v>
      </c>
      <c r="K21" s="129">
        <v>26.905382214177543</v>
      </c>
      <c r="L21" s="129"/>
    </row>
    <row r="22" spans="1:12" ht="3.75" customHeight="1">
      <c r="A22" s="50"/>
      <c r="B22" s="52"/>
      <c r="C22" s="55"/>
      <c r="D22" s="55"/>
      <c r="E22" s="55"/>
      <c r="F22" s="55"/>
      <c r="G22" s="55"/>
      <c r="H22" s="55"/>
      <c r="I22" s="55"/>
      <c r="J22" s="55"/>
      <c r="K22" s="55"/>
      <c r="L22" s="55"/>
    </row>
    <row r="23" spans="1:12" ht="12" customHeight="1">
      <c r="A23" s="50" t="s">
        <v>17</v>
      </c>
      <c r="B23" s="51" t="s">
        <v>1</v>
      </c>
      <c r="C23" s="128">
        <v>100</v>
      </c>
      <c r="D23" s="128">
        <v>100</v>
      </c>
      <c r="E23" s="128">
        <v>100</v>
      </c>
      <c r="F23" s="128">
        <v>100</v>
      </c>
      <c r="G23" s="128">
        <v>100</v>
      </c>
      <c r="H23" s="128">
        <v>100</v>
      </c>
      <c r="I23" s="128">
        <v>100</v>
      </c>
      <c r="J23" s="128">
        <v>100.00000000000094</v>
      </c>
      <c r="K23" s="128">
        <v>100</v>
      </c>
      <c r="L23" s="128">
        <f>+SUM(L24:L28)</f>
        <v>0</v>
      </c>
    </row>
    <row r="24" spans="1:12" ht="10.5" customHeight="1">
      <c r="A24" s="117"/>
      <c r="B24" s="52" t="s">
        <v>138</v>
      </c>
      <c r="C24" s="129">
        <v>16.984846031503427</v>
      </c>
      <c r="D24" s="129">
        <v>24.139626485174613</v>
      </c>
      <c r="E24" s="129">
        <v>11.95213093050794</v>
      </c>
      <c r="F24" s="129">
        <v>14.170148078374092</v>
      </c>
      <c r="G24" s="129">
        <v>20.396520553309593</v>
      </c>
      <c r="H24" s="129">
        <v>21.950724565079653</v>
      </c>
      <c r="I24" s="129">
        <v>23.185684202418663</v>
      </c>
      <c r="J24" s="129">
        <v>28.991636152399781</v>
      </c>
      <c r="K24" s="129">
        <v>33.746536929190938</v>
      </c>
      <c r="L24" s="129"/>
    </row>
    <row r="25" spans="1:12" ht="10.5" customHeight="1">
      <c r="A25" s="50"/>
      <c r="B25" s="52" t="s">
        <v>61</v>
      </c>
      <c r="C25" s="129">
        <v>17.336645395018589</v>
      </c>
      <c r="D25" s="129">
        <v>17.986164648708993</v>
      </c>
      <c r="E25" s="129">
        <v>16.674864405815079</v>
      </c>
      <c r="F25" s="129">
        <v>21.09209079625111</v>
      </c>
      <c r="G25" s="129">
        <v>19.681584810333113</v>
      </c>
      <c r="H25" s="129">
        <v>25.937136702602793</v>
      </c>
      <c r="I25" s="129">
        <v>23.725698209197176</v>
      </c>
      <c r="J25" s="129">
        <v>25.154454565903823</v>
      </c>
      <c r="K25" s="129">
        <v>21.683085994416103</v>
      </c>
      <c r="L25" s="129"/>
    </row>
    <row r="26" spans="1:12" ht="10.5" customHeight="1">
      <c r="A26" s="50"/>
      <c r="B26" s="52" t="s">
        <v>58</v>
      </c>
      <c r="C26" s="129">
        <v>25.353634213405524</v>
      </c>
      <c r="D26" s="129">
        <v>19.912986154975666</v>
      </c>
      <c r="E26" s="129">
        <v>23.709304294645847</v>
      </c>
      <c r="F26" s="129">
        <v>20.15972831753766</v>
      </c>
      <c r="G26" s="129">
        <v>17.981567972826284</v>
      </c>
      <c r="H26" s="129">
        <v>20.687019670097992</v>
      </c>
      <c r="I26" s="129">
        <v>23.287795113513447</v>
      </c>
      <c r="J26" s="129">
        <v>19.966437275964815</v>
      </c>
      <c r="K26" s="129">
        <v>17.947460863947263</v>
      </c>
      <c r="L26" s="129"/>
    </row>
    <row r="27" spans="1:12" ht="10.5" customHeight="1">
      <c r="A27" s="50"/>
      <c r="B27" s="52" t="s">
        <v>57</v>
      </c>
      <c r="C27" s="129">
        <v>24.495775683736952</v>
      </c>
      <c r="D27" s="129">
        <v>20.237386112027362</v>
      </c>
      <c r="E27" s="129">
        <v>23.254697444597909</v>
      </c>
      <c r="F27" s="129">
        <v>20.199804673639019</v>
      </c>
      <c r="G27" s="129">
        <v>25.608417024453367</v>
      </c>
      <c r="H27" s="129">
        <v>15.076550486354318</v>
      </c>
      <c r="I27" s="129">
        <v>17.838677740852933</v>
      </c>
      <c r="J27" s="129">
        <v>16.348128254468072</v>
      </c>
      <c r="K27" s="129">
        <v>17.270932843499075</v>
      </c>
      <c r="L27" s="129"/>
    </row>
    <row r="28" spans="1:12" ht="10.5" customHeight="1">
      <c r="A28" s="50"/>
      <c r="B28" s="52" t="s">
        <v>139</v>
      </c>
      <c r="C28" s="129">
        <v>15.829098676335503</v>
      </c>
      <c r="D28" s="129">
        <v>17.723836599113369</v>
      </c>
      <c r="E28" s="129">
        <v>24.409002924433658</v>
      </c>
      <c r="F28" s="129">
        <v>24.378228134198434</v>
      </c>
      <c r="G28" s="129">
        <v>16.331909639077683</v>
      </c>
      <c r="H28" s="129">
        <v>16.34856857586562</v>
      </c>
      <c r="I28" s="129">
        <v>11.962144734017775</v>
      </c>
      <c r="J28" s="129">
        <v>9.5393437512644574</v>
      </c>
      <c r="K28" s="129">
        <v>9.3519833689468932</v>
      </c>
      <c r="L28" s="129"/>
    </row>
    <row r="29" spans="1:12" ht="3.75" customHeight="1">
      <c r="A29" s="50"/>
      <c r="B29" s="52"/>
      <c r="C29" s="55"/>
      <c r="D29" s="55"/>
      <c r="E29" s="55"/>
      <c r="F29" s="55"/>
      <c r="G29" s="55"/>
      <c r="H29" s="55"/>
      <c r="I29" s="55"/>
      <c r="J29" s="55"/>
      <c r="K29" s="55"/>
      <c r="L29" s="55"/>
    </row>
    <row r="30" spans="1:12" ht="12" customHeight="1">
      <c r="A30" s="50" t="s">
        <v>18</v>
      </c>
      <c r="B30" s="51" t="s">
        <v>1</v>
      </c>
      <c r="C30" s="128">
        <v>99.999999999999602</v>
      </c>
      <c r="D30" s="128">
        <v>99.99999999999801</v>
      </c>
      <c r="E30" s="128">
        <v>100</v>
      </c>
      <c r="F30" s="128">
        <v>100</v>
      </c>
      <c r="G30" s="128">
        <v>100.0000000000006</v>
      </c>
      <c r="H30" s="128">
        <v>100</v>
      </c>
      <c r="I30" s="128">
        <v>99.999999999999886</v>
      </c>
      <c r="J30" s="128">
        <v>100</v>
      </c>
      <c r="K30" s="128">
        <v>100</v>
      </c>
      <c r="L30" s="128">
        <f>+SUM(L31:L35)</f>
        <v>0</v>
      </c>
    </row>
    <row r="31" spans="1:12" ht="10.5" customHeight="1">
      <c r="A31" s="117"/>
      <c r="B31" s="52" t="s">
        <v>138</v>
      </c>
      <c r="C31" s="129">
        <v>18.766089429771121</v>
      </c>
      <c r="D31" s="129">
        <v>12.964874284771458</v>
      </c>
      <c r="E31" s="129">
        <v>13.726306866988875</v>
      </c>
      <c r="F31" s="129">
        <v>14.490252352020791</v>
      </c>
      <c r="G31" s="129">
        <v>10.320199591172303</v>
      </c>
      <c r="H31" s="129">
        <v>11.057790104088891</v>
      </c>
      <c r="I31" s="129">
        <v>12.838969368745543</v>
      </c>
      <c r="J31" s="129">
        <v>11.518082726253475</v>
      </c>
      <c r="K31" s="129">
        <v>13.354911646981412</v>
      </c>
      <c r="L31" s="129"/>
    </row>
    <row r="32" spans="1:12" ht="10.5" customHeight="1">
      <c r="A32" s="50"/>
      <c r="B32" s="52" t="s">
        <v>61</v>
      </c>
      <c r="C32" s="129">
        <v>21.628619873324457</v>
      </c>
      <c r="D32" s="129">
        <v>21.67637263491735</v>
      </c>
      <c r="E32" s="129">
        <v>16.981336822449318</v>
      </c>
      <c r="F32" s="129">
        <v>19.574145391709212</v>
      </c>
      <c r="G32" s="129">
        <v>16.541434445958249</v>
      </c>
      <c r="H32" s="129">
        <v>18.848135339956237</v>
      </c>
      <c r="I32" s="129">
        <v>19.595749543827754</v>
      </c>
      <c r="J32" s="129">
        <v>17.705057883432655</v>
      </c>
      <c r="K32" s="129">
        <v>19.131232527314225</v>
      </c>
      <c r="L32" s="129"/>
    </row>
    <row r="33" spans="1:12" ht="10.5" customHeight="1">
      <c r="A33" s="50"/>
      <c r="B33" s="52" t="s">
        <v>58</v>
      </c>
      <c r="C33" s="129">
        <v>19.338089497896547</v>
      </c>
      <c r="D33" s="129">
        <v>18.379920909836418</v>
      </c>
      <c r="E33" s="129">
        <v>19.824542080739349</v>
      </c>
      <c r="F33" s="129">
        <v>20.863768422840533</v>
      </c>
      <c r="G33" s="129">
        <v>21.577691428870239</v>
      </c>
      <c r="H33" s="129">
        <v>22.658702276191335</v>
      </c>
      <c r="I33" s="129">
        <v>16.791873393691244</v>
      </c>
      <c r="J33" s="129">
        <v>21.974367470582141</v>
      </c>
      <c r="K33" s="129">
        <v>20.564050938673041</v>
      </c>
      <c r="L33" s="129"/>
    </row>
    <row r="34" spans="1:12" ht="10.5" customHeight="1">
      <c r="A34" s="50"/>
      <c r="B34" s="52" t="s">
        <v>57</v>
      </c>
      <c r="C34" s="129">
        <v>19.916493356823914</v>
      </c>
      <c r="D34" s="129">
        <v>22.56546753240217</v>
      </c>
      <c r="E34" s="129">
        <v>24.05082448059072</v>
      </c>
      <c r="F34" s="129">
        <v>19.343973456279826</v>
      </c>
      <c r="G34" s="129">
        <v>21.135859673953263</v>
      </c>
      <c r="H34" s="129">
        <v>22.974024106036975</v>
      </c>
      <c r="I34" s="129">
        <v>22.870819728939125</v>
      </c>
      <c r="J34" s="129">
        <v>23.00920980761974</v>
      </c>
      <c r="K34" s="129">
        <v>20.005173411807903</v>
      </c>
      <c r="L34" s="129"/>
    </row>
    <row r="35" spans="1:12" ht="10.5" customHeight="1">
      <c r="A35" s="50"/>
      <c r="B35" s="52" t="s">
        <v>139</v>
      </c>
      <c r="C35" s="129">
        <v>20.350707842183567</v>
      </c>
      <c r="D35" s="129">
        <v>24.413364638070618</v>
      </c>
      <c r="E35" s="129">
        <v>25.416989749232105</v>
      </c>
      <c r="F35" s="129">
        <v>25.727860377149891</v>
      </c>
      <c r="G35" s="129">
        <v>30.424814860046546</v>
      </c>
      <c r="H35" s="129">
        <v>24.461348173726638</v>
      </c>
      <c r="I35" s="129">
        <v>27.902587964796222</v>
      </c>
      <c r="J35" s="129">
        <v>25.793282112112237</v>
      </c>
      <c r="K35" s="129">
        <v>26.944631475223659</v>
      </c>
      <c r="L35" s="129"/>
    </row>
    <row r="36" spans="1:12" ht="3.75" customHeight="1">
      <c r="A36" s="50"/>
      <c r="B36" s="52"/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1:12" ht="12" customHeight="1">
      <c r="A37" s="50" t="s">
        <v>19</v>
      </c>
      <c r="B37" s="51" t="s">
        <v>1</v>
      </c>
      <c r="C37" s="128">
        <v>100</v>
      </c>
      <c r="D37" s="128">
        <v>99.999999999999176</v>
      </c>
      <c r="E37" s="128">
        <v>100.00000000000058</v>
      </c>
      <c r="F37" s="128">
        <v>100</v>
      </c>
      <c r="G37" s="128">
        <v>100</v>
      </c>
      <c r="H37" s="128">
        <v>99.999999999999915</v>
      </c>
      <c r="I37" s="128">
        <v>100</v>
      </c>
      <c r="J37" s="128">
        <v>100</v>
      </c>
      <c r="K37" s="128">
        <v>99.999999999999702</v>
      </c>
      <c r="L37" s="128">
        <f>+SUM(L38:L42)</f>
        <v>0</v>
      </c>
    </row>
    <row r="38" spans="1:12" ht="10.5" customHeight="1">
      <c r="A38" s="117"/>
      <c r="B38" s="52" t="s">
        <v>138</v>
      </c>
      <c r="C38" s="129">
        <v>22.849448212385742</v>
      </c>
      <c r="D38" s="129">
        <v>24.102466439136215</v>
      </c>
      <c r="E38" s="129">
        <v>26.471647672138797</v>
      </c>
      <c r="F38" s="129">
        <v>21.247707253755287</v>
      </c>
      <c r="G38" s="129">
        <v>27.910144168190282</v>
      </c>
      <c r="H38" s="129">
        <v>34.344887124514827</v>
      </c>
      <c r="I38" s="129">
        <v>31.602323583394909</v>
      </c>
      <c r="J38" s="129">
        <v>29.380878609285482</v>
      </c>
      <c r="K38" s="129">
        <v>27.731043972242858</v>
      </c>
      <c r="L38" s="129"/>
    </row>
    <row r="39" spans="1:12" ht="10.5" customHeight="1">
      <c r="A39" s="50"/>
      <c r="B39" s="52" t="s">
        <v>61</v>
      </c>
      <c r="C39" s="129">
        <v>21.761864715342714</v>
      </c>
      <c r="D39" s="129">
        <v>15.390616612363003</v>
      </c>
      <c r="E39" s="129">
        <v>18.69195948081591</v>
      </c>
      <c r="F39" s="129">
        <v>18.976194812996113</v>
      </c>
      <c r="G39" s="129">
        <v>22.928500714042041</v>
      </c>
      <c r="H39" s="129">
        <v>18.439023654291969</v>
      </c>
      <c r="I39" s="129">
        <v>19.940735236589056</v>
      </c>
      <c r="J39" s="129">
        <v>22.582056475906263</v>
      </c>
      <c r="K39" s="129">
        <v>23.065741537143609</v>
      </c>
      <c r="L39" s="129"/>
    </row>
    <row r="40" spans="1:12" ht="10.5" customHeight="1">
      <c r="A40" s="50"/>
      <c r="B40" s="52" t="s">
        <v>58</v>
      </c>
      <c r="C40" s="129">
        <v>17.080222418061396</v>
      </c>
      <c r="D40" s="129">
        <v>20.708733462182</v>
      </c>
      <c r="E40" s="129">
        <v>17.514329845925012</v>
      </c>
      <c r="F40" s="129">
        <v>19.122573229326573</v>
      </c>
      <c r="G40" s="129">
        <v>16.990633324356342</v>
      </c>
      <c r="H40" s="129">
        <v>20.422129607173265</v>
      </c>
      <c r="I40" s="129">
        <v>19.668596525129345</v>
      </c>
      <c r="J40" s="129">
        <v>18.960199737871651</v>
      </c>
      <c r="K40" s="129">
        <v>18.185776145880968</v>
      </c>
      <c r="L40" s="129"/>
    </row>
    <row r="41" spans="1:12" ht="10.5" customHeight="1">
      <c r="A41" s="50"/>
      <c r="B41" s="52" t="s">
        <v>57</v>
      </c>
      <c r="C41" s="129">
        <v>19.484320032407659</v>
      </c>
      <c r="D41" s="129">
        <v>20.053314652240953</v>
      </c>
      <c r="E41" s="129">
        <v>16.633935219442943</v>
      </c>
      <c r="F41" s="129">
        <v>21.367599250042225</v>
      </c>
      <c r="G41" s="129">
        <v>18.981077017940212</v>
      </c>
      <c r="H41" s="129">
        <v>15.64199537945985</v>
      </c>
      <c r="I41" s="129">
        <v>17.301773187790499</v>
      </c>
      <c r="J41" s="129">
        <v>17.621005627835746</v>
      </c>
      <c r="K41" s="129">
        <v>20.865297135082912</v>
      </c>
      <c r="L41" s="129"/>
    </row>
    <row r="42" spans="1:12" ht="10.5" customHeight="1">
      <c r="A42" s="50"/>
      <c r="B42" s="52" t="s">
        <v>139</v>
      </c>
      <c r="C42" s="129">
        <v>18.824144621802912</v>
      </c>
      <c r="D42" s="129">
        <v>19.744868834077</v>
      </c>
      <c r="E42" s="129">
        <v>20.68812778167792</v>
      </c>
      <c r="F42" s="129">
        <v>19.285925453879798</v>
      </c>
      <c r="G42" s="129">
        <v>13.18964477547129</v>
      </c>
      <c r="H42" s="129">
        <v>11.151964234560017</v>
      </c>
      <c r="I42" s="129">
        <v>11.486571467096496</v>
      </c>
      <c r="J42" s="129">
        <v>11.455859549100893</v>
      </c>
      <c r="K42" s="129">
        <v>10.152141209649358</v>
      </c>
      <c r="L42" s="129"/>
    </row>
    <row r="43" spans="1:12" ht="3.75" customHeight="1">
      <c r="A43" s="50"/>
      <c r="B43" s="52"/>
      <c r="C43" s="55"/>
      <c r="D43" s="55"/>
      <c r="E43" s="55"/>
      <c r="F43" s="55"/>
      <c r="G43" s="55"/>
      <c r="H43" s="55"/>
      <c r="I43" s="55"/>
      <c r="J43" s="55"/>
      <c r="K43" s="55"/>
      <c r="L43" s="55"/>
    </row>
    <row r="44" spans="1:12" ht="12" customHeight="1">
      <c r="A44" s="50" t="s">
        <v>20</v>
      </c>
      <c r="B44" s="51" t="s">
        <v>1</v>
      </c>
      <c r="C44" s="128">
        <v>100</v>
      </c>
      <c r="D44" s="128">
        <v>100.00000000000058</v>
      </c>
      <c r="E44" s="128">
        <v>100</v>
      </c>
      <c r="F44" s="128">
        <v>100</v>
      </c>
      <c r="G44" s="128">
        <v>100.00000000000067</v>
      </c>
      <c r="H44" s="128">
        <v>99.999999999999432</v>
      </c>
      <c r="I44" s="128">
        <v>99.99999999999973</v>
      </c>
      <c r="J44" s="128">
        <v>100</v>
      </c>
      <c r="K44" s="128">
        <v>100.00000000000074</v>
      </c>
      <c r="L44" s="128">
        <f>+SUM(L45:L49)</f>
        <v>0</v>
      </c>
    </row>
    <row r="45" spans="1:12" ht="10.5" customHeight="1">
      <c r="A45" s="117"/>
      <c r="B45" s="52" t="s">
        <v>138</v>
      </c>
      <c r="C45" s="129">
        <v>25.861734152120867</v>
      </c>
      <c r="D45" s="129">
        <v>20.165232529776542</v>
      </c>
      <c r="E45" s="129">
        <v>22.275185849818634</v>
      </c>
      <c r="F45" s="129">
        <v>21.798805983601607</v>
      </c>
      <c r="G45" s="129">
        <v>18.825273575609629</v>
      </c>
      <c r="H45" s="129">
        <v>17.14368187423333</v>
      </c>
      <c r="I45" s="129">
        <v>21.906059615940908</v>
      </c>
      <c r="J45" s="129">
        <v>18.250159065885505</v>
      </c>
      <c r="K45" s="129">
        <v>23.279852284832543</v>
      </c>
      <c r="L45" s="129"/>
    </row>
    <row r="46" spans="1:12" ht="10.5" customHeight="1">
      <c r="A46" s="50"/>
      <c r="B46" s="52" t="s">
        <v>61</v>
      </c>
      <c r="C46" s="129">
        <v>23.515022841341484</v>
      </c>
      <c r="D46" s="129">
        <v>23.894003787151476</v>
      </c>
      <c r="E46" s="129">
        <v>23.168372407533084</v>
      </c>
      <c r="F46" s="129">
        <v>22.426931620178848</v>
      </c>
      <c r="G46" s="129">
        <v>22.320360087609949</v>
      </c>
      <c r="H46" s="129">
        <v>21.281933420638698</v>
      </c>
      <c r="I46" s="129">
        <v>23.016539135808735</v>
      </c>
      <c r="J46" s="129">
        <v>20.449720789508</v>
      </c>
      <c r="K46" s="129">
        <v>20.76143383066988</v>
      </c>
      <c r="L46" s="129"/>
    </row>
    <row r="47" spans="1:12" ht="10.5" customHeight="1">
      <c r="A47" s="50"/>
      <c r="B47" s="52" t="s">
        <v>58</v>
      </c>
      <c r="C47" s="129">
        <v>21.305591836019978</v>
      </c>
      <c r="D47" s="129">
        <v>21.898196637018184</v>
      </c>
      <c r="E47" s="129">
        <v>22.952112257838625</v>
      </c>
      <c r="F47" s="129">
        <v>22.290135474718404</v>
      </c>
      <c r="G47" s="129">
        <v>20.56507024579529</v>
      </c>
      <c r="H47" s="129">
        <v>25.429315859969698</v>
      </c>
      <c r="I47" s="129">
        <v>19.015035878044202</v>
      </c>
      <c r="J47" s="129">
        <v>24.167272330991107</v>
      </c>
      <c r="K47" s="129">
        <v>22.107362541262194</v>
      </c>
      <c r="L47" s="129"/>
    </row>
    <row r="48" spans="1:12" ht="10.5" customHeight="1">
      <c r="A48" s="50"/>
      <c r="B48" s="52" t="s">
        <v>57</v>
      </c>
      <c r="C48" s="129">
        <v>14.420923610285152</v>
      </c>
      <c r="D48" s="129">
        <v>18.839867645458693</v>
      </c>
      <c r="E48" s="129">
        <v>17.800898865910931</v>
      </c>
      <c r="F48" s="129">
        <v>18.543931917965413</v>
      </c>
      <c r="G48" s="129">
        <v>21.098155855056458</v>
      </c>
      <c r="H48" s="129">
        <v>18.693621671067749</v>
      </c>
      <c r="I48" s="129">
        <v>19.608076903429833</v>
      </c>
      <c r="J48" s="129">
        <v>19.404042920782096</v>
      </c>
      <c r="K48" s="129">
        <v>19.010416235024163</v>
      </c>
      <c r="L48" s="129"/>
    </row>
    <row r="49" spans="1:12" ht="10.5" customHeight="1">
      <c r="A49" s="50"/>
      <c r="B49" s="52" t="s">
        <v>139</v>
      </c>
      <c r="C49" s="129">
        <v>14.896727560232742</v>
      </c>
      <c r="D49" s="129">
        <v>15.202699400595673</v>
      </c>
      <c r="E49" s="129">
        <v>13.803430618899057</v>
      </c>
      <c r="F49" s="129">
        <v>14.94019500353618</v>
      </c>
      <c r="G49" s="129">
        <v>17.191140235929343</v>
      </c>
      <c r="H49" s="129">
        <v>17.451447174089949</v>
      </c>
      <c r="I49" s="129">
        <v>16.454288466776045</v>
      </c>
      <c r="J49" s="129">
        <v>17.728804892833285</v>
      </c>
      <c r="K49" s="129">
        <v>14.840935108211944</v>
      </c>
      <c r="L49" s="129"/>
    </row>
    <row r="50" spans="1:12" ht="3.75" customHeight="1">
      <c r="A50" s="50"/>
      <c r="B50" s="52"/>
      <c r="C50" s="55"/>
      <c r="D50" s="55"/>
      <c r="E50" s="55"/>
      <c r="F50" s="55"/>
      <c r="G50" s="55"/>
      <c r="H50" s="55"/>
      <c r="I50" s="55"/>
      <c r="J50" s="55"/>
      <c r="K50" s="55"/>
      <c r="L50" s="55"/>
    </row>
    <row r="51" spans="1:12" ht="12" customHeight="1">
      <c r="A51" s="50" t="s">
        <v>147</v>
      </c>
      <c r="B51" s="51" t="s">
        <v>1</v>
      </c>
      <c r="C51" s="128" t="s">
        <v>14</v>
      </c>
      <c r="D51" s="128" t="s">
        <v>14</v>
      </c>
      <c r="E51" s="128" t="s">
        <v>14</v>
      </c>
      <c r="F51" s="128" t="s">
        <v>14</v>
      </c>
      <c r="G51" s="128" t="s">
        <v>14</v>
      </c>
      <c r="H51" s="128" t="s">
        <v>14</v>
      </c>
      <c r="I51" s="128">
        <f>+SUM(I52:I56)</f>
        <v>100.00000000000001</v>
      </c>
      <c r="J51" s="128">
        <f>+SUM(J52:J56)</f>
        <v>99.999999999999773</v>
      </c>
      <c r="K51" s="128">
        <f>+SUM(K52:K56)</f>
        <v>99.999999999999361</v>
      </c>
      <c r="L51" s="128">
        <f>+SUM(L52:L56)</f>
        <v>0</v>
      </c>
    </row>
    <row r="52" spans="1:12" ht="10.5" customHeight="1">
      <c r="A52" s="117"/>
      <c r="B52" s="52" t="s">
        <v>138</v>
      </c>
      <c r="C52" s="129" t="s">
        <v>14</v>
      </c>
      <c r="D52" s="129" t="s">
        <v>14</v>
      </c>
      <c r="E52" s="129" t="s">
        <v>14</v>
      </c>
      <c r="F52" s="129" t="s">
        <v>14</v>
      </c>
      <c r="G52" s="129" t="s">
        <v>14</v>
      </c>
      <c r="H52" s="129" t="s">
        <v>14</v>
      </c>
      <c r="I52" s="129">
        <v>6.6937691989991039</v>
      </c>
      <c r="J52" s="129">
        <v>7.9959104411686699</v>
      </c>
      <c r="K52" s="129">
        <v>5.9494430913212657</v>
      </c>
      <c r="L52" s="129"/>
    </row>
    <row r="53" spans="1:12" ht="10.5" customHeight="1">
      <c r="A53" s="50"/>
      <c r="B53" s="52" t="s">
        <v>61</v>
      </c>
      <c r="C53" s="128" t="s">
        <v>14</v>
      </c>
      <c r="D53" s="128" t="s">
        <v>14</v>
      </c>
      <c r="E53" s="128" t="s">
        <v>14</v>
      </c>
      <c r="F53" s="128" t="s">
        <v>14</v>
      </c>
      <c r="G53" s="128" t="s">
        <v>14</v>
      </c>
      <c r="H53" s="128" t="s">
        <v>14</v>
      </c>
      <c r="I53" s="129">
        <v>17.160653125909718</v>
      </c>
      <c r="J53" s="129">
        <v>16.274322698833917</v>
      </c>
      <c r="K53" s="129">
        <v>14.804744871903377</v>
      </c>
      <c r="L53" s="129"/>
    </row>
    <row r="54" spans="1:12" ht="10.5" customHeight="1">
      <c r="A54" s="50"/>
      <c r="B54" s="52" t="s">
        <v>58</v>
      </c>
      <c r="C54" s="128" t="s">
        <v>14</v>
      </c>
      <c r="D54" s="128" t="s">
        <v>14</v>
      </c>
      <c r="E54" s="128" t="s">
        <v>14</v>
      </c>
      <c r="F54" s="128" t="s">
        <v>14</v>
      </c>
      <c r="G54" s="128" t="s">
        <v>14</v>
      </c>
      <c r="H54" s="128" t="s">
        <v>14</v>
      </c>
      <c r="I54" s="129">
        <v>23.390165698593972</v>
      </c>
      <c r="J54" s="129">
        <v>22.351541305739389</v>
      </c>
      <c r="K54" s="129">
        <v>20.612058447418551</v>
      </c>
      <c r="L54" s="129"/>
    </row>
    <row r="55" spans="1:12" ht="10.5" customHeight="1">
      <c r="A55" s="50"/>
      <c r="B55" s="52" t="s">
        <v>57</v>
      </c>
      <c r="C55" s="128" t="s">
        <v>14</v>
      </c>
      <c r="D55" s="128" t="s">
        <v>14</v>
      </c>
      <c r="E55" s="128" t="s">
        <v>14</v>
      </c>
      <c r="F55" s="128" t="s">
        <v>14</v>
      </c>
      <c r="G55" s="128" t="s">
        <v>14</v>
      </c>
      <c r="H55" s="128" t="s">
        <v>14</v>
      </c>
      <c r="I55" s="129">
        <v>26.189289651483321</v>
      </c>
      <c r="J55" s="129">
        <v>25.628558628955332</v>
      </c>
      <c r="K55" s="129">
        <v>26.535861081308088</v>
      </c>
      <c r="L55" s="129"/>
    </row>
    <row r="56" spans="1:12" ht="10.5" customHeight="1">
      <c r="A56" s="50"/>
      <c r="B56" s="52" t="s">
        <v>139</v>
      </c>
      <c r="C56" s="128" t="s">
        <v>14</v>
      </c>
      <c r="D56" s="128" t="s">
        <v>14</v>
      </c>
      <c r="E56" s="128" t="s">
        <v>14</v>
      </c>
      <c r="F56" s="128" t="s">
        <v>14</v>
      </c>
      <c r="G56" s="128" t="s">
        <v>14</v>
      </c>
      <c r="H56" s="128" t="s">
        <v>14</v>
      </c>
      <c r="I56" s="129">
        <v>26.566122325013897</v>
      </c>
      <c r="J56" s="129">
        <v>27.749666925302463</v>
      </c>
      <c r="K56" s="129">
        <v>32.097892508048076</v>
      </c>
      <c r="L56" s="129"/>
    </row>
    <row r="57" spans="1:12" ht="3.75" customHeight="1">
      <c r="A57" s="50"/>
      <c r="B57" s="52"/>
      <c r="C57" s="55"/>
      <c r="D57" s="55"/>
      <c r="E57" s="55"/>
      <c r="F57" s="55"/>
      <c r="G57" s="55"/>
      <c r="H57" s="55"/>
      <c r="I57" s="55"/>
      <c r="J57" s="55"/>
      <c r="K57" s="55"/>
      <c r="L57" s="55"/>
    </row>
    <row r="58" spans="1:12" ht="12" customHeight="1">
      <c r="A58" s="50" t="s">
        <v>22</v>
      </c>
      <c r="B58" s="51" t="s">
        <v>1</v>
      </c>
      <c r="C58" s="128">
        <v>100</v>
      </c>
      <c r="D58" s="128">
        <v>100</v>
      </c>
      <c r="E58" s="128">
        <v>100</v>
      </c>
      <c r="F58" s="128">
        <v>100.00000000000065</v>
      </c>
      <c r="G58" s="128">
        <v>100</v>
      </c>
      <c r="H58" s="128">
        <v>100</v>
      </c>
      <c r="I58" s="128">
        <v>100</v>
      </c>
      <c r="J58" s="128">
        <v>99.999999999999716</v>
      </c>
      <c r="K58" s="128">
        <v>100</v>
      </c>
      <c r="L58" s="128">
        <f>+SUM(L59:L63)</f>
        <v>0</v>
      </c>
    </row>
    <row r="59" spans="1:12" ht="10.5" customHeight="1">
      <c r="A59" s="117"/>
      <c r="B59" s="52" t="s">
        <v>138</v>
      </c>
      <c r="C59" s="129">
        <v>26.541087374480931</v>
      </c>
      <c r="D59" s="129">
        <v>15.026672096321905</v>
      </c>
      <c r="E59" s="129">
        <v>9.1596747474230042</v>
      </c>
      <c r="F59" s="129">
        <v>17.692000722658175</v>
      </c>
      <c r="G59" s="129">
        <v>16.452488865841069</v>
      </c>
      <c r="H59" s="129">
        <v>15.246051270053924</v>
      </c>
      <c r="I59" s="129">
        <v>23.896702932186844</v>
      </c>
      <c r="J59" s="129">
        <v>25.212310154538947</v>
      </c>
      <c r="K59" s="129">
        <v>18.771014383438846</v>
      </c>
      <c r="L59" s="129"/>
    </row>
    <row r="60" spans="1:12" ht="10.5" customHeight="1">
      <c r="A60" s="50"/>
      <c r="B60" s="52" t="s">
        <v>61</v>
      </c>
      <c r="C60" s="129">
        <v>23.345018820612026</v>
      </c>
      <c r="D60" s="129">
        <v>18.979091407152751</v>
      </c>
      <c r="E60" s="129">
        <v>16.832090968584495</v>
      </c>
      <c r="F60" s="129">
        <v>15.390522630422549</v>
      </c>
      <c r="G60" s="129">
        <v>15.811222267733074</v>
      </c>
      <c r="H60" s="129">
        <v>15.537911793197523</v>
      </c>
      <c r="I60" s="129">
        <v>16.297829220906891</v>
      </c>
      <c r="J60" s="129">
        <v>18.950933032906349</v>
      </c>
      <c r="K60" s="129">
        <v>20.120991231841462</v>
      </c>
      <c r="L60" s="129"/>
    </row>
    <row r="61" spans="1:12" ht="10.5" customHeight="1">
      <c r="A61" s="50"/>
      <c r="B61" s="52" t="s">
        <v>58</v>
      </c>
      <c r="C61" s="129">
        <v>17.296505975402738</v>
      </c>
      <c r="D61" s="129">
        <v>20.04104067105915</v>
      </c>
      <c r="E61" s="129">
        <v>21.725483436650791</v>
      </c>
      <c r="F61" s="129">
        <v>18.829375700542389</v>
      </c>
      <c r="G61" s="129">
        <v>18.373019022965288</v>
      </c>
      <c r="H61" s="129">
        <v>18.598707021435946</v>
      </c>
      <c r="I61" s="129">
        <v>18.611880307614769</v>
      </c>
      <c r="J61" s="129">
        <v>18.577825851136716</v>
      </c>
      <c r="K61" s="129">
        <v>19.961376099146758</v>
      </c>
      <c r="L61" s="129"/>
    </row>
    <row r="62" spans="1:12" ht="10.5" customHeight="1">
      <c r="A62" s="50"/>
      <c r="B62" s="52" t="s">
        <v>57</v>
      </c>
      <c r="C62" s="129">
        <v>15.838582653151049</v>
      </c>
      <c r="D62" s="129">
        <v>21.315003665981752</v>
      </c>
      <c r="E62" s="129">
        <v>23.353008754661623</v>
      </c>
      <c r="F62" s="129">
        <v>23.016815658539628</v>
      </c>
      <c r="G62" s="129">
        <v>23.594782310075889</v>
      </c>
      <c r="H62" s="129">
        <v>22.962119023673026</v>
      </c>
      <c r="I62" s="129">
        <v>20.155418041635915</v>
      </c>
      <c r="J62" s="129">
        <v>18.419359276717369</v>
      </c>
      <c r="K62" s="129">
        <v>18.596617588363792</v>
      </c>
      <c r="L62" s="129"/>
    </row>
    <row r="63" spans="1:12" ht="10.5" customHeight="1">
      <c r="A63" s="50"/>
      <c r="B63" s="52" t="s">
        <v>139</v>
      </c>
      <c r="C63" s="129">
        <v>16.978805176353326</v>
      </c>
      <c r="D63" s="129">
        <v>24.638192159484703</v>
      </c>
      <c r="E63" s="129">
        <v>28.929742092680087</v>
      </c>
      <c r="F63" s="129">
        <v>25.07128528783791</v>
      </c>
      <c r="G63" s="129">
        <v>25.768487533384693</v>
      </c>
      <c r="H63" s="129">
        <v>27.655210891639591</v>
      </c>
      <c r="I63" s="129">
        <v>21.038169497655655</v>
      </c>
      <c r="J63" s="129">
        <v>18.839571684700324</v>
      </c>
      <c r="K63" s="129">
        <v>22.550000697209597</v>
      </c>
      <c r="L63" s="129"/>
    </row>
    <row r="64" spans="1:12" ht="3.75" customHeight="1">
      <c r="A64" s="50"/>
      <c r="B64" s="52"/>
      <c r="C64" s="135"/>
      <c r="D64" s="129"/>
      <c r="E64" s="129"/>
      <c r="F64" s="135"/>
      <c r="G64" s="129"/>
      <c r="H64" s="129"/>
      <c r="I64" s="129"/>
      <c r="J64" s="129"/>
      <c r="K64" s="129"/>
      <c r="L64" s="129"/>
    </row>
    <row r="65" spans="1:12" ht="12" customHeight="1">
      <c r="A65" s="50" t="s">
        <v>64</v>
      </c>
      <c r="B65" s="51" t="s">
        <v>1</v>
      </c>
      <c r="C65" s="128">
        <v>100</v>
      </c>
      <c r="D65" s="128">
        <v>99.999999999997584</v>
      </c>
      <c r="E65" s="128">
        <v>100</v>
      </c>
      <c r="F65" s="128">
        <v>99.999999999999801</v>
      </c>
      <c r="G65" s="128">
        <v>99.999999999999631</v>
      </c>
      <c r="H65" s="128">
        <v>100</v>
      </c>
      <c r="I65" s="128">
        <v>100</v>
      </c>
      <c r="J65" s="128">
        <v>99.999999999999289</v>
      </c>
      <c r="K65" s="128">
        <v>99.999999999999574</v>
      </c>
      <c r="L65" s="128">
        <f>+SUM(L66:L70)</f>
        <v>0</v>
      </c>
    </row>
    <row r="66" spans="1:12" ht="10.5" customHeight="1">
      <c r="A66" s="117"/>
      <c r="B66" s="52" t="s">
        <v>138</v>
      </c>
      <c r="C66" s="129">
        <v>39.838339584429661</v>
      </c>
      <c r="D66" s="129">
        <v>27.674483195426198</v>
      </c>
      <c r="E66" s="129">
        <v>45.897433776284188</v>
      </c>
      <c r="F66" s="129">
        <v>42.848793349238257</v>
      </c>
      <c r="G66" s="129">
        <v>57.163968882051464</v>
      </c>
      <c r="H66" s="129">
        <v>54.388250582136322</v>
      </c>
      <c r="I66" s="129">
        <v>52.805899227754146</v>
      </c>
      <c r="J66" s="129">
        <v>46.248290742645892</v>
      </c>
      <c r="K66" s="129">
        <v>32.958276420904383</v>
      </c>
      <c r="L66" s="129"/>
    </row>
    <row r="67" spans="1:12" ht="10.5" customHeight="1">
      <c r="A67" s="50"/>
      <c r="B67" s="52" t="s">
        <v>61</v>
      </c>
      <c r="C67" s="129">
        <v>22.169183841483715</v>
      </c>
      <c r="D67" s="129">
        <v>22.988093818870432</v>
      </c>
      <c r="E67" s="129">
        <v>17.706075907503337</v>
      </c>
      <c r="F67" s="129">
        <v>21.482097704904408</v>
      </c>
      <c r="G67" s="129">
        <v>16.600702662759041</v>
      </c>
      <c r="H67" s="129">
        <v>17.18521956611902</v>
      </c>
      <c r="I67" s="129">
        <v>20.297112044378679</v>
      </c>
      <c r="J67" s="129">
        <v>21.279232774568431</v>
      </c>
      <c r="K67" s="129">
        <v>24.89345419770375</v>
      </c>
      <c r="L67" s="129"/>
    </row>
    <row r="68" spans="1:12" ht="10.5" customHeight="1">
      <c r="A68" s="50"/>
      <c r="B68" s="52" t="s">
        <v>58</v>
      </c>
      <c r="C68" s="129">
        <v>13.859905587943357</v>
      </c>
      <c r="D68" s="129">
        <v>16.533526630587801</v>
      </c>
      <c r="E68" s="129">
        <v>11.93351363258221</v>
      </c>
      <c r="F68" s="129">
        <v>14.606139770426971</v>
      </c>
      <c r="G68" s="129">
        <v>10.410306135114229</v>
      </c>
      <c r="H68" s="129">
        <v>12.383955859549141</v>
      </c>
      <c r="I68" s="129">
        <v>10.83466689581457</v>
      </c>
      <c r="J68" s="129">
        <v>15.014326773440127</v>
      </c>
      <c r="K68" s="129">
        <v>19.696385792970752</v>
      </c>
      <c r="L68" s="129"/>
    </row>
    <row r="69" spans="1:12" ht="10.5" customHeight="1">
      <c r="A69" s="50"/>
      <c r="B69" s="52" t="s">
        <v>57</v>
      </c>
      <c r="C69" s="129">
        <v>9.9524244965137196</v>
      </c>
      <c r="D69" s="129">
        <v>17.165809697379895</v>
      </c>
      <c r="E69" s="129">
        <v>10.738481809450899</v>
      </c>
      <c r="F69" s="129">
        <v>10.660395214346492</v>
      </c>
      <c r="G69" s="129">
        <v>8.1131883219794325</v>
      </c>
      <c r="H69" s="129">
        <v>8.9206425251241175</v>
      </c>
      <c r="I69" s="129">
        <v>8.6403220079206982</v>
      </c>
      <c r="J69" s="129">
        <v>9.1445166136863847</v>
      </c>
      <c r="K69" s="129">
        <v>12.972314117133182</v>
      </c>
      <c r="L69" s="129"/>
    </row>
    <row r="70" spans="1:12" ht="10.5" customHeight="1">
      <c r="A70" s="50"/>
      <c r="B70" s="52" t="s">
        <v>139</v>
      </c>
      <c r="C70" s="129">
        <v>14.180146489629555</v>
      </c>
      <c r="D70" s="129">
        <v>15.638086657733261</v>
      </c>
      <c r="E70" s="129">
        <v>13.724494874179364</v>
      </c>
      <c r="F70" s="129">
        <v>10.402573961083679</v>
      </c>
      <c r="G70" s="129">
        <v>7.7118339980954573</v>
      </c>
      <c r="H70" s="129">
        <v>7.1219314670713869</v>
      </c>
      <c r="I70" s="129">
        <v>7.4219998241322287</v>
      </c>
      <c r="J70" s="129">
        <v>8.3136330956584388</v>
      </c>
      <c r="K70" s="129">
        <v>9.4795694712874976</v>
      </c>
      <c r="L70" s="129"/>
    </row>
    <row r="71" spans="1:12" ht="3.75" customHeight="1">
      <c r="A71" s="50"/>
      <c r="B71" s="52"/>
      <c r="C71" s="135"/>
      <c r="D71" s="55"/>
      <c r="E71" s="55"/>
      <c r="F71" s="135"/>
      <c r="G71" s="55"/>
      <c r="H71" s="55"/>
      <c r="I71" s="55"/>
      <c r="J71" s="55"/>
      <c r="K71" s="55"/>
      <c r="L71" s="55"/>
    </row>
    <row r="72" spans="1:12" ht="12" customHeight="1">
      <c r="A72" s="50" t="s">
        <v>23</v>
      </c>
      <c r="B72" s="51" t="s">
        <v>1</v>
      </c>
      <c r="C72" s="128">
        <v>100</v>
      </c>
      <c r="D72" s="128">
        <v>100.00000000000064</v>
      </c>
      <c r="E72" s="128">
        <v>99.999999999999815</v>
      </c>
      <c r="F72" s="128">
        <v>100.00000000000107</v>
      </c>
      <c r="G72" s="128">
        <v>99.999999999999858</v>
      </c>
      <c r="H72" s="128">
        <v>99.99999999999973</v>
      </c>
      <c r="I72" s="128">
        <v>100.00000000000092</v>
      </c>
      <c r="J72" s="128">
        <v>99.999999999999545</v>
      </c>
      <c r="K72" s="128">
        <v>99.999999999999815</v>
      </c>
      <c r="L72" s="128">
        <f>+SUM(L73:L77)</f>
        <v>0</v>
      </c>
    </row>
    <row r="73" spans="1:12" ht="10.5" customHeight="1">
      <c r="A73" s="117"/>
      <c r="B73" s="52" t="s">
        <v>138</v>
      </c>
      <c r="C73" s="129">
        <v>31.980166132661502</v>
      </c>
      <c r="D73" s="129">
        <v>38.663940047593734</v>
      </c>
      <c r="E73" s="129">
        <v>36.431923208864006</v>
      </c>
      <c r="F73" s="129">
        <v>33.698496341397281</v>
      </c>
      <c r="G73" s="129">
        <v>27.433093640876251</v>
      </c>
      <c r="H73" s="129">
        <v>28.999971296756232</v>
      </c>
      <c r="I73" s="129">
        <v>20.284026929178832</v>
      </c>
      <c r="J73" s="129">
        <v>25.444891987269042</v>
      </c>
      <c r="K73" s="129">
        <v>28.967458742950246</v>
      </c>
      <c r="L73" s="129"/>
    </row>
    <row r="74" spans="1:12" ht="10.5" customHeight="1">
      <c r="A74" s="50"/>
      <c r="B74" s="52" t="s">
        <v>61</v>
      </c>
      <c r="C74" s="129">
        <v>24.9427672154034</v>
      </c>
      <c r="D74" s="129">
        <v>21.154446460099756</v>
      </c>
      <c r="E74" s="129">
        <v>17.910375716149769</v>
      </c>
      <c r="F74" s="129">
        <v>21.451803226524284</v>
      </c>
      <c r="G74" s="129">
        <v>21.37779109609599</v>
      </c>
      <c r="H74" s="129">
        <v>25.588369618736728</v>
      </c>
      <c r="I74" s="129">
        <v>21.253745403102052</v>
      </c>
      <c r="J74" s="129">
        <v>19.14146953457379</v>
      </c>
      <c r="K74" s="129">
        <v>20.678708880804862</v>
      </c>
      <c r="L74" s="129"/>
    </row>
    <row r="75" spans="1:12" ht="10.5" customHeight="1">
      <c r="A75" s="50"/>
      <c r="B75" s="52" t="s">
        <v>58</v>
      </c>
      <c r="C75" s="129">
        <v>13.934944872222246</v>
      </c>
      <c r="D75" s="129">
        <v>15.31348406040928</v>
      </c>
      <c r="E75" s="129">
        <v>18.489997467226193</v>
      </c>
      <c r="F75" s="129">
        <v>18.739487132648307</v>
      </c>
      <c r="G75" s="129">
        <v>20.413694696859672</v>
      </c>
      <c r="H75" s="129">
        <v>18.672890382504576</v>
      </c>
      <c r="I75" s="129">
        <v>22.14797308624852</v>
      </c>
      <c r="J75" s="129">
        <v>21.373409478850082</v>
      </c>
      <c r="K75" s="129">
        <v>17.170018806402769</v>
      </c>
      <c r="L75" s="129"/>
    </row>
    <row r="76" spans="1:12" ht="10.5" customHeight="1">
      <c r="A76" s="50"/>
      <c r="B76" s="52" t="s">
        <v>57</v>
      </c>
      <c r="C76" s="129">
        <v>16.645045910010097</v>
      </c>
      <c r="D76" s="129">
        <v>14.465443997043961</v>
      </c>
      <c r="E76" s="129">
        <v>15.846099688693222</v>
      </c>
      <c r="F76" s="129">
        <v>13.559758656435204</v>
      </c>
      <c r="G76" s="129">
        <v>15.173768321188419</v>
      </c>
      <c r="H76" s="129">
        <v>13.817022735132529</v>
      </c>
      <c r="I76" s="129">
        <v>19.658924710603351</v>
      </c>
      <c r="J76" s="129">
        <v>19.642140840942361</v>
      </c>
      <c r="K76" s="129">
        <v>18.052551407211137</v>
      </c>
      <c r="L76" s="129"/>
    </row>
    <row r="77" spans="1:12" ht="10.5" customHeight="1">
      <c r="A77" s="50"/>
      <c r="B77" s="52" t="s">
        <v>139</v>
      </c>
      <c r="C77" s="129">
        <v>12.497075869702758</v>
      </c>
      <c r="D77" s="129">
        <v>10.402685434853904</v>
      </c>
      <c r="E77" s="129">
        <v>11.321603919066622</v>
      </c>
      <c r="F77" s="129">
        <v>12.550454642995993</v>
      </c>
      <c r="G77" s="129">
        <v>15.601652244979528</v>
      </c>
      <c r="H77" s="129">
        <v>12.921745966869663</v>
      </c>
      <c r="I77" s="129">
        <v>16.655329870868172</v>
      </c>
      <c r="J77" s="129">
        <v>14.398088158364272</v>
      </c>
      <c r="K77" s="129">
        <v>15.13126216263081</v>
      </c>
      <c r="L77" s="129"/>
    </row>
    <row r="78" spans="1:12" ht="3.75" customHeight="1">
      <c r="A78" s="50"/>
      <c r="B78" s="52"/>
      <c r="C78" s="135"/>
      <c r="D78" s="55"/>
      <c r="E78" s="55"/>
      <c r="F78" s="135"/>
      <c r="G78" s="55"/>
      <c r="H78" s="55"/>
      <c r="I78" s="55"/>
      <c r="J78" s="55"/>
      <c r="K78" s="55"/>
      <c r="L78" s="55"/>
    </row>
    <row r="79" spans="1:12" ht="12" customHeight="1">
      <c r="A79" s="50" t="s">
        <v>24</v>
      </c>
      <c r="B79" s="51" t="s">
        <v>1</v>
      </c>
      <c r="C79" s="128">
        <v>100</v>
      </c>
      <c r="D79" s="128">
        <v>99.999999999999886</v>
      </c>
      <c r="E79" s="128">
        <v>100</v>
      </c>
      <c r="F79" s="128">
        <v>100</v>
      </c>
      <c r="G79" s="128">
        <v>100</v>
      </c>
      <c r="H79" s="128">
        <v>100</v>
      </c>
      <c r="I79" s="128">
        <v>100</v>
      </c>
      <c r="J79" s="128">
        <v>100</v>
      </c>
      <c r="K79" s="128">
        <v>100</v>
      </c>
      <c r="L79" s="128">
        <f>+SUM(L80:L84)</f>
        <v>0</v>
      </c>
    </row>
    <row r="80" spans="1:12" ht="10.5" customHeight="1">
      <c r="A80" s="117"/>
      <c r="B80" s="52" t="s">
        <v>138</v>
      </c>
      <c r="C80" s="129">
        <v>18.762823099347937</v>
      </c>
      <c r="D80" s="129">
        <v>17.741862069038518</v>
      </c>
      <c r="E80" s="129">
        <v>11.366672088100122</v>
      </c>
      <c r="F80" s="129">
        <v>13.858801445988645</v>
      </c>
      <c r="G80" s="129">
        <v>8.8366185455751189</v>
      </c>
      <c r="H80" s="129">
        <v>9.7262606515095058</v>
      </c>
      <c r="I80" s="129">
        <v>10.439957654489165</v>
      </c>
      <c r="J80" s="129">
        <v>12.164195548338871</v>
      </c>
      <c r="K80" s="129">
        <v>9.2544819799652753</v>
      </c>
      <c r="L80" s="129"/>
    </row>
    <row r="81" spans="1:12" ht="10.5" customHeight="1">
      <c r="A81" s="50"/>
      <c r="B81" s="52" t="s">
        <v>61</v>
      </c>
      <c r="C81" s="129">
        <v>24.551230210285592</v>
      </c>
      <c r="D81" s="129">
        <v>17.846901258895294</v>
      </c>
      <c r="E81" s="129">
        <v>19.308547213402722</v>
      </c>
      <c r="F81" s="129">
        <v>21.200007893186719</v>
      </c>
      <c r="G81" s="129">
        <v>21.485006154763294</v>
      </c>
      <c r="H81" s="129">
        <v>18.311379098109228</v>
      </c>
      <c r="I81" s="129">
        <v>25.798267592029671</v>
      </c>
      <c r="J81" s="129">
        <v>21.161374540085447</v>
      </c>
      <c r="K81" s="129">
        <v>17.844800347463448</v>
      </c>
      <c r="L81" s="129"/>
    </row>
    <row r="82" spans="1:12" ht="10.5" customHeight="1">
      <c r="A82" s="50"/>
      <c r="B82" s="52" t="s">
        <v>58</v>
      </c>
      <c r="C82" s="129">
        <v>19.390887345871555</v>
      </c>
      <c r="D82" s="129">
        <v>22.602986345065691</v>
      </c>
      <c r="E82" s="129">
        <v>23.430789300518605</v>
      </c>
      <c r="F82" s="129">
        <v>18.969142018401833</v>
      </c>
      <c r="G82" s="129">
        <v>19.495321172589215</v>
      </c>
      <c r="H82" s="129">
        <v>26.363459635712179</v>
      </c>
      <c r="I82" s="129">
        <v>23.628394709790538</v>
      </c>
      <c r="J82" s="129">
        <v>23.29054660434317</v>
      </c>
      <c r="K82" s="129">
        <v>27.075504856357419</v>
      </c>
      <c r="L82" s="129"/>
    </row>
    <row r="83" spans="1:12" ht="10.5" customHeight="1">
      <c r="A83" s="50"/>
      <c r="B83" s="52" t="s">
        <v>57</v>
      </c>
      <c r="C83" s="129">
        <v>16.382521473057796</v>
      </c>
      <c r="D83" s="129">
        <v>17.398760565787381</v>
      </c>
      <c r="E83" s="129">
        <v>21.118133979993864</v>
      </c>
      <c r="F83" s="129">
        <v>20.576350177269852</v>
      </c>
      <c r="G83" s="129">
        <v>25.086633135588905</v>
      </c>
      <c r="H83" s="129">
        <v>22.617527802801966</v>
      </c>
      <c r="I83" s="129">
        <v>20.60512711982603</v>
      </c>
      <c r="J83" s="129">
        <v>22.04851762748762</v>
      </c>
      <c r="K83" s="129">
        <v>26.169351892162823</v>
      </c>
      <c r="L83" s="129"/>
    </row>
    <row r="84" spans="1:12" ht="10.5" customHeight="1">
      <c r="A84" s="50"/>
      <c r="B84" s="52" t="s">
        <v>139</v>
      </c>
      <c r="C84" s="129">
        <v>20.912537871437138</v>
      </c>
      <c r="D84" s="129">
        <v>24.409489761212999</v>
      </c>
      <c r="E84" s="129">
        <v>24.775857417984739</v>
      </c>
      <c r="F84" s="129">
        <v>25.395698465153092</v>
      </c>
      <c r="G84" s="129">
        <v>25.096420991483853</v>
      </c>
      <c r="H84" s="129">
        <v>22.9813728118671</v>
      </c>
      <c r="I84" s="129">
        <v>19.528252923864944</v>
      </c>
      <c r="J84" s="129">
        <v>21.335365679744921</v>
      </c>
      <c r="K84" s="129">
        <v>19.655860924051051</v>
      </c>
      <c r="L84" s="129"/>
    </row>
    <row r="85" spans="1:12" ht="4.5" customHeight="1">
      <c r="A85" s="50"/>
      <c r="B85" s="52"/>
      <c r="C85" s="129"/>
      <c r="D85" s="129"/>
      <c r="E85" s="129"/>
      <c r="F85" s="129"/>
      <c r="G85" s="129"/>
      <c r="H85" s="129"/>
      <c r="I85" s="129"/>
      <c r="J85" s="129"/>
      <c r="K85" s="129"/>
      <c r="L85" s="129"/>
    </row>
    <row r="86" spans="1:12" ht="12" customHeight="1">
      <c r="A86" s="50" t="s">
        <v>25</v>
      </c>
      <c r="B86" s="51" t="s">
        <v>1</v>
      </c>
      <c r="C86" s="128">
        <v>100</v>
      </c>
      <c r="D86" s="128">
        <v>100</v>
      </c>
      <c r="E86" s="128">
        <v>100</v>
      </c>
      <c r="F86" s="128">
        <v>99.999999999999559</v>
      </c>
      <c r="G86" s="128">
        <v>100.00000000000074</v>
      </c>
      <c r="H86" s="128">
        <v>100</v>
      </c>
      <c r="I86" s="128">
        <v>100</v>
      </c>
      <c r="J86" s="128">
        <v>99.999999999999901</v>
      </c>
      <c r="K86" s="128">
        <v>99.999999999999815</v>
      </c>
      <c r="L86" s="128">
        <f>+SUM(L87:L91)</f>
        <v>0</v>
      </c>
    </row>
    <row r="87" spans="1:12" ht="10.5" customHeight="1">
      <c r="A87" s="117"/>
      <c r="B87" s="52" t="s">
        <v>138</v>
      </c>
      <c r="C87" s="129">
        <v>18.043175317940761</v>
      </c>
      <c r="D87" s="129">
        <v>27.093424013189971</v>
      </c>
      <c r="E87" s="129">
        <v>18.256347513724659</v>
      </c>
      <c r="F87" s="129">
        <v>17.478432443685787</v>
      </c>
      <c r="G87" s="129">
        <v>22.050388318763634</v>
      </c>
      <c r="H87" s="129">
        <v>20.600482465323687</v>
      </c>
      <c r="I87" s="129">
        <v>22.45994739656582</v>
      </c>
      <c r="J87" s="129">
        <v>22.933352795971214</v>
      </c>
      <c r="K87" s="129">
        <v>19.25418165087817</v>
      </c>
      <c r="L87" s="129"/>
    </row>
    <row r="88" spans="1:12" ht="10.5" customHeight="1">
      <c r="A88" s="50"/>
      <c r="B88" s="52" t="s">
        <v>61</v>
      </c>
      <c r="C88" s="129">
        <v>21.308900721906479</v>
      </c>
      <c r="D88" s="129">
        <v>20.034107960806868</v>
      </c>
      <c r="E88" s="129">
        <v>22.920707553430496</v>
      </c>
      <c r="F88" s="129">
        <v>19.479526884975833</v>
      </c>
      <c r="G88" s="129">
        <v>19.76977038969757</v>
      </c>
      <c r="H88" s="129">
        <v>18.972047944162252</v>
      </c>
      <c r="I88" s="129">
        <v>15.13742132330329</v>
      </c>
      <c r="J88" s="129">
        <v>16.815323705604865</v>
      </c>
      <c r="K88" s="129">
        <v>19.267937771116099</v>
      </c>
      <c r="L88" s="129"/>
    </row>
    <row r="89" spans="1:12" ht="10.5" customHeight="1">
      <c r="A89" s="50"/>
      <c r="B89" s="52" t="s">
        <v>58</v>
      </c>
      <c r="C89" s="129">
        <v>17.925080181560357</v>
      </c>
      <c r="D89" s="129">
        <v>16.631357150474685</v>
      </c>
      <c r="E89" s="129">
        <v>19.982310229542396</v>
      </c>
      <c r="F89" s="129">
        <v>21.756410214400283</v>
      </c>
      <c r="G89" s="129">
        <v>20.570994353275676</v>
      </c>
      <c r="H89" s="129">
        <v>18.32950522413536</v>
      </c>
      <c r="I89" s="129">
        <v>19.944234414596757</v>
      </c>
      <c r="J89" s="129">
        <v>15.721794842198994</v>
      </c>
      <c r="K89" s="129">
        <v>19.656763458233183</v>
      </c>
      <c r="L89" s="129"/>
    </row>
    <row r="90" spans="1:12" ht="10.5" customHeight="1">
      <c r="A90" s="50"/>
      <c r="B90" s="52" t="s">
        <v>57</v>
      </c>
      <c r="C90" s="129">
        <v>18.324208426251467</v>
      </c>
      <c r="D90" s="129">
        <v>18.848719110717322</v>
      </c>
      <c r="E90" s="129">
        <v>19.674318213440003</v>
      </c>
      <c r="F90" s="129">
        <v>21.428447680667805</v>
      </c>
      <c r="G90" s="129">
        <v>19.597014779726969</v>
      </c>
      <c r="H90" s="129">
        <v>22.46432865208633</v>
      </c>
      <c r="I90" s="129">
        <v>22.052147343777225</v>
      </c>
      <c r="J90" s="129">
        <v>18.788213824812871</v>
      </c>
      <c r="K90" s="129">
        <v>19.96939057317114</v>
      </c>
      <c r="L90" s="129"/>
    </row>
    <row r="91" spans="1:12" ht="10.5" customHeight="1">
      <c r="A91" s="121"/>
      <c r="B91" s="52" t="s">
        <v>139</v>
      </c>
      <c r="C91" s="129">
        <v>24.398635352341365</v>
      </c>
      <c r="D91" s="129">
        <v>17.392391764811315</v>
      </c>
      <c r="E91" s="129">
        <v>19.166316489862432</v>
      </c>
      <c r="F91" s="129">
        <v>19.857182776269855</v>
      </c>
      <c r="G91" s="129">
        <v>18.011832158536883</v>
      </c>
      <c r="H91" s="129">
        <v>19.63363571429247</v>
      </c>
      <c r="I91" s="129">
        <v>20.406249521756902</v>
      </c>
      <c r="J91" s="129">
        <v>25.741314831411959</v>
      </c>
      <c r="K91" s="129">
        <v>21.851726546601231</v>
      </c>
      <c r="L91" s="129"/>
    </row>
    <row r="92" spans="1:12" ht="11.25" customHeight="1">
      <c r="A92" s="121" t="s">
        <v>26</v>
      </c>
      <c r="B92" s="51" t="s">
        <v>1</v>
      </c>
      <c r="C92" s="128">
        <v>99.99999999999973</v>
      </c>
      <c r="D92" s="128">
        <v>100.00000000000078</v>
      </c>
      <c r="E92" s="128">
        <v>100.0000000000006</v>
      </c>
      <c r="F92" s="128">
        <v>100</v>
      </c>
      <c r="G92" s="128">
        <v>99.999999999999858</v>
      </c>
      <c r="H92" s="128">
        <v>99.999999999999901</v>
      </c>
      <c r="I92" s="128">
        <v>99.999999999999687</v>
      </c>
      <c r="J92" s="128">
        <v>99.999999999999616</v>
      </c>
      <c r="K92" s="128">
        <v>100</v>
      </c>
      <c r="L92" s="128">
        <f>+SUM(L93:L97)</f>
        <v>0</v>
      </c>
    </row>
    <row r="93" spans="1:12" ht="10.5" customHeight="1">
      <c r="A93" s="56"/>
      <c r="B93" s="52" t="s">
        <v>138</v>
      </c>
      <c r="C93" s="129">
        <v>18.957526150563002</v>
      </c>
      <c r="D93" s="129">
        <v>15.663155661572311</v>
      </c>
      <c r="E93" s="129">
        <v>17.252882551474986</v>
      </c>
      <c r="F93" s="129">
        <v>18.662063725882408</v>
      </c>
      <c r="G93" s="129">
        <v>18.472757716123596</v>
      </c>
      <c r="H93" s="129">
        <v>24.147228454917556</v>
      </c>
      <c r="I93" s="129">
        <v>17.956143017911653</v>
      </c>
      <c r="J93" s="129">
        <v>24.01826306442014</v>
      </c>
      <c r="K93" s="129">
        <v>20.258972976535642</v>
      </c>
      <c r="L93" s="129"/>
    </row>
    <row r="94" spans="1:12" ht="10.5" customHeight="1">
      <c r="A94" s="121"/>
      <c r="B94" s="52" t="s">
        <v>61</v>
      </c>
      <c r="C94" s="129">
        <v>25.378389877876561</v>
      </c>
      <c r="D94" s="129">
        <v>23.078051417197081</v>
      </c>
      <c r="E94" s="129">
        <v>19.974954301564537</v>
      </c>
      <c r="F94" s="129">
        <v>21.651353418071341</v>
      </c>
      <c r="G94" s="129">
        <v>17.325049775669896</v>
      </c>
      <c r="H94" s="129">
        <v>19.838164786990799</v>
      </c>
      <c r="I94" s="129">
        <v>19.088748053983259</v>
      </c>
      <c r="J94" s="129">
        <v>18.25536421590229</v>
      </c>
      <c r="K94" s="129">
        <v>27.332229364584393</v>
      </c>
      <c r="L94" s="129"/>
    </row>
    <row r="95" spans="1:12" ht="10.5" customHeight="1">
      <c r="A95" s="121"/>
      <c r="B95" s="52" t="s">
        <v>58</v>
      </c>
      <c r="C95" s="129">
        <v>20.406505728207485</v>
      </c>
      <c r="D95" s="129">
        <v>20.698961295993147</v>
      </c>
      <c r="E95" s="129">
        <v>25.049836737300929</v>
      </c>
      <c r="F95" s="129">
        <v>20.549028147411626</v>
      </c>
      <c r="G95" s="129">
        <v>18.428100992374645</v>
      </c>
      <c r="H95" s="129">
        <v>20.001175376855649</v>
      </c>
      <c r="I95" s="129">
        <v>19.104467376473949</v>
      </c>
      <c r="J95" s="129">
        <v>19.308594986702293</v>
      </c>
      <c r="K95" s="129">
        <v>18.70301840727462</v>
      </c>
      <c r="L95" s="129"/>
    </row>
    <row r="96" spans="1:12" ht="10.5" customHeight="1">
      <c r="A96" s="121"/>
      <c r="B96" s="52" t="s">
        <v>57</v>
      </c>
      <c r="C96" s="129">
        <v>16.131256154833473</v>
      </c>
      <c r="D96" s="129">
        <v>17.868436572101761</v>
      </c>
      <c r="E96" s="129">
        <v>19.277702692377876</v>
      </c>
      <c r="F96" s="129">
        <v>18.716392373278993</v>
      </c>
      <c r="G96" s="129">
        <v>21.032315246901153</v>
      </c>
      <c r="H96" s="129">
        <v>17.426753633461605</v>
      </c>
      <c r="I96" s="129">
        <v>20.916704638752954</v>
      </c>
      <c r="J96" s="129">
        <v>19.727673859523758</v>
      </c>
      <c r="K96" s="129">
        <v>17.464557061762996</v>
      </c>
      <c r="L96" s="129"/>
    </row>
    <row r="97" spans="1:12" ht="10.5" customHeight="1">
      <c r="A97" s="53"/>
      <c r="B97" s="111" t="s">
        <v>139</v>
      </c>
      <c r="C97" s="136">
        <v>19.126322088519213</v>
      </c>
      <c r="D97" s="136">
        <v>22.691395053136493</v>
      </c>
      <c r="E97" s="136">
        <v>18.444623717282262</v>
      </c>
      <c r="F97" s="136">
        <v>20.421162335355756</v>
      </c>
      <c r="G97" s="136">
        <v>24.741776268930568</v>
      </c>
      <c r="H97" s="136">
        <v>18.586677747774289</v>
      </c>
      <c r="I97" s="136">
        <v>22.933936912877869</v>
      </c>
      <c r="J97" s="136">
        <v>18.69010387345114</v>
      </c>
      <c r="K97" s="136">
        <v>16.24122218984277</v>
      </c>
      <c r="L97" s="136"/>
    </row>
    <row r="98" spans="1:12" ht="10.5" customHeight="1">
      <c r="A98" s="121"/>
      <c r="B98" s="56"/>
      <c r="C98" s="129"/>
      <c r="D98" s="129"/>
      <c r="E98" s="129"/>
      <c r="F98" s="129"/>
      <c r="G98" s="129"/>
      <c r="H98" s="129"/>
      <c r="I98" s="129"/>
      <c r="J98" s="129"/>
      <c r="K98" s="129"/>
      <c r="L98" s="137" t="s">
        <v>108</v>
      </c>
    </row>
    <row r="99" spans="1:12" ht="12" customHeight="1">
      <c r="A99" s="50"/>
      <c r="B99" s="56"/>
      <c r="C99" s="135"/>
      <c r="D99" s="55"/>
      <c r="E99" s="55"/>
      <c r="F99" s="135"/>
      <c r="G99" s="55"/>
      <c r="H99" s="55"/>
      <c r="I99" s="55"/>
      <c r="J99" s="55"/>
      <c r="K99" s="137"/>
      <c r="L99" s="137"/>
    </row>
    <row r="100" spans="1:12" ht="15.75" customHeight="1">
      <c r="A100" s="540" t="s">
        <v>145</v>
      </c>
      <c r="B100" s="540"/>
      <c r="C100" s="540"/>
      <c r="D100" s="540"/>
      <c r="E100" s="540"/>
      <c r="F100" s="540"/>
      <c r="G100" s="540"/>
      <c r="H100" s="540"/>
      <c r="I100" s="540"/>
      <c r="J100" s="540"/>
      <c r="K100" s="540"/>
      <c r="L100" s="540"/>
    </row>
    <row r="101" spans="1:12" ht="11.25" customHeight="1">
      <c r="A101" s="491" t="s">
        <v>140</v>
      </c>
      <c r="B101" s="491"/>
      <c r="C101" s="491"/>
      <c r="D101" s="491"/>
      <c r="E101" s="491"/>
      <c r="F101" s="491"/>
      <c r="G101" s="491"/>
      <c r="H101" s="491"/>
      <c r="I101" s="491"/>
      <c r="J101" s="491"/>
      <c r="K101" s="491"/>
      <c r="L101" s="491"/>
    </row>
    <row r="102" spans="1:12" ht="9" customHeight="1">
      <c r="A102" s="42"/>
      <c r="B102" s="42"/>
      <c r="C102" s="149"/>
      <c r="D102" s="149"/>
      <c r="E102" s="149"/>
      <c r="F102" s="149"/>
      <c r="G102" s="149"/>
      <c r="H102" s="149"/>
      <c r="I102" s="149"/>
      <c r="J102" s="149"/>
      <c r="K102" s="137"/>
      <c r="L102" s="137" t="s">
        <v>109</v>
      </c>
    </row>
    <row r="103" spans="1:12" ht="11.25" customHeight="1">
      <c r="A103" s="533" t="s">
        <v>143</v>
      </c>
      <c r="B103" s="534"/>
      <c r="C103" s="531">
        <v>2001</v>
      </c>
      <c r="D103" s="531">
        <v>2002</v>
      </c>
      <c r="E103" s="531">
        <v>2003</v>
      </c>
      <c r="F103" s="531">
        <v>2004</v>
      </c>
      <c r="G103" s="531">
        <v>2005</v>
      </c>
      <c r="H103" s="531">
        <v>2006</v>
      </c>
      <c r="I103" s="531">
        <v>2007</v>
      </c>
      <c r="J103" s="538">
        <v>2008</v>
      </c>
      <c r="K103" s="531">
        <v>2009</v>
      </c>
      <c r="L103" s="531">
        <v>2010</v>
      </c>
    </row>
    <row r="104" spans="1:12" ht="12.75" customHeight="1">
      <c r="A104" s="535"/>
      <c r="B104" s="536"/>
      <c r="C104" s="532"/>
      <c r="D104" s="532">
        <v>2002</v>
      </c>
      <c r="E104" s="532">
        <v>2003</v>
      </c>
      <c r="F104" s="532">
        <v>2004</v>
      </c>
      <c r="G104" s="532">
        <v>2005</v>
      </c>
      <c r="H104" s="532">
        <v>2006</v>
      </c>
      <c r="I104" s="532">
        <v>2007</v>
      </c>
      <c r="J104" s="539"/>
      <c r="K104" s="532"/>
      <c r="L104" s="532"/>
    </row>
    <row r="105" spans="1:12" ht="1.5" customHeight="1">
      <c r="B105" s="18"/>
      <c r="C105" s="156"/>
      <c r="D105" s="156"/>
      <c r="E105" s="156"/>
    </row>
    <row r="106" spans="1:12" ht="1.5" customHeight="1">
      <c r="A106" s="50"/>
      <c r="B106" s="52"/>
      <c r="C106" s="135"/>
      <c r="D106" s="55"/>
      <c r="E106" s="55"/>
      <c r="F106" s="135"/>
      <c r="G106" s="55"/>
      <c r="H106" s="55"/>
      <c r="I106" s="55"/>
      <c r="J106" s="55"/>
      <c r="K106" s="55"/>
      <c r="L106" s="55"/>
    </row>
    <row r="107" spans="1:12" ht="11.25" customHeight="1">
      <c r="A107" s="50" t="s">
        <v>27</v>
      </c>
      <c r="B107" s="51" t="s">
        <v>1</v>
      </c>
      <c r="C107" s="128">
        <v>100.00000000000057</v>
      </c>
      <c r="D107" s="128">
        <v>99.999999999999233</v>
      </c>
      <c r="E107" s="128">
        <v>100</v>
      </c>
      <c r="F107" s="128">
        <v>100</v>
      </c>
      <c r="G107" s="128">
        <v>100</v>
      </c>
      <c r="H107" s="128">
        <v>99.999999999999858</v>
      </c>
      <c r="I107" s="128">
        <v>99.999999999999858</v>
      </c>
      <c r="J107" s="128">
        <v>99.99999999999973</v>
      </c>
      <c r="K107" s="128">
        <v>100</v>
      </c>
      <c r="L107" s="128">
        <f>+SUM(L108:L112)</f>
        <v>0</v>
      </c>
    </row>
    <row r="108" spans="1:12" ht="10.5" customHeight="1">
      <c r="A108" s="117"/>
      <c r="B108" s="52" t="s">
        <v>138</v>
      </c>
      <c r="C108" s="129">
        <v>33.412448390516147</v>
      </c>
      <c r="D108" s="129">
        <v>30.973000876826422</v>
      </c>
      <c r="E108" s="129">
        <v>14.826713617927126</v>
      </c>
      <c r="F108" s="129">
        <v>18.047853983146737</v>
      </c>
      <c r="G108" s="129">
        <v>17.632922836430691</v>
      </c>
      <c r="H108" s="129">
        <v>19.285428940008064</v>
      </c>
      <c r="I108" s="129">
        <v>25.588461904992826</v>
      </c>
      <c r="J108" s="129">
        <v>22.296161807616631</v>
      </c>
      <c r="K108" s="129">
        <v>24.238940653944422</v>
      </c>
      <c r="L108" s="129"/>
    </row>
    <row r="109" spans="1:12" ht="10.5" customHeight="1">
      <c r="A109" s="50"/>
      <c r="B109" s="52" t="s">
        <v>61</v>
      </c>
      <c r="C109" s="129">
        <v>22.429444801116251</v>
      </c>
      <c r="D109" s="129">
        <v>24.589390323303984</v>
      </c>
      <c r="E109" s="129">
        <v>24.589473860893438</v>
      </c>
      <c r="F109" s="129">
        <v>21.135583287043417</v>
      </c>
      <c r="G109" s="129">
        <v>22.304221248788782</v>
      </c>
      <c r="H109" s="129">
        <v>22.364431884492124</v>
      </c>
      <c r="I109" s="129">
        <v>18.552367736923216</v>
      </c>
      <c r="J109" s="129">
        <v>21.413464019585248</v>
      </c>
      <c r="K109" s="129">
        <v>24.431784053186075</v>
      </c>
      <c r="L109" s="129"/>
    </row>
    <row r="110" spans="1:12" ht="10.5" customHeight="1">
      <c r="A110" s="50"/>
      <c r="B110" s="52" t="s">
        <v>58</v>
      </c>
      <c r="C110" s="129">
        <v>18.347510901728718</v>
      </c>
      <c r="D110" s="129">
        <v>23.184925013475137</v>
      </c>
      <c r="E110" s="129">
        <v>26.298479729397755</v>
      </c>
      <c r="F110" s="129">
        <v>23.634677203532608</v>
      </c>
      <c r="G110" s="129">
        <v>22.382689223306347</v>
      </c>
      <c r="H110" s="129">
        <v>20.603393422867676</v>
      </c>
      <c r="I110" s="129">
        <v>18.580373046812046</v>
      </c>
      <c r="J110" s="129">
        <v>20.184291641271578</v>
      </c>
      <c r="K110" s="129">
        <v>18.341628884208234</v>
      </c>
      <c r="L110" s="129"/>
    </row>
    <row r="111" spans="1:12" ht="10.5" customHeight="1">
      <c r="A111" s="50"/>
      <c r="B111" s="52" t="s">
        <v>57</v>
      </c>
      <c r="C111" s="129">
        <v>14.329935183615394</v>
      </c>
      <c r="D111" s="129">
        <v>14.039245107195123</v>
      </c>
      <c r="E111" s="129">
        <v>20.600188731485865</v>
      </c>
      <c r="F111" s="129">
        <v>22.033754253240136</v>
      </c>
      <c r="G111" s="129">
        <v>20.425348317443998</v>
      </c>
      <c r="H111" s="129">
        <v>22.506033621223501</v>
      </c>
      <c r="I111" s="129">
        <v>20.676457305794177</v>
      </c>
      <c r="J111" s="129">
        <v>17.326278916444323</v>
      </c>
      <c r="K111" s="129">
        <v>18.985493371699782</v>
      </c>
      <c r="L111" s="129"/>
    </row>
    <row r="112" spans="1:12" ht="10.5" customHeight="1">
      <c r="A112" s="50"/>
      <c r="B112" s="52" t="s">
        <v>139</v>
      </c>
      <c r="C112" s="129">
        <v>11.480660723024071</v>
      </c>
      <c r="D112" s="129">
        <v>7.2134386791985667</v>
      </c>
      <c r="E112" s="129">
        <v>13.685144060296134</v>
      </c>
      <c r="F112" s="129">
        <v>15.148131273037269</v>
      </c>
      <c r="G112" s="129">
        <v>17.25481837403029</v>
      </c>
      <c r="H112" s="129">
        <v>15.240712131408493</v>
      </c>
      <c r="I112" s="129">
        <v>16.602340005477593</v>
      </c>
      <c r="J112" s="129">
        <v>18.779803615081946</v>
      </c>
      <c r="K112" s="129">
        <v>14.002153036961765</v>
      </c>
      <c r="L112" s="129"/>
    </row>
    <row r="113" spans="1:12" ht="1.5" customHeight="1">
      <c r="A113" s="50"/>
      <c r="B113" s="52"/>
      <c r="C113" s="135"/>
      <c r="D113" s="129"/>
      <c r="E113" s="129"/>
      <c r="F113" s="135"/>
      <c r="G113" s="129"/>
      <c r="H113" s="129"/>
      <c r="I113" s="129"/>
      <c r="J113" s="129"/>
      <c r="K113" s="129"/>
      <c r="L113" s="129"/>
    </row>
    <row r="114" spans="1:12" ht="9.75" customHeight="1">
      <c r="A114" s="50" t="s">
        <v>146</v>
      </c>
      <c r="B114" s="51" t="s">
        <v>1</v>
      </c>
      <c r="C114" s="128" t="s">
        <v>14</v>
      </c>
      <c r="D114" s="128" t="s">
        <v>14</v>
      </c>
      <c r="E114" s="128" t="s">
        <v>14</v>
      </c>
      <c r="F114" s="128" t="s">
        <v>14</v>
      </c>
      <c r="G114" s="128" t="s">
        <v>14</v>
      </c>
      <c r="H114" s="128" t="s">
        <v>14</v>
      </c>
      <c r="I114" s="128">
        <f>+SUM(I115:I119)</f>
        <v>0</v>
      </c>
      <c r="J114" s="128">
        <f>+SUM(J115:J119)</f>
        <v>0</v>
      </c>
      <c r="K114" s="128">
        <f>+SUM(K115:K119)</f>
        <v>0</v>
      </c>
      <c r="L114" s="128">
        <f>+SUM(L115:L119)</f>
        <v>0</v>
      </c>
    </row>
    <row r="115" spans="1:12" ht="9" customHeight="1">
      <c r="A115" s="117"/>
      <c r="B115" s="52" t="s">
        <v>138</v>
      </c>
      <c r="C115" s="129" t="s">
        <v>14</v>
      </c>
      <c r="D115" s="129" t="s">
        <v>14</v>
      </c>
      <c r="E115" s="129" t="s">
        <v>14</v>
      </c>
      <c r="F115" s="129" t="s">
        <v>14</v>
      </c>
      <c r="G115" s="129" t="s">
        <v>14</v>
      </c>
      <c r="H115" s="129" t="s">
        <v>14</v>
      </c>
      <c r="I115" s="129"/>
      <c r="J115" s="129"/>
      <c r="K115" s="129"/>
      <c r="L115" s="129"/>
    </row>
    <row r="116" spans="1:12" ht="9" customHeight="1">
      <c r="A116" s="50"/>
      <c r="B116" s="52" t="s">
        <v>61</v>
      </c>
      <c r="C116" s="128" t="s">
        <v>14</v>
      </c>
      <c r="D116" s="128" t="s">
        <v>14</v>
      </c>
      <c r="E116" s="128" t="s">
        <v>14</v>
      </c>
      <c r="F116" s="128" t="s">
        <v>14</v>
      </c>
      <c r="G116" s="128" t="s">
        <v>14</v>
      </c>
      <c r="H116" s="128" t="s">
        <v>14</v>
      </c>
      <c r="I116" s="129"/>
      <c r="J116" s="129"/>
      <c r="K116" s="129"/>
      <c r="L116" s="129"/>
    </row>
    <row r="117" spans="1:12" ht="9" customHeight="1">
      <c r="A117" s="50"/>
      <c r="B117" s="52" t="s">
        <v>58</v>
      </c>
      <c r="C117" s="128" t="s">
        <v>14</v>
      </c>
      <c r="D117" s="128" t="s">
        <v>14</v>
      </c>
      <c r="E117" s="128" t="s">
        <v>14</v>
      </c>
      <c r="F117" s="128" t="s">
        <v>14</v>
      </c>
      <c r="G117" s="128" t="s">
        <v>14</v>
      </c>
      <c r="H117" s="128" t="s">
        <v>14</v>
      </c>
      <c r="I117" s="129"/>
      <c r="J117" s="129"/>
      <c r="K117" s="129"/>
      <c r="L117" s="129"/>
    </row>
    <row r="118" spans="1:12" ht="9" customHeight="1">
      <c r="A118" s="50"/>
      <c r="B118" s="52" t="s">
        <v>57</v>
      </c>
      <c r="C118" s="128" t="s">
        <v>14</v>
      </c>
      <c r="D118" s="128" t="s">
        <v>14</v>
      </c>
      <c r="E118" s="128" t="s">
        <v>14</v>
      </c>
      <c r="F118" s="128" t="s">
        <v>14</v>
      </c>
      <c r="G118" s="128" t="s">
        <v>14</v>
      </c>
      <c r="H118" s="128" t="s">
        <v>14</v>
      </c>
      <c r="I118" s="129"/>
      <c r="J118" s="129"/>
      <c r="K118" s="129"/>
      <c r="L118" s="129"/>
    </row>
    <row r="119" spans="1:12" ht="9" customHeight="1">
      <c r="A119" s="50"/>
      <c r="B119" s="52" t="s">
        <v>139</v>
      </c>
      <c r="C119" s="128" t="s">
        <v>14</v>
      </c>
      <c r="D119" s="128" t="s">
        <v>14</v>
      </c>
      <c r="E119" s="128" t="s">
        <v>14</v>
      </c>
      <c r="F119" s="128" t="s">
        <v>14</v>
      </c>
      <c r="G119" s="128" t="s">
        <v>14</v>
      </c>
      <c r="H119" s="128" t="s">
        <v>14</v>
      </c>
      <c r="I119" s="129"/>
      <c r="J119" s="129"/>
      <c r="K119" s="129"/>
      <c r="L119" s="129"/>
    </row>
    <row r="120" spans="1:12" ht="1.5" customHeight="1">
      <c r="A120" s="50"/>
      <c r="B120" s="52"/>
      <c r="C120" s="135"/>
      <c r="D120" s="55"/>
      <c r="E120" s="55"/>
      <c r="F120" s="135"/>
      <c r="G120" s="55"/>
      <c r="H120" s="55"/>
      <c r="I120" s="55"/>
      <c r="J120" s="55"/>
      <c r="K120" s="55"/>
      <c r="L120" s="55"/>
    </row>
    <row r="121" spans="1:12" ht="11.25" customHeight="1">
      <c r="A121" s="50" t="s">
        <v>29</v>
      </c>
      <c r="B121" s="51" t="s">
        <v>1</v>
      </c>
      <c r="C121" s="128">
        <v>99.999999999999702</v>
      </c>
      <c r="D121" s="128">
        <v>99.999999999999602</v>
      </c>
      <c r="E121" s="128">
        <v>99.999999999999673</v>
      </c>
      <c r="F121" s="128">
        <v>99.999999999999375</v>
      </c>
      <c r="G121" s="128">
        <v>100</v>
      </c>
      <c r="H121" s="128">
        <v>100.00000000000084</v>
      </c>
      <c r="I121" s="128">
        <v>100.00000000000054</v>
      </c>
      <c r="J121" s="128">
        <v>99.999999999999403</v>
      </c>
      <c r="K121" s="128">
        <v>99.999999999999076</v>
      </c>
      <c r="L121" s="128">
        <f>+SUM(L122:L126)</f>
        <v>0</v>
      </c>
    </row>
    <row r="122" spans="1:12" ht="10.5" customHeight="1">
      <c r="A122" s="117"/>
      <c r="B122" s="52" t="s">
        <v>138</v>
      </c>
      <c r="C122" s="129">
        <v>27.962637652823506</v>
      </c>
      <c r="D122" s="129">
        <v>23.902670257436004</v>
      </c>
      <c r="E122" s="129">
        <v>23.552558242969344</v>
      </c>
      <c r="F122" s="129">
        <v>28.416314222128143</v>
      </c>
      <c r="G122" s="129">
        <v>33.872678358882595</v>
      </c>
      <c r="H122" s="129">
        <v>30.320544788444604</v>
      </c>
      <c r="I122" s="129">
        <v>26.424491599240984</v>
      </c>
      <c r="J122" s="129">
        <v>25.877140436817069</v>
      </c>
      <c r="K122" s="129">
        <v>34.152986021055803</v>
      </c>
      <c r="L122" s="129"/>
    </row>
    <row r="123" spans="1:12" ht="10.5" customHeight="1">
      <c r="A123" s="50"/>
      <c r="B123" s="52" t="s">
        <v>61</v>
      </c>
      <c r="C123" s="129">
        <v>20.706895768390666</v>
      </c>
      <c r="D123" s="129">
        <v>19.906022185938799</v>
      </c>
      <c r="E123" s="129">
        <v>19.539917882899793</v>
      </c>
      <c r="F123" s="129">
        <v>24.688084413047282</v>
      </c>
      <c r="G123" s="129">
        <v>18.234763433678182</v>
      </c>
      <c r="H123" s="129">
        <v>21.923794503438042</v>
      </c>
      <c r="I123" s="129">
        <v>20.420993633253737</v>
      </c>
      <c r="J123" s="129">
        <v>20.175985117177998</v>
      </c>
      <c r="K123" s="129">
        <v>18.943728151477941</v>
      </c>
      <c r="L123" s="129"/>
    </row>
    <row r="124" spans="1:12" ht="10.5" customHeight="1">
      <c r="A124" s="50"/>
      <c r="B124" s="52" t="s">
        <v>58</v>
      </c>
      <c r="C124" s="129">
        <v>18.323675577026943</v>
      </c>
      <c r="D124" s="129">
        <v>15.112066439508229</v>
      </c>
      <c r="E124" s="129">
        <v>19.655670149732213</v>
      </c>
      <c r="F124" s="129">
        <v>15.794644309325331</v>
      </c>
      <c r="G124" s="129">
        <v>22.934357240221289</v>
      </c>
      <c r="H124" s="129">
        <v>18.472994956794921</v>
      </c>
      <c r="I124" s="129">
        <v>18.85670402990328</v>
      </c>
      <c r="J124" s="129">
        <v>19.00761344064161</v>
      </c>
      <c r="K124" s="129">
        <v>16.735340225643792</v>
      </c>
      <c r="L124" s="129"/>
    </row>
    <row r="125" spans="1:12" ht="10.5" customHeight="1">
      <c r="A125" s="50"/>
      <c r="B125" s="52" t="s">
        <v>57</v>
      </c>
      <c r="C125" s="129">
        <v>16.221483392819106</v>
      </c>
      <c r="D125" s="129">
        <v>21.300916741377179</v>
      </c>
      <c r="E125" s="129">
        <v>19.277823263120766</v>
      </c>
      <c r="F125" s="129">
        <v>19.084674088887095</v>
      </c>
      <c r="G125" s="129">
        <v>13.687284122941804</v>
      </c>
      <c r="H125" s="129">
        <v>18.337425814717129</v>
      </c>
      <c r="I125" s="129">
        <v>17.614337353634582</v>
      </c>
      <c r="J125" s="129">
        <v>17.43497852428073</v>
      </c>
      <c r="K125" s="129">
        <v>14.631742787586935</v>
      </c>
      <c r="L125" s="129"/>
    </row>
    <row r="126" spans="1:12" ht="10.5" customHeight="1">
      <c r="A126" s="50"/>
      <c r="B126" s="52" t="s">
        <v>139</v>
      </c>
      <c r="C126" s="129">
        <v>16.785307608939473</v>
      </c>
      <c r="D126" s="129">
        <v>19.778324375739384</v>
      </c>
      <c r="E126" s="129">
        <v>17.97403046127755</v>
      </c>
      <c r="F126" s="129">
        <v>12.016282966611508</v>
      </c>
      <c r="G126" s="129">
        <v>11.270916844276604</v>
      </c>
      <c r="H126" s="129">
        <v>10.945239936606143</v>
      </c>
      <c r="I126" s="129">
        <v>16.683473383967957</v>
      </c>
      <c r="J126" s="129">
        <v>17.504282481081983</v>
      </c>
      <c r="K126" s="129">
        <v>15.536202814234617</v>
      </c>
      <c r="L126" s="129"/>
    </row>
    <row r="127" spans="1:12" ht="1.5" customHeight="1">
      <c r="A127" s="50"/>
      <c r="B127" s="52"/>
      <c r="C127" s="135"/>
      <c r="D127" s="55"/>
      <c r="E127" s="55"/>
      <c r="F127" s="135"/>
      <c r="G127" s="55"/>
      <c r="H127" s="55"/>
      <c r="I127" s="55"/>
      <c r="J127" s="55"/>
      <c r="K127" s="55"/>
      <c r="L127" s="55"/>
    </row>
    <row r="128" spans="1:12" ht="11.25" customHeight="1">
      <c r="A128" s="50" t="s">
        <v>30</v>
      </c>
      <c r="B128" s="51" t="s">
        <v>1</v>
      </c>
      <c r="C128" s="128">
        <v>100.00000000000074</v>
      </c>
      <c r="D128" s="128">
        <v>99.999999999999801</v>
      </c>
      <c r="E128" s="128">
        <v>100</v>
      </c>
      <c r="F128" s="128">
        <v>99.999999999999716</v>
      </c>
      <c r="G128" s="128">
        <v>100</v>
      </c>
      <c r="H128" s="128">
        <v>99.999999999999829</v>
      </c>
      <c r="I128" s="128">
        <v>100</v>
      </c>
      <c r="J128" s="128">
        <v>99.999999999999233</v>
      </c>
      <c r="K128" s="128">
        <v>100</v>
      </c>
      <c r="L128" s="128">
        <f>+SUM(L129:L133)</f>
        <v>0</v>
      </c>
    </row>
    <row r="129" spans="1:12" ht="10.5" customHeight="1">
      <c r="A129" s="117"/>
      <c r="B129" s="52" t="s">
        <v>138</v>
      </c>
      <c r="C129" s="129">
        <v>8.3430066239216512</v>
      </c>
      <c r="D129" s="129">
        <v>6.7318044137848778</v>
      </c>
      <c r="E129" s="129">
        <v>2.5722384748098048</v>
      </c>
      <c r="F129" s="129">
        <v>3.6436978895834136</v>
      </c>
      <c r="G129" s="129">
        <v>5.9797032686742035</v>
      </c>
      <c r="H129" s="129">
        <v>7.1680171991700554</v>
      </c>
      <c r="I129" s="129">
        <v>4.3285846445466731</v>
      </c>
      <c r="J129" s="129">
        <v>7.4984784115901855</v>
      </c>
      <c r="K129" s="129">
        <v>3.0527880001330896</v>
      </c>
      <c r="L129" s="129"/>
    </row>
    <row r="130" spans="1:12" ht="10.5" customHeight="1">
      <c r="A130" s="50"/>
      <c r="B130" s="52" t="s">
        <v>61</v>
      </c>
      <c r="C130" s="129">
        <v>13.010575841206842</v>
      </c>
      <c r="D130" s="129">
        <v>16.437087541629815</v>
      </c>
      <c r="E130" s="129">
        <v>8.8776831574500683</v>
      </c>
      <c r="F130" s="129">
        <v>12.105684648179199</v>
      </c>
      <c r="G130" s="129">
        <v>12.983997297942631</v>
      </c>
      <c r="H130" s="129">
        <v>9.5682387487184304</v>
      </c>
      <c r="I130" s="129">
        <v>7.3208122041375407</v>
      </c>
      <c r="J130" s="129">
        <v>6.9365832193559243</v>
      </c>
      <c r="K130" s="129">
        <v>7.5043576814863027</v>
      </c>
      <c r="L130" s="129"/>
    </row>
    <row r="131" spans="1:12" ht="10.5" customHeight="1">
      <c r="A131" s="50"/>
      <c r="B131" s="52" t="s">
        <v>58</v>
      </c>
      <c r="C131" s="129">
        <v>17.443442769769735</v>
      </c>
      <c r="D131" s="129">
        <v>20.556560168640811</v>
      </c>
      <c r="E131" s="129">
        <v>14.130986643926205</v>
      </c>
      <c r="F131" s="129">
        <v>16.010637417383876</v>
      </c>
      <c r="G131" s="129">
        <v>13.915668438921314</v>
      </c>
      <c r="H131" s="129">
        <v>15.91132878331695</v>
      </c>
      <c r="I131" s="129">
        <v>18.454505162386457</v>
      </c>
      <c r="J131" s="129">
        <v>17.92410732849892</v>
      </c>
      <c r="K131" s="129">
        <v>16.00405334362015</v>
      </c>
      <c r="L131" s="129"/>
    </row>
    <row r="132" spans="1:12" ht="10.5" customHeight="1">
      <c r="A132" s="50"/>
      <c r="B132" s="52" t="s">
        <v>57</v>
      </c>
      <c r="C132" s="129">
        <v>18.51943874915888</v>
      </c>
      <c r="D132" s="129">
        <v>22.593347489493613</v>
      </c>
      <c r="E132" s="129">
        <v>27.24824610233998</v>
      </c>
      <c r="F132" s="129">
        <v>27.84966361840759</v>
      </c>
      <c r="G132" s="129">
        <v>25.313935831960055</v>
      </c>
      <c r="H132" s="129">
        <v>22.644362253799976</v>
      </c>
      <c r="I132" s="129">
        <v>25.880537380156987</v>
      </c>
      <c r="J132" s="129">
        <v>25.471654603589204</v>
      </c>
      <c r="K132" s="129">
        <v>26.654603562739055</v>
      </c>
      <c r="L132" s="129"/>
    </row>
    <row r="133" spans="1:12" ht="10.5" customHeight="1">
      <c r="A133" s="50"/>
      <c r="B133" s="52" t="s">
        <v>139</v>
      </c>
      <c r="C133" s="129">
        <v>42.683536015943623</v>
      </c>
      <c r="D133" s="129">
        <v>33.681200386450683</v>
      </c>
      <c r="E133" s="129">
        <v>47.170845621473944</v>
      </c>
      <c r="F133" s="129">
        <v>40.390316426445629</v>
      </c>
      <c r="G133" s="129">
        <v>41.806695162502095</v>
      </c>
      <c r="H133" s="129">
        <v>44.708053014994412</v>
      </c>
      <c r="I133" s="129">
        <v>44.015560608772603</v>
      </c>
      <c r="J133" s="129">
        <v>42.169176436965003</v>
      </c>
      <c r="K133" s="129">
        <v>46.784197412021754</v>
      </c>
      <c r="L133" s="129"/>
    </row>
    <row r="134" spans="1:12" ht="1.5" customHeight="1">
      <c r="A134" s="50"/>
      <c r="B134" s="52"/>
      <c r="C134" s="135"/>
      <c r="D134" s="55"/>
      <c r="E134" s="55"/>
      <c r="F134" s="135"/>
      <c r="G134" s="55"/>
      <c r="H134" s="55"/>
      <c r="I134" s="55"/>
      <c r="J134" s="55"/>
      <c r="K134" s="55"/>
      <c r="L134" s="55"/>
    </row>
    <row r="135" spans="1:12" ht="11.25" customHeight="1">
      <c r="A135" s="50" t="s">
        <v>31</v>
      </c>
      <c r="B135" s="51" t="s">
        <v>1</v>
      </c>
      <c r="C135" s="128">
        <v>99.999999999999829</v>
      </c>
      <c r="D135" s="128">
        <v>100.00000000000128</v>
      </c>
      <c r="E135" s="128">
        <v>99.999999999999773</v>
      </c>
      <c r="F135" s="128">
        <v>99.999999999999844</v>
      </c>
      <c r="G135" s="128">
        <v>100</v>
      </c>
      <c r="H135" s="128">
        <v>100</v>
      </c>
      <c r="I135" s="128">
        <v>99.999999999999901</v>
      </c>
      <c r="J135" s="128">
        <v>99.999999999999417</v>
      </c>
      <c r="K135" s="128">
        <v>100</v>
      </c>
      <c r="L135" s="128">
        <f>+SUM(L136:L140)</f>
        <v>0</v>
      </c>
    </row>
    <row r="136" spans="1:12" ht="10.5" customHeight="1">
      <c r="A136" s="117"/>
      <c r="B136" s="52" t="s">
        <v>138</v>
      </c>
      <c r="C136" s="129">
        <v>6.0846235874402197</v>
      </c>
      <c r="D136" s="129">
        <v>13.29989192173581</v>
      </c>
      <c r="E136" s="129">
        <v>10.454801783894235</v>
      </c>
      <c r="F136" s="129">
        <v>18.40642283291654</v>
      </c>
      <c r="G136" s="129">
        <v>9.2693946847226449</v>
      </c>
      <c r="H136" s="129">
        <v>11.975485749807907</v>
      </c>
      <c r="I136" s="129">
        <v>16.279367735853423</v>
      </c>
      <c r="J136" s="129">
        <v>17.833922740503695</v>
      </c>
      <c r="K136" s="129">
        <v>13.053601153041717</v>
      </c>
      <c r="L136" s="129"/>
    </row>
    <row r="137" spans="1:12" ht="10.5" customHeight="1">
      <c r="A137" s="50"/>
      <c r="B137" s="52" t="s">
        <v>61</v>
      </c>
      <c r="C137" s="129">
        <v>14.005709900384447</v>
      </c>
      <c r="D137" s="129">
        <v>18.369347840654914</v>
      </c>
      <c r="E137" s="129">
        <v>16.990376105820797</v>
      </c>
      <c r="F137" s="129">
        <v>18.071183531142488</v>
      </c>
      <c r="G137" s="129">
        <v>16.144762013293001</v>
      </c>
      <c r="H137" s="129">
        <v>17.741360507635058</v>
      </c>
      <c r="I137" s="129">
        <v>17.933705884485768</v>
      </c>
      <c r="J137" s="129">
        <v>16.371082246952813</v>
      </c>
      <c r="K137" s="129">
        <v>16.7105712539453</v>
      </c>
      <c r="L137" s="129"/>
    </row>
    <row r="138" spans="1:12" ht="10.5" customHeight="1">
      <c r="A138" s="50"/>
      <c r="B138" s="52" t="s">
        <v>58</v>
      </c>
      <c r="C138" s="129">
        <v>21.79858094028717</v>
      </c>
      <c r="D138" s="129">
        <v>19.922238295319712</v>
      </c>
      <c r="E138" s="129">
        <v>21.717022362409359</v>
      </c>
      <c r="F138" s="129">
        <v>18.585096174952465</v>
      </c>
      <c r="G138" s="129">
        <v>20.568764435946939</v>
      </c>
      <c r="H138" s="129">
        <v>18.82833683797254</v>
      </c>
      <c r="I138" s="129">
        <v>16.235755866417705</v>
      </c>
      <c r="J138" s="129">
        <v>18.060211267076003</v>
      </c>
      <c r="K138" s="129">
        <v>18.462709130159013</v>
      </c>
      <c r="L138" s="129"/>
    </row>
    <row r="139" spans="1:12" ht="10.5" customHeight="1">
      <c r="A139" s="50"/>
      <c r="B139" s="52" t="s">
        <v>57</v>
      </c>
      <c r="C139" s="129">
        <v>26.143669433694903</v>
      </c>
      <c r="D139" s="129">
        <v>20.986756791165181</v>
      </c>
      <c r="E139" s="129">
        <v>20.709683135227426</v>
      </c>
      <c r="F139" s="129">
        <v>23.038647377620933</v>
      </c>
      <c r="G139" s="129">
        <v>24.061564532177808</v>
      </c>
      <c r="H139" s="129">
        <v>25.194588201968308</v>
      </c>
      <c r="I139" s="129">
        <v>20.99647723647816</v>
      </c>
      <c r="J139" s="129">
        <v>23.39725183938636</v>
      </c>
      <c r="K139" s="129">
        <v>24.031159795645429</v>
      </c>
      <c r="L139" s="129"/>
    </row>
    <row r="140" spans="1:12" ht="10.5" customHeight="1">
      <c r="A140" s="50"/>
      <c r="B140" s="52" t="s">
        <v>139</v>
      </c>
      <c r="C140" s="129">
        <v>31.967416138193105</v>
      </c>
      <c r="D140" s="129">
        <v>27.421765151125673</v>
      </c>
      <c r="E140" s="129">
        <v>30.128116612647965</v>
      </c>
      <c r="F140" s="129">
        <v>21.898650083367414</v>
      </c>
      <c r="G140" s="129">
        <v>29.955514333859973</v>
      </c>
      <c r="H140" s="129">
        <v>26.260228702616434</v>
      </c>
      <c r="I140" s="129">
        <v>28.554693276764848</v>
      </c>
      <c r="J140" s="129">
        <v>24.33753190608056</v>
      </c>
      <c r="K140" s="129">
        <v>27.741958667208838</v>
      </c>
      <c r="L140" s="129"/>
    </row>
    <row r="141" spans="1:12" ht="1.5" customHeight="1">
      <c r="A141" s="50"/>
      <c r="B141" s="52"/>
      <c r="C141" s="135"/>
      <c r="D141" s="55"/>
      <c r="E141" s="55"/>
      <c r="F141" s="135"/>
      <c r="G141" s="55"/>
      <c r="H141" s="55"/>
      <c r="I141" s="55"/>
      <c r="J141" s="55"/>
      <c r="K141" s="55"/>
      <c r="L141" s="55"/>
    </row>
    <row r="142" spans="1:12" ht="11.25" customHeight="1">
      <c r="A142" s="50" t="s">
        <v>32</v>
      </c>
      <c r="B142" s="51" t="s">
        <v>1</v>
      </c>
      <c r="C142" s="128">
        <v>100</v>
      </c>
      <c r="D142" s="128">
        <v>100</v>
      </c>
      <c r="E142" s="128">
        <v>100</v>
      </c>
      <c r="F142" s="128">
        <v>100</v>
      </c>
      <c r="G142" s="128">
        <v>100</v>
      </c>
      <c r="H142" s="128">
        <v>100</v>
      </c>
      <c r="I142" s="128">
        <v>100</v>
      </c>
      <c r="J142" s="128">
        <v>100</v>
      </c>
      <c r="K142" s="128">
        <v>100</v>
      </c>
      <c r="L142" s="128">
        <f>+SUM(L143:L147)</f>
        <v>0</v>
      </c>
    </row>
    <row r="143" spans="1:12" ht="10.5" customHeight="1">
      <c r="A143" s="117"/>
      <c r="B143" s="52" t="s">
        <v>138</v>
      </c>
      <c r="C143" s="129">
        <v>24.457588089571271</v>
      </c>
      <c r="D143" s="129">
        <v>24.495161628322659</v>
      </c>
      <c r="E143" s="129">
        <v>16.485357739808251</v>
      </c>
      <c r="F143" s="129">
        <v>23.860620797459621</v>
      </c>
      <c r="G143" s="129">
        <v>29.613492309047164</v>
      </c>
      <c r="H143" s="129">
        <v>30.69138587849697</v>
      </c>
      <c r="I143" s="129">
        <v>32.975342258782796</v>
      </c>
      <c r="J143" s="129">
        <v>35.484232362876838</v>
      </c>
      <c r="K143" s="129">
        <v>30.275286728586799</v>
      </c>
      <c r="L143" s="129"/>
    </row>
    <row r="144" spans="1:12" ht="10.5" customHeight="1">
      <c r="A144" s="50"/>
      <c r="B144" s="52" t="s">
        <v>61</v>
      </c>
      <c r="C144" s="129">
        <v>21.437428708212998</v>
      </c>
      <c r="D144" s="129">
        <v>17.478195482542827</v>
      </c>
      <c r="E144" s="129">
        <v>19.243457661987332</v>
      </c>
      <c r="F144" s="129">
        <v>22.284566981674853</v>
      </c>
      <c r="G144" s="129">
        <v>22.808294710360823</v>
      </c>
      <c r="H144" s="129">
        <v>21.655553885050022</v>
      </c>
      <c r="I144" s="129">
        <v>22.544763280677309</v>
      </c>
      <c r="J144" s="129">
        <v>21.851211115420497</v>
      </c>
      <c r="K144" s="129">
        <v>22.68515414898809</v>
      </c>
      <c r="L144" s="129"/>
    </row>
    <row r="145" spans="1:12" ht="10.5" customHeight="1">
      <c r="A145" s="50"/>
      <c r="B145" s="52" t="s">
        <v>58</v>
      </c>
      <c r="C145" s="129">
        <v>12.983663131353945</v>
      </c>
      <c r="D145" s="129">
        <v>16.400119983399559</v>
      </c>
      <c r="E145" s="129">
        <v>16.672066748361271</v>
      </c>
      <c r="F145" s="129">
        <v>17.641004555396666</v>
      </c>
      <c r="G145" s="129">
        <v>19.138786296956425</v>
      </c>
      <c r="H145" s="129">
        <v>20.415695169285801</v>
      </c>
      <c r="I145" s="129">
        <v>14.03885054984085</v>
      </c>
      <c r="J145" s="129">
        <v>16.316161982507804</v>
      </c>
      <c r="K145" s="129">
        <v>19.484299454549383</v>
      </c>
      <c r="L145" s="129"/>
    </row>
    <row r="146" spans="1:12" ht="10.5" customHeight="1">
      <c r="A146" s="50"/>
      <c r="B146" s="52" t="s">
        <v>57</v>
      </c>
      <c r="C146" s="129">
        <v>18.360754826507758</v>
      </c>
      <c r="D146" s="129">
        <v>18.478495441041719</v>
      </c>
      <c r="E146" s="129">
        <v>25.699628731329554</v>
      </c>
      <c r="F146" s="129">
        <v>18.365587937938468</v>
      </c>
      <c r="G146" s="129">
        <v>17.189803691127402</v>
      </c>
      <c r="H146" s="129">
        <v>16.986894571326555</v>
      </c>
      <c r="I146" s="129">
        <v>17.189903536101895</v>
      </c>
      <c r="J146" s="129">
        <v>14.775984816901389</v>
      </c>
      <c r="K146" s="129">
        <v>16.139805492653313</v>
      </c>
      <c r="L146" s="129"/>
    </row>
    <row r="147" spans="1:12" ht="9.75" customHeight="1">
      <c r="A147" s="50"/>
      <c r="B147" s="52" t="s">
        <v>139</v>
      </c>
      <c r="C147" s="129">
        <v>22.760565244354027</v>
      </c>
      <c r="D147" s="129">
        <v>23.148027464693243</v>
      </c>
      <c r="E147" s="129">
        <v>21.899489118513589</v>
      </c>
      <c r="F147" s="129">
        <v>17.848219727530381</v>
      </c>
      <c r="G147" s="129">
        <v>11.249622992508169</v>
      </c>
      <c r="H147" s="129">
        <v>10.250470495840654</v>
      </c>
      <c r="I147" s="129">
        <v>13.251140374597151</v>
      </c>
      <c r="J147" s="129">
        <v>11.572409722293472</v>
      </c>
      <c r="K147" s="129">
        <v>11.415454175222411</v>
      </c>
      <c r="L147" s="129"/>
    </row>
    <row r="148" spans="1:12" ht="1.5" customHeight="1">
      <c r="A148" s="50"/>
      <c r="B148" s="52"/>
      <c r="C148" s="135"/>
      <c r="D148" s="135"/>
      <c r="E148" s="55"/>
      <c r="F148" s="135"/>
      <c r="G148" s="135"/>
      <c r="H148" s="55"/>
      <c r="I148" s="135"/>
      <c r="J148" s="55"/>
      <c r="K148" s="55"/>
      <c r="L148" s="55"/>
    </row>
    <row r="149" spans="1:12" ht="11.25" customHeight="1">
      <c r="A149" s="50" t="s">
        <v>33</v>
      </c>
      <c r="B149" s="51" t="s">
        <v>1</v>
      </c>
      <c r="C149" s="128">
        <v>99.999999999999773</v>
      </c>
      <c r="D149" s="128">
        <v>100</v>
      </c>
      <c r="E149" s="128">
        <v>100</v>
      </c>
      <c r="F149" s="128">
        <v>99.999999999999361</v>
      </c>
      <c r="G149" s="128">
        <v>99.999999999999886</v>
      </c>
      <c r="H149" s="128">
        <v>99.999999999999872</v>
      </c>
      <c r="I149" s="128">
        <v>99.999999999999773</v>
      </c>
      <c r="J149" s="128">
        <v>100</v>
      </c>
      <c r="K149" s="128">
        <v>100</v>
      </c>
      <c r="L149" s="128">
        <f>+SUM(L150:L154)</f>
        <v>0</v>
      </c>
    </row>
    <row r="150" spans="1:12" ht="10.5" customHeight="1">
      <c r="A150" s="117"/>
      <c r="B150" s="52" t="s">
        <v>138</v>
      </c>
      <c r="C150" s="129">
        <v>23.516154210668109</v>
      </c>
      <c r="D150" s="129">
        <v>28.605460821213796</v>
      </c>
      <c r="E150" s="129">
        <v>30.251411076733035</v>
      </c>
      <c r="F150" s="129">
        <v>30.30277909374291</v>
      </c>
      <c r="G150" s="129">
        <v>27.588136117503879</v>
      </c>
      <c r="H150" s="129">
        <v>25.864900385670147</v>
      </c>
      <c r="I150" s="129">
        <v>25.441033447123885</v>
      </c>
      <c r="J150" s="129">
        <v>25.745008114577629</v>
      </c>
      <c r="K150" s="129">
        <v>24.46865023612925</v>
      </c>
      <c r="L150" s="129"/>
    </row>
    <row r="151" spans="1:12" ht="10.5" customHeight="1">
      <c r="A151" s="50"/>
      <c r="B151" s="52" t="s">
        <v>61</v>
      </c>
      <c r="C151" s="129">
        <v>23.326706273916749</v>
      </c>
      <c r="D151" s="129">
        <v>23.575501128936065</v>
      </c>
      <c r="E151" s="129">
        <v>22.947232758638165</v>
      </c>
      <c r="F151" s="129">
        <v>23.131565084837408</v>
      </c>
      <c r="G151" s="129">
        <v>24.066286707330001</v>
      </c>
      <c r="H151" s="129">
        <v>23.28702148000562</v>
      </c>
      <c r="I151" s="129">
        <v>25.665560147122317</v>
      </c>
      <c r="J151" s="129">
        <v>21.738550642424165</v>
      </c>
      <c r="K151" s="129">
        <v>24.435455155784457</v>
      </c>
      <c r="L151" s="129"/>
    </row>
    <row r="152" spans="1:12" ht="10.5" customHeight="1">
      <c r="A152" s="50"/>
      <c r="B152" s="52" t="s">
        <v>58</v>
      </c>
      <c r="C152" s="129">
        <v>20.631847250882199</v>
      </c>
      <c r="D152" s="129">
        <v>18.015031190768923</v>
      </c>
      <c r="E152" s="129">
        <v>19.301988238570004</v>
      </c>
      <c r="F152" s="129">
        <v>17.902063968117474</v>
      </c>
      <c r="G152" s="129">
        <v>21.389858684748237</v>
      </c>
      <c r="H152" s="129">
        <v>20.152048905877493</v>
      </c>
      <c r="I152" s="129">
        <v>17.849760147243408</v>
      </c>
      <c r="J152" s="129">
        <v>20.37510275140901</v>
      </c>
      <c r="K152" s="129">
        <v>19.36538120810792</v>
      </c>
      <c r="L152" s="129"/>
    </row>
    <row r="153" spans="1:12" ht="10.5" customHeight="1">
      <c r="A153" s="50"/>
      <c r="B153" s="52" t="s">
        <v>57</v>
      </c>
      <c r="C153" s="129">
        <v>20.311344717486097</v>
      </c>
      <c r="D153" s="129">
        <v>16.978219695483425</v>
      </c>
      <c r="E153" s="129">
        <v>16.937470652337474</v>
      </c>
      <c r="F153" s="129">
        <v>14.342430589520783</v>
      </c>
      <c r="G153" s="129">
        <v>14.527555293973943</v>
      </c>
      <c r="H153" s="129">
        <v>17.354561013945801</v>
      </c>
      <c r="I153" s="129">
        <v>16.996529904850028</v>
      </c>
      <c r="J153" s="129">
        <v>17.317023122548523</v>
      </c>
      <c r="K153" s="129">
        <v>17.16828189770089</v>
      </c>
      <c r="L153" s="129"/>
    </row>
    <row r="154" spans="1:12" ht="10.5" customHeight="1">
      <c r="A154" s="50"/>
      <c r="B154" s="52" t="s">
        <v>139</v>
      </c>
      <c r="C154" s="129">
        <v>12.21394754704661</v>
      </c>
      <c r="D154" s="129">
        <v>12.82578716359809</v>
      </c>
      <c r="E154" s="129">
        <v>10.56189727372146</v>
      </c>
      <c r="F154" s="129">
        <v>14.321161263780786</v>
      </c>
      <c r="G154" s="129">
        <v>12.428163196443814</v>
      </c>
      <c r="H154" s="129">
        <v>13.341468214500823</v>
      </c>
      <c r="I154" s="129">
        <v>14.047116353660135</v>
      </c>
      <c r="J154" s="129">
        <v>14.824315369040733</v>
      </c>
      <c r="K154" s="129">
        <v>14.562231502277836</v>
      </c>
      <c r="L154" s="129"/>
    </row>
    <row r="155" spans="1:12" ht="1.5" customHeight="1">
      <c r="A155" s="50"/>
      <c r="B155" s="52"/>
      <c r="C155" s="135"/>
      <c r="D155" s="135"/>
      <c r="E155" s="129"/>
      <c r="F155" s="135"/>
      <c r="G155" s="135"/>
      <c r="H155" s="129"/>
      <c r="I155" s="129"/>
      <c r="J155" s="129"/>
      <c r="K155" s="129"/>
      <c r="L155" s="129"/>
    </row>
    <row r="156" spans="1:12" ht="11.25" customHeight="1">
      <c r="A156" s="50" t="s">
        <v>34</v>
      </c>
      <c r="B156" s="51" t="s">
        <v>1</v>
      </c>
      <c r="C156" s="128">
        <v>100</v>
      </c>
      <c r="D156" s="128">
        <v>99.999999999998892</v>
      </c>
      <c r="E156" s="128">
        <v>100</v>
      </c>
      <c r="F156" s="128">
        <v>99.999999999999773</v>
      </c>
      <c r="G156" s="128">
        <v>100.0000000000007</v>
      </c>
      <c r="H156" s="128">
        <v>100</v>
      </c>
      <c r="I156" s="128">
        <v>99.999999999999389</v>
      </c>
      <c r="J156" s="128">
        <v>100.0000000000009</v>
      </c>
      <c r="K156" s="128">
        <v>100</v>
      </c>
      <c r="L156" s="128">
        <f>+SUM(L157:L161)</f>
        <v>0</v>
      </c>
    </row>
    <row r="157" spans="1:12" ht="10.5" customHeight="1">
      <c r="A157" s="117"/>
      <c r="B157" s="52" t="s">
        <v>138</v>
      </c>
      <c r="C157" s="129">
        <v>27.683247520263933</v>
      </c>
      <c r="D157" s="129">
        <v>30.235030044384064</v>
      </c>
      <c r="E157" s="129">
        <v>29.158394211650986</v>
      </c>
      <c r="F157" s="129">
        <v>34.792867203849141</v>
      </c>
      <c r="G157" s="129">
        <v>34.955205136500467</v>
      </c>
      <c r="H157" s="129">
        <v>32.323267237088736</v>
      </c>
      <c r="I157" s="129">
        <v>29.609757407714344</v>
      </c>
      <c r="J157" s="129">
        <v>25.583544335992585</v>
      </c>
      <c r="K157" s="129">
        <v>26.070553587156535</v>
      </c>
      <c r="L157" s="129"/>
    </row>
    <row r="158" spans="1:12" ht="10.5" customHeight="1">
      <c r="A158" s="50"/>
      <c r="B158" s="52" t="s">
        <v>61</v>
      </c>
      <c r="C158" s="129">
        <v>21.275420338743029</v>
      </c>
      <c r="D158" s="129">
        <v>20.630864391441175</v>
      </c>
      <c r="E158" s="129">
        <v>21.688734230308661</v>
      </c>
      <c r="F158" s="129">
        <v>21.085217631141003</v>
      </c>
      <c r="G158" s="129">
        <v>21.627214343851904</v>
      </c>
      <c r="H158" s="129">
        <v>25.253629393027843</v>
      </c>
      <c r="I158" s="129">
        <v>20.875398841098853</v>
      </c>
      <c r="J158" s="129">
        <v>24.014011947467722</v>
      </c>
      <c r="K158" s="129">
        <v>23.212053273147188</v>
      </c>
      <c r="L158" s="129"/>
    </row>
    <row r="159" spans="1:12" ht="10.5" customHeight="1">
      <c r="A159" s="50"/>
      <c r="B159" s="52" t="s">
        <v>58</v>
      </c>
      <c r="C159" s="129">
        <v>21.406357656017949</v>
      </c>
      <c r="D159" s="129">
        <v>20.058110516870045</v>
      </c>
      <c r="E159" s="129">
        <v>19.963648527942048</v>
      </c>
      <c r="F159" s="129">
        <v>18.650673614757718</v>
      </c>
      <c r="G159" s="129">
        <v>18.320479741540375</v>
      </c>
      <c r="H159" s="129">
        <v>19.689367177535296</v>
      </c>
      <c r="I159" s="129">
        <v>20.931661392887495</v>
      </c>
      <c r="J159" s="129">
        <v>20.505789472829953</v>
      </c>
      <c r="K159" s="129">
        <v>19.172287597548927</v>
      </c>
      <c r="L159" s="129"/>
    </row>
    <row r="160" spans="1:12" ht="10.5" customHeight="1">
      <c r="A160" s="50"/>
      <c r="B160" s="52" t="s">
        <v>57</v>
      </c>
      <c r="C160" s="129">
        <v>17.517346985825803</v>
      </c>
      <c r="D160" s="129">
        <v>19.100988404432123</v>
      </c>
      <c r="E160" s="129">
        <v>17.338728983542033</v>
      </c>
      <c r="F160" s="129">
        <v>14.867990325321264</v>
      </c>
      <c r="G160" s="129">
        <v>13.789205410708405</v>
      </c>
      <c r="H160" s="129">
        <v>14.425962138756462</v>
      </c>
      <c r="I160" s="129">
        <v>16.653649654905536</v>
      </c>
      <c r="J160" s="129">
        <v>20.710137814184002</v>
      </c>
      <c r="K160" s="129">
        <v>18.969987986100804</v>
      </c>
      <c r="L160" s="129"/>
    </row>
    <row r="161" spans="1:12" ht="10.5" customHeight="1">
      <c r="A161" s="50"/>
      <c r="B161" s="52" t="s">
        <v>139</v>
      </c>
      <c r="C161" s="129">
        <v>12.117627499149631</v>
      </c>
      <c r="D161" s="129">
        <v>9.9750066428714792</v>
      </c>
      <c r="E161" s="129">
        <v>11.850494046556616</v>
      </c>
      <c r="F161" s="129">
        <v>10.603251224930647</v>
      </c>
      <c r="G161" s="129">
        <v>11.307895367399551</v>
      </c>
      <c r="H161" s="129">
        <v>8.3077740535918423</v>
      </c>
      <c r="I161" s="129">
        <v>11.929532703393159</v>
      </c>
      <c r="J161" s="129">
        <v>9.1865164295266375</v>
      </c>
      <c r="K161" s="129">
        <v>12.575117556046745</v>
      </c>
      <c r="L161" s="129"/>
    </row>
    <row r="162" spans="1:12" ht="1.5" customHeight="1">
      <c r="A162" s="50"/>
      <c r="B162" s="52"/>
      <c r="E162" s="55"/>
      <c r="H162" s="55"/>
      <c r="I162" s="55"/>
      <c r="J162" s="55"/>
      <c r="K162" s="55"/>
      <c r="L162" s="55"/>
    </row>
    <row r="163" spans="1:12" ht="11.25" customHeight="1">
      <c r="A163" s="50" t="s">
        <v>35</v>
      </c>
      <c r="B163" s="51" t="s">
        <v>1</v>
      </c>
      <c r="C163" s="128">
        <v>100</v>
      </c>
      <c r="D163" s="128">
        <v>99.999999999999517</v>
      </c>
      <c r="E163" s="128">
        <v>99.999999999999901</v>
      </c>
      <c r="F163" s="128">
        <v>100</v>
      </c>
      <c r="G163" s="128">
        <v>100.00000000000068</v>
      </c>
      <c r="H163" s="128">
        <v>100.00000000000061</v>
      </c>
      <c r="I163" s="128">
        <v>100</v>
      </c>
      <c r="J163" s="128">
        <v>99.999999999999602</v>
      </c>
      <c r="K163" s="128">
        <v>100</v>
      </c>
      <c r="L163" s="128">
        <f>+SUM(L164:L168)</f>
        <v>0</v>
      </c>
    </row>
    <row r="164" spans="1:12" ht="10.5" customHeight="1">
      <c r="A164" s="117"/>
      <c r="B164" s="52" t="s">
        <v>138</v>
      </c>
      <c r="C164" s="129">
        <v>22.023496334379477</v>
      </c>
      <c r="D164" s="129">
        <v>16.321385982395821</v>
      </c>
      <c r="E164" s="129">
        <v>19.204945151278352</v>
      </c>
      <c r="F164" s="129">
        <v>23.97908927414262</v>
      </c>
      <c r="G164" s="129">
        <v>22.442044770726117</v>
      </c>
      <c r="H164" s="129">
        <v>28.151065434354916</v>
      </c>
      <c r="I164" s="129">
        <v>24.720067378082451</v>
      </c>
      <c r="J164" s="129">
        <v>20.348049648467338</v>
      </c>
      <c r="K164" s="129">
        <v>26.223201356689913</v>
      </c>
      <c r="L164" s="129"/>
    </row>
    <row r="165" spans="1:12" ht="10.5" customHeight="1">
      <c r="A165" s="50"/>
      <c r="B165" s="52" t="s">
        <v>61</v>
      </c>
      <c r="C165" s="129">
        <v>16.448472366662862</v>
      </c>
      <c r="D165" s="129">
        <v>18.956455156480072</v>
      </c>
      <c r="E165" s="129">
        <v>23.293040075946823</v>
      </c>
      <c r="F165" s="129">
        <v>16.930733554557609</v>
      </c>
      <c r="G165" s="129">
        <v>21.306561508566446</v>
      </c>
      <c r="H165" s="129">
        <v>21.133095493046774</v>
      </c>
      <c r="I165" s="129">
        <v>18.41292375921817</v>
      </c>
      <c r="J165" s="129">
        <v>19.442591858512028</v>
      </c>
      <c r="K165" s="129">
        <v>20.895655162184692</v>
      </c>
      <c r="L165" s="129"/>
    </row>
    <row r="166" spans="1:12" ht="10.5" customHeight="1">
      <c r="A166" s="50"/>
      <c r="B166" s="52" t="s">
        <v>58</v>
      </c>
      <c r="C166" s="129">
        <v>23.314863147424088</v>
      </c>
      <c r="D166" s="129">
        <v>17.69605157228402</v>
      </c>
      <c r="E166" s="129">
        <v>18.174650348896186</v>
      </c>
      <c r="F166" s="129">
        <v>16.456793080448833</v>
      </c>
      <c r="G166" s="129">
        <v>15.631814878346578</v>
      </c>
      <c r="H166" s="129">
        <v>16.379049783405776</v>
      </c>
      <c r="I166" s="129">
        <v>16.568004746912031</v>
      </c>
      <c r="J166" s="129">
        <v>19.2499655304055</v>
      </c>
      <c r="K166" s="129">
        <v>19.130640791920026</v>
      </c>
      <c r="L166" s="129"/>
    </row>
    <row r="167" spans="1:12" ht="10.5" customHeight="1">
      <c r="A167" s="50"/>
      <c r="B167" s="52" t="s">
        <v>57</v>
      </c>
      <c r="C167" s="129">
        <v>19.240830291079174</v>
      </c>
      <c r="D167" s="129">
        <v>21.779231264129965</v>
      </c>
      <c r="E167" s="129">
        <v>21.975776676323751</v>
      </c>
      <c r="F167" s="129">
        <v>21.803874714647652</v>
      </c>
      <c r="G167" s="129">
        <v>21.01770102609958</v>
      </c>
      <c r="H167" s="129">
        <v>17.48414844231986</v>
      </c>
      <c r="I167" s="129">
        <v>21.58866247608514</v>
      </c>
      <c r="J167" s="129">
        <v>19.869656251051229</v>
      </c>
      <c r="K167" s="129">
        <v>16.060474331442471</v>
      </c>
      <c r="L167" s="129"/>
    </row>
    <row r="168" spans="1:12" ht="10.5" customHeight="1">
      <c r="A168" s="50"/>
      <c r="B168" s="52" t="s">
        <v>139</v>
      </c>
      <c r="C168" s="129">
        <v>18.97233786045437</v>
      </c>
      <c r="D168" s="129">
        <v>25.246876024709636</v>
      </c>
      <c r="E168" s="129">
        <v>17.351587747554785</v>
      </c>
      <c r="F168" s="129">
        <v>20.829509376203578</v>
      </c>
      <c r="G168" s="129">
        <v>19.601877816261982</v>
      </c>
      <c r="H168" s="129">
        <v>16.852640846873289</v>
      </c>
      <c r="I168" s="129">
        <v>18.710341639702584</v>
      </c>
      <c r="J168" s="129">
        <v>21.089736711563511</v>
      </c>
      <c r="K168" s="129">
        <v>17.690028357762895</v>
      </c>
      <c r="L168" s="129"/>
    </row>
    <row r="169" spans="1:12" ht="1.5" customHeight="1">
      <c r="A169" s="50"/>
      <c r="B169" s="52"/>
      <c r="C169" s="135"/>
      <c r="D169" s="135"/>
      <c r="E169" s="55"/>
      <c r="F169" s="135"/>
      <c r="G169" s="135"/>
      <c r="H169" s="55"/>
      <c r="I169" s="55"/>
      <c r="J169" s="55"/>
      <c r="K169" s="55"/>
      <c r="L169" s="55"/>
    </row>
    <row r="170" spans="1:12" ht="11.25" customHeight="1">
      <c r="A170" s="50" t="s">
        <v>36</v>
      </c>
      <c r="B170" s="51" t="s">
        <v>1</v>
      </c>
      <c r="C170" s="128">
        <v>99.999999999999943</v>
      </c>
      <c r="D170" s="128">
        <v>100</v>
      </c>
      <c r="E170" s="128">
        <v>100</v>
      </c>
      <c r="F170" s="128">
        <v>100</v>
      </c>
      <c r="G170" s="128">
        <v>99.999999999999346</v>
      </c>
      <c r="H170" s="128">
        <v>100.00000000000074</v>
      </c>
      <c r="I170" s="128">
        <v>100</v>
      </c>
      <c r="J170" s="128">
        <v>99.999999999999915</v>
      </c>
      <c r="K170" s="128">
        <v>100</v>
      </c>
      <c r="L170" s="128">
        <f>+SUM(L171:L175)</f>
        <v>0</v>
      </c>
    </row>
    <row r="171" spans="1:12" ht="10.5" customHeight="1">
      <c r="A171" s="117"/>
      <c r="B171" s="52" t="s">
        <v>138</v>
      </c>
      <c r="C171" s="129">
        <v>12.669066129764106</v>
      </c>
      <c r="D171" s="129">
        <v>10.182325375453706</v>
      </c>
      <c r="E171" s="129">
        <v>11.667774440640455</v>
      </c>
      <c r="F171" s="129">
        <v>11.219057719425056</v>
      </c>
      <c r="G171" s="129">
        <v>12.29812260108238</v>
      </c>
      <c r="H171" s="129">
        <v>10.841421339087079</v>
      </c>
      <c r="I171" s="129">
        <v>11.219960181422559</v>
      </c>
      <c r="J171" s="129">
        <v>12.9939580739272</v>
      </c>
      <c r="K171" s="129">
        <v>12.501138007304641</v>
      </c>
      <c r="L171" s="129"/>
    </row>
    <row r="172" spans="1:12" ht="10.5" customHeight="1">
      <c r="A172" s="50"/>
      <c r="B172" s="52" t="s">
        <v>61</v>
      </c>
      <c r="C172" s="129">
        <v>18.519757375307549</v>
      </c>
      <c r="D172" s="129">
        <v>21.01275697804391</v>
      </c>
      <c r="E172" s="129">
        <v>20.682899385011368</v>
      </c>
      <c r="F172" s="129">
        <v>18.400029327771918</v>
      </c>
      <c r="G172" s="129">
        <v>23.063745741675962</v>
      </c>
      <c r="H172" s="129">
        <v>18.789320837866004</v>
      </c>
      <c r="I172" s="129">
        <v>19.544286114997046</v>
      </c>
      <c r="J172" s="129">
        <v>18.342209496506932</v>
      </c>
      <c r="K172" s="129">
        <v>18.765437381073781</v>
      </c>
      <c r="L172" s="129"/>
    </row>
    <row r="173" spans="1:12" ht="10.5" customHeight="1">
      <c r="A173" s="50"/>
      <c r="B173" s="52" t="s">
        <v>58</v>
      </c>
      <c r="C173" s="129">
        <v>19.918679491310048</v>
      </c>
      <c r="D173" s="129">
        <v>23.460995239746453</v>
      </c>
      <c r="E173" s="129">
        <v>23.811689432565743</v>
      </c>
      <c r="F173" s="129">
        <v>22.236073505073602</v>
      </c>
      <c r="G173" s="129">
        <v>19.664315538041187</v>
      </c>
      <c r="H173" s="129">
        <v>25.554962527480996</v>
      </c>
      <c r="I173" s="129">
        <v>25.234590056774032</v>
      </c>
      <c r="J173" s="129">
        <v>22.111952830263185</v>
      </c>
      <c r="K173" s="129">
        <v>19.421387168507092</v>
      </c>
      <c r="L173" s="129"/>
    </row>
    <row r="174" spans="1:12" ht="10.5" customHeight="1">
      <c r="A174" s="50"/>
      <c r="B174" s="52" t="s">
        <v>57</v>
      </c>
      <c r="C174" s="129">
        <v>27.341939759730639</v>
      </c>
      <c r="D174" s="129">
        <v>22.075807614753106</v>
      </c>
      <c r="E174" s="129">
        <v>21.838790736555964</v>
      </c>
      <c r="F174" s="129">
        <v>20.755681391775585</v>
      </c>
      <c r="G174" s="129">
        <v>20.716898603849298</v>
      </c>
      <c r="H174" s="129">
        <v>21.514021634519313</v>
      </c>
      <c r="I174" s="129">
        <v>19.973933723465795</v>
      </c>
      <c r="J174" s="129">
        <v>19.78536742598007</v>
      </c>
      <c r="K174" s="129">
        <v>24.052952103857578</v>
      </c>
      <c r="L174" s="129"/>
    </row>
    <row r="175" spans="1:12" ht="10.5" customHeight="1">
      <c r="A175" s="50"/>
      <c r="B175" s="52" t="s">
        <v>139</v>
      </c>
      <c r="C175" s="129">
        <v>21.55055724388761</v>
      </c>
      <c r="D175" s="129">
        <v>23.26811479200282</v>
      </c>
      <c r="E175" s="129">
        <v>21.998846005226465</v>
      </c>
      <c r="F175" s="129">
        <v>27.389158055953832</v>
      </c>
      <c r="G175" s="129">
        <v>24.256917515350526</v>
      </c>
      <c r="H175" s="129">
        <v>23.300273661047335</v>
      </c>
      <c r="I175" s="129">
        <v>24.02722992334057</v>
      </c>
      <c r="J175" s="129">
        <v>26.766512173322525</v>
      </c>
      <c r="K175" s="129">
        <v>25.259085339256909</v>
      </c>
      <c r="L175" s="129"/>
    </row>
    <row r="176" spans="1:12" ht="1.5" customHeight="1">
      <c r="A176" s="50"/>
      <c r="B176" s="52"/>
      <c r="C176" s="135"/>
      <c r="D176" s="135"/>
      <c r="E176" s="55"/>
      <c r="F176" s="135"/>
      <c r="G176" s="135"/>
      <c r="H176" s="55"/>
      <c r="I176" s="55"/>
      <c r="J176" s="55"/>
      <c r="K176" s="55"/>
      <c r="L176" s="55"/>
    </row>
    <row r="177" spans="1:12" ht="11.25" customHeight="1">
      <c r="A177" s="50" t="s">
        <v>37</v>
      </c>
      <c r="B177" s="51" t="s">
        <v>1</v>
      </c>
      <c r="C177" s="128">
        <v>99.999999999999375</v>
      </c>
      <c r="D177" s="128">
        <v>99.999999999999119</v>
      </c>
      <c r="E177" s="128">
        <v>100</v>
      </c>
      <c r="F177" s="128">
        <v>100</v>
      </c>
      <c r="G177" s="128">
        <v>99.999999999999943</v>
      </c>
      <c r="H177" s="128">
        <v>99.999999999999915</v>
      </c>
      <c r="I177" s="128">
        <v>100</v>
      </c>
      <c r="J177" s="128">
        <v>100</v>
      </c>
      <c r="K177" s="128">
        <v>99.999999999999943</v>
      </c>
      <c r="L177" s="128">
        <f>+SUM(L178:L182)</f>
        <v>0</v>
      </c>
    </row>
    <row r="178" spans="1:12" ht="10.5" customHeight="1">
      <c r="A178" s="117"/>
      <c r="B178" s="52" t="s">
        <v>138</v>
      </c>
      <c r="C178" s="129">
        <v>18.684164182842963</v>
      </c>
      <c r="D178" s="129">
        <v>15.510468548811</v>
      </c>
      <c r="E178" s="129">
        <v>12.749702546952118</v>
      </c>
      <c r="F178" s="129">
        <v>6.9789001480795827</v>
      </c>
      <c r="G178" s="129">
        <v>7.0622161290611647</v>
      </c>
      <c r="H178" s="129">
        <v>8.1909591399204267</v>
      </c>
      <c r="I178" s="129">
        <v>13.661626471533248</v>
      </c>
      <c r="J178" s="129">
        <v>12.781298436223107</v>
      </c>
      <c r="K178" s="129">
        <v>17.942999949487877</v>
      </c>
      <c r="L178" s="129"/>
    </row>
    <row r="179" spans="1:12" ht="10.5" customHeight="1">
      <c r="A179" s="50"/>
      <c r="B179" s="52" t="s">
        <v>61</v>
      </c>
      <c r="C179" s="129">
        <v>25.822029408624765</v>
      </c>
      <c r="D179" s="129">
        <v>19.459690808295178</v>
      </c>
      <c r="E179" s="129">
        <v>20.323029020107054</v>
      </c>
      <c r="F179" s="129">
        <v>21.853953168532474</v>
      </c>
      <c r="G179" s="129">
        <v>13.262578521045038</v>
      </c>
      <c r="H179" s="129">
        <v>19.345187460051775</v>
      </c>
      <c r="I179" s="129">
        <v>17.880355962271413</v>
      </c>
      <c r="J179" s="129">
        <v>24.027615946666618</v>
      </c>
      <c r="K179" s="129">
        <v>21.943428397586015</v>
      </c>
      <c r="L179" s="129"/>
    </row>
    <row r="180" spans="1:12" ht="10.5" customHeight="1">
      <c r="A180" s="50"/>
      <c r="B180" s="52" t="s">
        <v>58</v>
      </c>
      <c r="C180" s="129">
        <v>17.416248674365672</v>
      </c>
      <c r="D180" s="129">
        <v>20.940668562887705</v>
      </c>
      <c r="E180" s="129">
        <v>20.929531996116019</v>
      </c>
      <c r="F180" s="129">
        <v>21.320340578595438</v>
      </c>
      <c r="G180" s="129">
        <v>11.275273309371819</v>
      </c>
      <c r="H180" s="129">
        <v>18.900908669074386</v>
      </c>
      <c r="I180" s="129">
        <v>24.922875109617603</v>
      </c>
      <c r="J180" s="129">
        <v>23.538822211754145</v>
      </c>
      <c r="K180" s="129">
        <v>21.745057257218093</v>
      </c>
      <c r="L180" s="129"/>
    </row>
    <row r="181" spans="1:12" ht="10.5" customHeight="1">
      <c r="A181" s="50"/>
      <c r="B181" s="52" t="s">
        <v>57</v>
      </c>
      <c r="C181" s="129">
        <v>16.491052106499858</v>
      </c>
      <c r="D181" s="129">
        <v>21.006032302004094</v>
      </c>
      <c r="E181" s="129">
        <v>23.290943270834006</v>
      </c>
      <c r="F181" s="129">
        <v>20.139329707725224</v>
      </c>
      <c r="G181" s="129">
        <v>28.352472851787375</v>
      </c>
      <c r="H181" s="129">
        <v>27.863477581657069</v>
      </c>
      <c r="I181" s="129">
        <v>22.36581557508071</v>
      </c>
      <c r="J181" s="129">
        <v>24.047418355266149</v>
      </c>
      <c r="K181" s="129">
        <v>20.638224776969235</v>
      </c>
      <c r="L181" s="129"/>
    </row>
    <row r="182" spans="1:12" ht="10.5" customHeight="1">
      <c r="A182" s="50"/>
      <c r="B182" s="52" t="s">
        <v>139</v>
      </c>
      <c r="C182" s="129">
        <v>21.586505627666131</v>
      </c>
      <c r="D182" s="129">
        <v>23.083139778001144</v>
      </c>
      <c r="E182" s="129">
        <v>22.706793165990817</v>
      </c>
      <c r="F182" s="129">
        <v>29.707476397067268</v>
      </c>
      <c r="G182" s="129">
        <v>40.04745918873455</v>
      </c>
      <c r="H182" s="129">
        <v>25.69946714929625</v>
      </c>
      <c r="I182" s="129">
        <v>21.169326881497106</v>
      </c>
      <c r="J182" s="129">
        <v>15.604845050089983</v>
      </c>
      <c r="K182" s="129">
        <v>17.730289618738727</v>
      </c>
      <c r="L182" s="129"/>
    </row>
    <row r="183" spans="1:12" ht="1.5" customHeight="1">
      <c r="A183" s="50"/>
      <c r="B183" s="52"/>
      <c r="C183" s="135"/>
      <c r="D183" s="135"/>
      <c r="E183" s="55"/>
      <c r="F183" s="135"/>
      <c r="G183" s="135"/>
      <c r="H183" s="55"/>
      <c r="I183" s="55"/>
      <c r="J183" s="55"/>
      <c r="K183" s="55"/>
      <c r="L183" s="55"/>
    </row>
    <row r="184" spans="1:12" ht="11.25" customHeight="1">
      <c r="A184" s="50" t="s">
        <v>38</v>
      </c>
      <c r="B184" s="51" t="s">
        <v>1</v>
      </c>
      <c r="C184" s="128">
        <v>100</v>
      </c>
      <c r="D184" s="128">
        <v>99.999999999999559</v>
      </c>
      <c r="E184" s="128">
        <v>100</v>
      </c>
      <c r="F184" s="128">
        <v>100</v>
      </c>
      <c r="G184" s="128">
        <v>99.999999999999559</v>
      </c>
      <c r="H184" s="128">
        <v>99.999999999999886</v>
      </c>
      <c r="I184" s="128">
        <v>100</v>
      </c>
      <c r="J184" s="128">
        <v>100.00000000000061</v>
      </c>
      <c r="K184" s="128">
        <v>100.00000000000061</v>
      </c>
      <c r="L184" s="128">
        <f>+SUM(L185:L189)</f>
        <v>0</v>
      </c>
    </row>
    <row r="185" spans="1:12" ht="10.5" customHeight="1">
      <c r="A185" s="117"/>
      <c r="B185" s="52" t="s">
        <v>138</v>
      </c>
      <c r="C185" s="129">
        <v>29.953646287841057</v>
      </c>
      <c r="D185" s="129">
        <v>26.468943532654453</v>
      </c>
      <c r="E185" s="129">
        <v>26.408164003835978</v>
      </c>
      <c r="F185" s="129">
        <v>23.984999201654237</v>
      </c>
      <c r="G185" s="129">
        <v>16.438712448318771</v>
      </c>
      <c r="H185" s="129">
        <v>24.696737988322521</v>
      </c>
      <c r="I185" s="129">
        <v>23.502919587277656</v>
      </c>
      <c r="J185" s="129">
        <v>18.849391357822043</v>
      </c>
      <c r="K185" s="129">
        <v>18.971083599634337</v>
      </c>
      <c r="L185" s="129"/>
    </row>
    <row r="186" spans="1:12" ht="10.5" customHeight="1">
      <c r="A186" s="50"/>
      <c r="B186" s="52" t="s">
        <v>61</v>
      </c>
      <c r="C186" s="129">
        <v>24.107145147055551</v>
      </c>
      <c r="D186" s="129">
        <v>21.736384954404475</v>
      </c>
      <c r="E186" s="129">
        <v>22.621272279524195</v>
      </c>
      <c r="F186" s="129">
        <v>22.374840528457472</v>
      </c>
      <c r="G186" s="129">
        <v>26.979880308284521</v>
      </c>
      <c r="H186" s="129">
        <v>26.169325604281713</v>
      </c>
      <c r="I186" s="129">
        <v>21.736204327744389</v>
      </c>
      <c r="J186" s="129">
        <v>26.010768836826248</v>
      </c>
      <c r="K186" s="129">
        <v>21.861806796408366</v>
      </c>
      <c r="L186" s="129"/>
    </row>
    <row r="187" spans="1:12" ht="10.5" customHeight="1">
      <c r="A187" s="50"/>
      <c r="B187" s="52" t="s">
        <v>58</v>
      </c>
      <c r="C187" s="129">
        <v>23.417091139794817</v>
      </c>
      <c r="D187" s="129">
        <v>25.165275858763199</v>
      </c>
      <c r="E187" s="129">
        <v>17.699022636618071</v>
      </c>
      <c r="F187" s="129">
        <v>19.389323785328774</v>
      </c>
      <c r="G187" s="129">
        <v>22.293745951947752</v>
      </c>
      <c r="H187" s="129">
        <v>19.787101815419732</v>
      </c>
      <c r="I187" s="129">
        <v>20.555425016698141</v>
      </c>
      <c r="J187" s="129">
        <v>20.538042890394447</v>
      </c>
      <c r="K187" s="129">
        <v>21.035923964496231</v>
      </c>
      <c r="L187" s="129"/>
    </row>
    <row r="188" spans="1:12" ht="10.5" customHeight="1">
      <c r="A188" s="121"/>
      <c r="B188" s="52" t="s">
        <v>57</v>
      </c>
      <c r="C188" s="129">
        <v>12.130081219347707</v>
      </c>
      <c r="D188" s="129">
        <v>16.115008825157293</v>
      </c>
      <c r="E188" s="129">
        <v>17.045394649374067</v>
      </c>
      <c r="F188" s="129">
        <v>18.953059442770467</v>
      </c>
      <c r="G188" s="129">
        <v>17.283013338254154</v>
      </c>
      <c r="H188" s="129">
        <v>16.23465752042619</v>
      </c>
      <c r="I188" s="129">
        <v>15.524693787022253</v>
      </c>
      <c r="J188" s="129">
        <v>15.507497272444496</v>
      </c>
      <c r="K188" s="129">
        <v>21.350266731720673</v>
      </c>
      <c r="L188" s="129"/>
    </row>
    <row r="189" spans="1:12" ht="11.25" customHeight="1">
      <c r="A189" s="121"/>
      <c r="B189" s="52" t="s">
        <v>139</v>
      </c>
      <c r="C189" s="138">
        <v>10.392036205960855</v>
      </c>
      <c r="D189" s="129">
        <v>10.514386829020141</v>
      </c>
      <c r="E189" s="129">
        <v>16.226146430647741</v>
      </c>
      <c r="F189" s="129">
        <v>15.297777041789054</v>
      </c>
      <c r="G189" s="129">
        <v>17.004647953194365</v>
      </c>
      <c r="H189" s="129">
        <v>13.112177071549723</v>
      </c>
      <c r="I189" s="129">
        <v>18.680757281257542</v>
      </c>
      <c r="J189" s="129">
        <v>19.094299642513381</v>
      </c>
      <c r="K189" s="129">
        <v>16.780918907740993</v>
      </c>
      <c r="L189" s="129"/>
    </row>
    <row r="190" spans="1:12" ht="3.75" customHeight="1">
      <c r="A190" s="121"/>
      <c r="B190" s="52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</row>
    <row r="191" spans="1:12" ht="11.25" customHeight="1">
      <c r="A191" s="160" t="s">
        <v>148</v>
      </c>
      <c r="B191" s="51" t="s">
        <v>1</v>
      </c>
      <c r="C191" s="128">
        <v>100.00000000000418</v>
      </c>
      <c r="D191" s="128">
        <v>100</v>
      </c>
      <c r="E191" s="128">
        <v>99.99999999999946</v>
      </c>
      <c r="F191" s="128">
        <v>99.99999999999946</v>
      </c>
      <c r="G191" s="128">
        <v>100</v>
      </c>
      <c r="H191" s="128">
        <v>99.999999999999289</v>
      </c>
      <c r="I191" s="128">
        <v>100</v>
      </c>
      <c r="J191" s="128">
        <v>100.00000000000117</v>
      </c>
      <c r="K191" s="128">
        <v>99.999999999998806</v>
      </c>
      <c r="L191" s="128">
        <f>+SUM(L192:L196)</f>
        <v>0</v>
      </c>
    </row>
    <row r="192" spans="1:12" ht="10.5" customHeight="1">
      <c r="A192" s="56"/>
      <c r="B192" s="52" t="s">
        <v>138</v>
      </c>
      <c r="C192" s="129">
        <v>3.5729109711608755</v>
      </c>
      <c r="D192" s="129">
        <v>5.0429145840712941</v>
      </c>
      <c r="E192" s="129">
        <v>6.5666362759840595</v>
      </c>
      <c r="F192" s="129">
        <v>7.5835784255761345</v>
      </c>
      <c r="G192" s="129">
        <v>7.6817041289787333</v>
      </c>
      <c r="H192" s="129">
        <v>6.3908051662633056</v>
      </c>
      <c r="I192" s="129">
        <v>5.9688568282373415</v>
      </c>
      <c r="J192" s="129">
        <v>6.8018233232388887</v>
      </c>
      <c r="K192" s="129">
        <v>6.8747325914259498</v>
      </c>
      <c r="L192" s="129"/>
    </row>
    <row r="193" spans="1:12" ht="10.5" customHeight="1">
      <c r="A193" s="50"/>
      <c r="B193" s="52" t="s">
        <v>61</v>
      </c>
      <c r="C193" s="129">
        <v>11.969198202042096</v>
      </c>
      <c r="D193" s="129">
        <v>13.871889225602613</v>
      </c>
      <c r="E193" s="129">
        <v>15.094223341388401</v>
      </c>
      <c r="F193" s="129">
        <v>15.175014536220754</v>
      </c>
      <c r="G193" s="129">
        <v>15.310282954319874</v>
      </c>
      <c r="H193" s="129">
        <v>15.33160254562455</v>
      </c>
      <c r="I193" s="129">
        <v>15.309289334873597</v>
      </c>
      <c r="J193" s="129">
        <v>16.274742916258912</v>
      </c>
      <c r="K193" s="129">
        <v>14.365655945577451</v>
      </c>
      <c r="L193" s="129"/>
    </row>
    <row r="194" spans="1:12" ht="10.5" customHeight="1">
      <c r="A194" s="50"/>
      <c r="B194" s="52" t="s">
        <v>58</v>
      </c>
      <c r="C194" s="129">
        <v>20.597057132453578</v>
      </c>
      <c r="D194" s="129">
        <v>21.25967471967067</v>
      </c>
      <c r="E194" s="129">
        <v>19.928726829209996</v>
      </c>
      <c r="F194" s="129">
        <v>20.968971145944721</v>
      </c>
      <c r="G194" s="129">
        <v>20.459716881666125</v>
      </c>
      <c r="H194" s="129">
        <v>20.338684866161987</v>
      </c>
      <c r="I194" s="129">
        <v>21.976443081026403</v>
      </c>
      <c r="J194" s="129">
        <v>20.880552819215627</v>
      </c>
      <c r="K194" s="129">
        <v>20.865875529408985</v>
      </c>
      <c r="L194" s="129"/>
    </row>
    <row r="195" spans="1:12" ht="10.5" customHeight="1">
      <c r="A195" s="50"/>
      <c r="B195" s="52" t="s">
        <v>57</v>
      </c>
      <c r="C195" s="129">
        <v>28.553442870093409</v>
      </c>
      <c r="D195" s="129">
        <v>25.446948930817669</v>
      </c>
      <c r="E195" s="129">
        <v>24.876898118569439</v>
      </c>
      <c r="F195" s="129">
        <v>25.344907684680347</v>
      </c>
      <c r="G195" s="129">
        <v>26.129228791981536</v>
      </c>
      <c r="H195" s="129">
        <v>25.138090988251697</v>
      </c>
      <c r="I195" s="129">
        <v>24.747972455086529</v>
      </c>
      <c r="J195" s="129">
        <v>25.236763090944063</v>
      </c>
      <c r="K195" s="129">
        <v>25.813863492682909</v>
      </c>
      <c r="L195" s="129"/>
    </row>
    <row r="196" spans="1:12" ht="10.5" customHeight="1">
      <c r="A196" s="50"/>
      <c r="B196" s="52" t="s">
        <v>139</v>
      </c>
      <c r="C196" s="129">
        <v>35.30739082425422</v>
      </c>
      <c r="D196" s="129">
        <v>34.378572539838252</v>
      </c>
      <c r="E196" s="129">
        <v>33.533515434847551</v>
      </c>
      <c r="F196" s="129">
        <v>30.927528207577488</v>
      </c>
      <c r="G196" s="129">
        <v>30.419067243053721</v>
      </c>
      <c r="H196" s="129">
        <v>32.800816433697754</v>
      </c>
      <c r="I196" s="129">
        <v>31.997438300776547</v>
      </c>
      <c r="J196" s="129">
        <v>30.806117850343671</v>
      </c>
      <c r="K196" s="129">
        <v>32.079872440903522</v>
      </c>
      <c r="L196" s="129"/>
    </row>
    <row r="197" spans="1:12" ht="3.75" customHeight="1">
      <c r="A197" s="50"/>
      <c r="B197" s="52"/>
      <c r="C197" s="135"/>
      <c r="D197" s="135"/>
      <c r="E197" s="55"/>
      <c r="F197" s="135"/>
      <c r="G197" s="135"/>
      <c r="H197" s="55"/>
      <c r="I197" s="55"/>
      <c r="J197" s="55"/>
      <c r="K197" s="55"/>
      <c r="L197" s="55"/>
    </row>
    <row r="198" spans="1:12" ht="11.25" customHeight="1">
      <c r="A198" s="160" t="s">
        <v>149</v>
      </c>
      <c r="B198" s="51" t="s">
        <v>1</v>
      </c>
      <c r="C198" s="128" t="s">
        <v>14</v>
      </c>
      <c r="D198" s="128" t="s">
        <v>14</v>
      </c>
      <c r="E198" s="128" t="s">
        <v>14</v>
      </c>
      <c r="F198" s="128" t="s">
        <v>14</v>
      </c>
      <c r="G198" s="128" t="s">
        <v>14</v>
      </c>
      <c r="H198" s="128" t="s">
        <v>14</v>
      </c>
      <c r="I198" s="128">
        <f>+SUM(I199:I203)</f>
        <v>0</v>
      </c>
      <c r="J198" s="128">
        <f>+SUM(J199:J203)</f>
        <v>0</v>
      </c>
      <c r="K198" s="128">
        <f>+SUM(K199:K203)</f>
        <v>0</v>
      </c>
      <c r="L198" s="128">
        <f>+SUM(L199:L203)</f>
        <v>0</v>
      </c>
    </row>
    <row r="199" spans="1:12" ht="10.5" customHeight="1">
      <c r="A199" s="117"/>
      <c r="B199" s="52" t="s">
        <v>138</v>
      </c>
      <c r="C199" s="129" t="s">
        <v>14</v>
      </c>
      <c r="D199" s="129" t="s">
        <v>14</v>
      </c>
      <c r="E199" s="129" t="s">
        <v>14</v>
      </c>
      <c r="F199" s="129" t="s">
        <v>14</v>
      </c>
      <c r="G199" s="129" t="s">
        <v>14</v>
      </c>
      <c r="H199" s="129" t="s">
        <v>14</v>
      </c>
      <c r="I199" s="129"/>
      <c r="J199" s="129"/>
      <c r="K199" s="129"/>
      <c r="L199" s="129"/>
    </row>
    <row r="200" spans="1:12" ht="10.5" customHeight="1">
      <c r="A200" s="50"/>
      <c r="B200" s="52" t="s">
        <v>61</v>
      </c>
      <c r="C200" s="128" t="s">
        <v>14</v>
      </c>
      <c r="D200" s="128" t="s">
        <v>14</v>
      </c>
      <c r="E200" s="128" t="s">
        <v>14</v>
      </c>
      <c r="F200" s="128" t="s">
        <v>14</v>
      </c>
      <c r="G200" s="128" t="s">
        <v>14</v>
      </c>
      <c r="H200" s="128" t="s">
        <v>14</v>
      </c>
      <c r="I200" s="129"/>
      <c r="J200" s="129"/>
      <c r="K200" s="129"/>
      <c r="L200" s="129"/>
    </row>
    <row r="201" spans="1:12" ht="10.5" customHeight="1">
      <c r="A201" s="50"/>
      <c r="B201" s="52" t="s">
        <v>58</v>
      </c>
      <c r="C201" s="128" t="s">
        <v>14</v>
      </c>
      <c r="D201" s="128" t="s">
        <v>14</v>
      </c>
      <c r="E201" s="128" t="s">
        <v>14</v>
      </c>
      <c r="F201" s="128" t="s">
        <v>14</v>
      </c>
      <c r="G201" s="128" t="s">
        <v>14</v>
      </c>
      <c r="H201" s="128" t="s">
        <v>14</v>
      </c>
      <c r="I201" s="129"/>
      <c r="J201" s="129"/>
      <c r="K201" s="129"/>
      <c r="L201" s="129"/>
    </row>
    <row r="202" spans="1:12" ht="10.5" customHeight="1">
      <c r="A202" s="50"/>
      <c r="B202" s="52" t="s">
        <v>57</v>
      </c>
      <c r="C202" s="128" t="s">
        <v>14</v>
      </c>
      <c r="D202" s="128" t="s">
        <v>14</v>
      </c>
      <c r="E202" s="128" t="s">
        <v>14</v>
      </c>
      <c r="F202" s="128" t="s">
        <v>14</v>
      </c>
      <c r="G202" s="128" t="s">
        <v>14</v>
      </c>
      <c r="H202" s="128" t="s">
        <v>14</v>
      </c>
      <c r="I202" s="129"/>
      <c r="J202" s="129"/>
      <c r="K202" s="129"/>
      <c r="L202" s="129"/>
    </row>
    <row r="203" spans="1:12" ht="10.5" customHeight="1">
      <c r="A203" s="53"/>
      <c r="B203" s="111" t="s">
        <v>139</v>
      </c>
      <c r="C203" s="168" t="s">
        <v>14</v>
      </c>
      <c r="D203" s="169" t="s">
        <v>14</v>
      </c>
      <c r="E203" s="169" t="s">
        <v>14</v>
      </c>
      <c r="F203" s="169" t="s">
        <v>14</v>
      </c>
      <c r="G203" s="169" t="s">
        <v>14</v>
      </c>
      <c r="H203" s="169" t="s">
        <v>14</v>
      </c>
      <c r="I203" s="136"/>
      <c r="J203" s="136"/>
      <c r="K203" s="136"/>
      <c r="L203" s="136"/>
    </row>
    <row r="204" spans="1:12" ht="9" customHeight="1">
      <c r="A204" s="537" t="s">
        <v>150</v>
      </c>
      <c r="B204" s="537"/>
      <c r="C204" s="537"/>
      <c r="D204" s="537"/>
      <c r="E204" s="537"/>
      <c r="F204" s="537"/>
      <c r="G204" s="537"/>
      <c r="H204" s="537"/>
      <c r="I204" s="537"/>
      <c r="J204" s="537"/>
      <c r="K204" s="537"/>
      <c r="L204" s="148"/>
    </row>
    <row r="205" spans="1:12" ht="9" customHeight="1">
      <c r="A205" s="163" t="s">
        <v>151</v>
      </c>
      <c r="B205" s="163"/>
      <c r="C205" s="163"/>
      <c r="D205" s="163"/>
      <c r="E205" s="164"/>
      <c r="F205" s="165"/>
      <c r="G205" s="165"/>
      <c r="H205" s="165"/>
      <c r="I205" s="165"/>
      <c r="J205" s="165"/>
      <c r="K205" s="165"/>
      <c r="L205" s="148"/>
    </row>
    <row r="206" spans="1:12" ht="9" customHeight="1">
      <c r="A206" s="157" t="s">
        <v>144</v>
      </c>
    </row>
    <row r="207" spans="1:12" ht="13.5">
      <c r="A207" s="50"/>
    </row>
    <row r="208" spans="1:12" ht="13.5">
      <c r="A208" s="50"/>
    </row>
  </sheetData>
  <mergeCells count="28">
    <mergeCell ref="A204:K204"/>
    <mergeCell ref="L6:L7"/>
    <mergeCell ref="I103:I104"/>
    <mergeCell ref="J6:J7"/>
    <mergeCell ref="H6:H7"/>
    <mergeCell ref="J103:J104"/>
    <mergeCell ref="L103:L104"/>
    <mergeCell ref="A100:L100"/>
    <mergeCell ref="A101:L101"/>
    <mergeCell ref="A103:B104"/>
    <mergeCell ref="C103:C104"/>
    <mergeCell ref="D103:D104"/>
    <mergeCell ref="E103:E104"/>
    <mergeCell ref="F103:F104"/>
    <mergeCell ref="G103:G104"/>
    <mergeCell ref="H103:H104"/>
    <mergeCell ref="K103:K104"/>
    <mergeCell ref="A2:L2"/>
    <mergeCell ref="A3:L3"/>
    <mergeCell ref="A4:L4"/>
    <mergeCell ref="A6:B7"/>
    <mergeCell ref="C6:C7"/>
    <mergeCell ref="D6:D7"/>
    <mergeCell ref="E6:E7"/>
    <mergeCell ref="F6:F7"/>
    <mergeCell ref="G6:G7"/>
    <mergeCell ref="I6:I7"/>
    <mergeCell ref="K6:K7"/>
  </mergeCells>
  <phoneticPr fontId="7" type="noConversion"/>
  <printOptions horizontalCentered="1"/>
  <pageMargins left="0.19685039370078741" right="0" top="0" bottom="0" header="0" footer="0"/>
  <pageSetup paperSize="9" scale="85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6"/>
  <dimension ref="B2:R53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14.5703125" style="10" customWidth="1"/>
    <col min="3" max="3" width="2.5703125" style="147" hidden="1" customWidth="1"/>
    <col min="4" max="4" width="3.28515625" style="147" hidden="1" customWidth="1"/>
    <col min="5" max="5" width="2.28515625" style="147" hidden="1" customWidth="1"/>
    <col min="6" max="16" width="6.5703125" style="147" customWidth="1"/>
    <col min="17" max="18" width="9.85546875" style="115" customWidth="1"/>
    <col min="19" max="16384" width="11.42578125" style="10"/>
  </cols>
  <sheetData>
    <row r="2" spans="2:18" ht="15" customHeight="1">
      <c r="B2" s="489" t="s">
        <v>128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</row>
    <row r="3" spans="2:18" ht="28.5" customHeight="1">
      <c r="B3" s="490" t="s">
        <v>267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</row>
    <row r="4" spans="2:18" ht="11.2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</row>
    <row r="5" spans="2:18" ht="6" customHeight="1">
      <c r="B5" s="49"/>
      <c r="C5" s="189"/>
      <c r="D5" s="189"/>
      <c r="E5" s="189"/>
      <c r="F5" s="189"/>
      <c r="G5" s="189"/>
      <c r="H5" s="189"/>
      <c r="I5" s="189"/>
      <c r="J5" s="189"/>
      <c r="K5" s="231"/>
      <c r="L5" s="231"/>
      <c r="M5" s="231"/>
      <c r="N5" s="231"/>
      <c r="O5" s="231"/>
      <c r="P5" s="231"/>
    </row>
    <row r="6" spans="2:18" ht="22.5" customHeight="1">
      <c r="B6" s="509" t="s">
        <v>222</v>
      </c>
      <c r="C6" s="487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  <c r="L6" s="506">
        <v>2013</v>
      </c>
      <c r="M6" s="506">
        <v>2014</v>
      </c>
      <c r="N6" s="506">
        <v>2015</v>
      </c>
      <c r="O6" s="506">
        <v>2016</v>
      </c>
      <c r="P6" s="506">
        <v>2017</v>
      </c>
      <c r="Q6" s="503" t="s">
        <v>242</v>
      </c>
      <c r="R6" s="503" t="s">
        <v>256</v>
      </c>
    </row>
    <row r="7" spans="2:18" ht="52.5" customHeight="1">
      <c r="B7" s="510"/>
      <c r="C7" s="488">
        <v>2004</v>
      </c>
      <c r="D7" s="488">
        <v>2005</v>
      </c>
      <c r="E7" s="488">
        <v>2006</v>
      </c>
      <c r="F7" s="507">
        <v>2007</v>
      </c>
      <c r="G7" s="507"/>
      <c r="H7" s="507"/>
      <c r="I7" s="507"/>
      <c r="J7" s="507"/>
      <c r="K7" s="507"/>
      <c r="L7" s="507"/>
      <c r="M7" s="507"/>
      <c r="N7" s="507"/>
      <c r="O7" s="527"/>
      <c r="P7" s="507"/>
      <c r="Q7" s="503"/>
      <c r="R7" s="503"/>
    </row>
    <row r="8" spans="2:18" ht="6" customHeight="1">
      <c r="B8" s="207"/>
      <c r="C8" s="152"/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</row>
    <row r="9" spans="2:18" ht="12" customHeight="1">
      <c r="B9" s="208" t="s">
        <v>1</v>
      </c>
      <c r="C9" s="139">
        <v>13791.11735999982</v>
      </c>
      <c r="D9" s="139">
        <v>13866.847740000014</v>
      </c>
      <c r="E9" s="139">
        <v>14355.997970000128</v>
      </c>
      <c r="F9" s="128">
        <v>14907.227640439383</v>
      </c>
      <c r="G9" s="128">
        <v>15156.843811581875</v>
      </c>
      <c r="H9" s="128">
        <v>15451.348290929953</v>
      </c>
      <c r="I9" s="128">
        <v>15738.051650523204</v>
      </c>
      <c r="J9" s="128">
        <v>15948.809862297056</v>
      </c>
      <c r="K9" s="128">
        <v>16143.078761045617</v>
      </c>
      <c r="L9" s="128">
        <v>16326.451498802509</v>
      </c>
      <c r="M9" s="128">
        <v>16396.350413027045</v>
      </c>
      <c r="N9" s="128">
        <v>16498.365468448454</v>
      </c>
      <c r="O9" s="128">
        <v>16903.680178260209</v>
      </c>
      <c r="P9" s="263">
        <v>17215.741362465618</v>
      </c>
      <c r="Q9" s="402">
        <f>+(((P9/F9)^(1/10))-1)*100</f>
        <v>1.4501946427536661</v>
      </c>
      <c r="R9" s="402">
        <f>ROUND(((P9/O9-1)*100),2)</f>
        <v>1.85</v>
      </c>
    </row>
    <row r="10" spans="2:18" ht="11.25" customHeight="1">
      <c r="B10" s="209" t="s">
        <v>158</v>
      </c>
      <c r="C10" s="236">
        <v>3022.6317600000039</v>
      </c>
      <c r="D10" s="236">
        <v>3225.2857000000154</v>
      </c>
      <c r="E10" s="236">
        <v>3395.1657199999677</v>
      </c>
      <c r="F10" s="246">
        <v>3642.9787927700072</v>
      </c>
      <c r="G10" s="246">
        <v>3742.0379571382809</v>
      </c>
      <c r="H10" s="246">
        <v>3910.6016663976825</v>
      </c>
      <c r="I10" s="246">
        <v>4035.5555548401385</v>
      </c>
      <c r="J10" s="246">
        <v>4006.4252024724956</v>
      </c>
      <c r="K10" s="246">
        <v>4050.3870175027077</v>
      </c>
      <c r="L10" s="246">
        <v>4295.9438190494257</v>
      </c>
      <c r="M10" s="246">
        <v>4349.2711886454108</v>
      </c>
      <c r="N10" s="246">
        <v>4674.7540570750243</v>
      </c>
      <c r="O10" s="246">
        <v>4895.8074759926703</v>
      </c>
      <c r="P10" s="246">
        <v>5035.092602626085</v>
      </c>
      <c r="Q10" s="215">
        <f t="shared" ref="Q10:Q51" si="0">+(((P10/F10)^(1/10))-1)*100</f>
        <v>3.2892400035945624</v>
      </c>
      <c r="R10" s="215">
        <f t="shared" ref="R10:R51" si="1">ROUND(((P10/O10-1)*100),2)</f>
        <v>2.84</v>
      </c>
    </row>
    <row r="11" spans="2:18" ht="11.25" customHeight="1">
      <c r="B11" s="209" t="s">
        <v>159</v>
      </c>
      <c r="C11" s="236">
        <v>4667.7630600000357</v>
      </c>
      <c r="D11" s="236">
        <v>4596.8892000000005</v>
      </c>
      <c r="E11" s="236">
        <v>4613.7211200000511</v>
      </c>
      <c r="F11" s="246">
        <v>4816.3116668000421</v>
      </c>
      <c r="G11" s="246">
        <v>4761.3973703016882</v>
      </c>
      <c r="H11" s="246">
        <v>4772.9643667329856</v>
      </c>
      <c r="I11" s="246">
        <v>4755.8474079264679</v>
      </c>
      <c r="J11" s="246">
        <v>4825.2070822595078</v>
      </c>
      <c r="K11" s="246">
        <v>4804.0175115783204</v>
      </c>
      <c r="L11" s="246">
        <v>4668.6496135446023</v>
      </c>
      <c r="M11" s="246">
        <v>4666.085213729988</v>
      </c>
      <c r="N11" s="246">
        <v>4699.7829435463364</v>
      </c>
      <c r="O11" s="246">
        <v>4770.4914287778865</v>
      </c>
      <c r="P11" s="246">
        <v>4767.7561779924636</v>
      </c>
      <c r="Q11" s="215">
        <f t="shared" si="0"/>
        <v>-0.10127497714639278</v>
      </c>
      <c r="R11" s="215">
        <f t="shared" si="1"/>
        <v>-0.06</v>
      </c>
    </row>
    <row r="12" spans="2:18" ht="11.25" customHeight="1">
      <c r="B12" s="209" t="s">
        <v>160</v>
      </c>
      <c r="C12" s="236">
        <v>438.88359999999932</v>
      </c>
      <c r="D12" s="236">
        <v>430.21007999999938</v>
      </c>
      <c r="E12" s="236">
        <v>425.17015000000021</v>
      </c>
      <c r="F12" s="246">
        <v>453.75292675778371</v>
      </c>
      <c r="G12" s="246">
        <v>463.80691931607595</v>
      </c>
      <c r="H12" s="246">
        <v>447.06041156550947</v>
      </c>
      <c r="I12" s="246">
        <v>476.82977508244426</v>
      </c>
      <c r="J12" s="246">
        <v>474.23687337546272</v>
      </c>
      <c r="K12" s="246">
        <v>482.88049523967067</v>
      </c>
      <c r="L12" s="246">
        <v>474.02624730282236</v>
      </c>
      <c r="M12" s="246">
        <v>502.32497864678322</v>
      </c>
      <c r="N12" s="246">
        <v>464.79878286887993</v>
      </c>
      <c r="O12" s="246">
        <v>494.688168743223</v>
      </c>
      <c r="P12" s="246">
        <v>496.03269381964208</v>
      </c>
      <c r="Q12" s="215">
        <f>+(((P12/F12)^(1/10))-1)*100</f>
        <v>0.89487027434596023</v>
      </c>
      <c r="R12" s="215">
        <f t="shared" si="1"/>
        <v>0.27</v>
      </c>
    </row>
    <row r="13" spans="2:18" ht="11.25" customHeight="1">
      <c r="B13" s="209" t="s">
        <v>202</v>
      </c>
      <c r="C13" s="237">
        <v>876.67604999999855</v>
      </c>
      <c r="D13" s="237">
        <v>918.47299999999825</v>
      </c>
      <c r="E13" s="237">
        <v>971.57098999999971</v>
      </c>
      <c r="F13" s="246">
        <v>1047.2639266778397</v>
      </c>
      <c r="G13" s="246">
        <v>1129.1949008722395</v>
      </c>
      <c r="H13" s="246">
        <v>1222.0659952383419</v>
      </c>
      <c r="I13" s="246">
        <v>1329.3011964469765</v>
      </c>
      <c r="J13" s="246">
        <v>1380.7408545354347</v>
      </c>
      <c r="K13" s="246">
        <v>1376.6391696554533</v>
      </c>
      <c r="L13" s="246">
        <v>1482.2320470877762</v>
      </c>
      <c r="M13" s="246">
        <v>1525.4506060242363</v>
      </c>
      <c r="N13" s="246">
        <v>1611.1853160340563</v>
      </c>
      <c r="O13" s="246">
        <v>1658.3650223687744</v>
      </c>
      <c r="P13" s="246">
        <v>1785.0718029408456</v>
      </c>
      <c r="Q13" s="215">
        <f t="shared" si="0"/>
        <v>5.4775308064602957</v>
      </c>
      <c r="R13" s="215">
        <f t="shared" si="1"/>
        <v>7.64</v>
      </c>
    </row>
    <row r="14" spans="2:18" ht="12" customHeight="1">
      <c r="B14" s="209" t="s">
        <v>161</v>
      </c>
      <c r="C14" s="236">
        <v>4780.5837699999793</v>
      </c>
      <c r="D14" s="236">
        <v>4695.989760000024</v>
      </c>
      <c r="E14" s="236">
        <v>4950.3699899999883</v>
      </c>
      <c r="F14" s="246">
        <v>4946.9203274329666</v>
      </c>
      <c r="G14" s="246">
        <v>5060.4066639526318</v>
      </c>
      <c r="H14" s="246">
        <v>5098.6558509944161</v>
      </c>
      <c r="I14" s="246">
        <v>5140.5177162269383</v>
      </c>
      <c r="J14" s="246">
        <v>5262.199849653879</v>
      </c>
      <c r="K14" s="246">
        <v>5429.154567070419</v>
      </c>
      <c r="L14" s="246">
        <v>5405.5997718178442</v>
      </c>
      <c r="M14" s="246">
        <v>5353.2184259806836</v>
      </c>
      <c r="N14" s="246">
        <v>5047.8443689241503</v>
      </c>
      <c r="O14" s="246">
        <v>5084.3280823772402</v>
      </c>
      <c r="P14" s="246">
        <v>5131.788085086584</v>
      </c>
      <c r="Q14" s="215">
        <f t="shared" si="0"/>
        <v>0.36756312413279701</v>
      </c>
      <c r="R14" s="215">
        <f t="shared" si="1"/>
        <v>0.93</v>
      </c>
    </row>
    <row r="15" spans="2:18" ht="6" customHeight="1">
      <c r="B15" s="209"/>
      <c r="C15" s="236"/>
      <c r="D15" s="246"/>
      <c r="E15" s="246"/>
      <c r="F15" s="246"/>
      <c r="G15" s="246"/>
      <c r="H15" s="246"/>
      <c r="I15" s="246"/>
      <c r="J15" s="246"/>
      <c r="K15" s="246"/>
      <c r="L15" s="246"/>
      <c r="M15" s="246"/>
      <c r="N15" s="246"/>
      <c r="O15" s="246"/>
      <c r="P15" s="246"/>
      <c r="Q15" s="402"/>
      <c r="R15" s="402"/>
    </row>
    <row r="16" spans="2:18" ht="11.25" customHeight="1">
      <c r="B16" s="208" t="s">
        <v>11</v>
      </c>
      <c r="C16" s="236"/>
      <c r="D16" s="236"/>
      <c r="E16" s="23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402"/>
      <c r="R16" s="402"/>
    </row>
    <row r="17" spans="2:18" ht="12" customHeight="1">
      <c r="B17" s="208" t="s">
        <v>2</v>
      </c>
      <c r="C17" s="237">
        <v>9501.3313299999827</v>
      </c>
      <c r="D17" s="237">
        <v>9632.1125000000411</v>
      </c>
      <c r="E17" s="237">
        <v>10054.711100000046</v>
      </c>
      <c r="F17" s="263">
        <v>10688.021302557927</v>
      </c>
      <c r="G17" s="263">
        <v>10961.272572278878</v>
      </c>
      <c r="H17" s="263">
        <v>11241.653427775262</v>
      </c>
      <c r="I17" s="263">
        <v>11591.087001365117</v>
      </c>
      <c r="J17" s="263">
        <v>11852.840057601048</v>
      </c>
      <c r="K17" s="325">
        <v>12115.119884501826</v>
      </c>
      <c r="L17" s="263">
        <v>12345.178047623929</v>
      </c>
      <c r="M17" s="263">
        <v>12436.358128255151</v>
      </c>
      <c r="N17" s="263">
        <v>12584.076782218754</v>
      </c>
      <c r="O17" s="263">
        <v>13066.050953078733</v>
      </c>
      <c r="P17" s="263">
        <v>13396.540788135289</v>
      </c>
      <c r="Q17" s="402">
        <f>+(((P17/F17)^(1/10))-1)*100</f>
        <v>2.2844315735992993</v>
      </c>
      <c r="R17" s="402">
        <f>ROUND(((P17/O17-1)*100),2)</f>
        <v>2.5299999999999998</v>
      </c>
    </row>
    <row r="18" spans="2:18" ht="11.25" customHeight="1">
      <c r="B18" s="209" t="s">
        <v>158</v>
      </c>
      <c r="C18" s="236">
        <v>1932.408050000005</v>
      </c>
      <c r="D18" s="236">
        <v>2136.8373000000051</v>
      </c>
      <c r="E18" s="236">
        <v>2233.1354700000006</v>
      </c>
      <c r="F18" s="246">
        <v>2427.9118093640732</v>
      </c>
      <c r="G18" s="246">
        <v>2543.3101896054764</v>
      </c>
      <c r="H18" s="246">
        <v>2703.8882510729495</v>
      </c>
      <c r="I18" s="246">
        <v>2816.5218661411645</v>
      </c>
      <c r="J18" s="246">
        <v>2832.2398263760147</v>
      </c>
      <c r="K18" s="246">
        <v>2867.0205212861206</v>
      </c>
      <c r="L18" s="246">
        <v>3159.1745670214932</v>
      </c>
      <c r="M18" s="246">
        <v>3204.4580136020509</v>
      </c>
      <c r="N18" s="246">
        <v>3394.3572399767359</v>
      </c>
      <c r="O18" s="246">
        <v>3618.142816436447</v>
      </c>
      <c r="P18" s="246">
        <v>3764.5704490463731</v>
      </c>
      <c r="Q18" s="215">
        <f t="shared" si="0"/>
        <v>4.4836298924211482</v>
      </c>
      <c r="R18" s="215">
        <f t="shared" si="1"/>
        <v>4.05</v>
      </c>
    </row>
    <row r="19" spans="2:18" ht="11.25" customHeight="1">
      <c r="B19" s="209" t="s">
        <v>159</v>
      </c>
      <c r="C19" s="236">
        <v>3120.0463400000253</v>
      </c>
      <c r="D19" s="236">
        <v>3096.841430000014</v>
      </c>
      <c r="E19" s="236">
        <v>3131.8749800000433</v>
      </c>
      <c r="F19" s="246">
        <v>3424.701904049899</v>
      </c>
      <c r="G19" s="246">
        <v>3398.1384258831154</v>
      </c>
      <c r="H19" s="246">
        <v>3414.2836594233167</v>
      </c>
      <c r="I19" s="246">
        <v>3450.9829665753878</v>
      </c>
      <c r="J19" s="246">
        <v>3522.8691784342054</v>
      </c>
      <c r="K19" s="246">
        <v>3554.429592389974</v>
      </c>
      <c r="L19" s="246">
        <v>3373.019091673249</v>
      </c>
      <c r="M19" s="246">
        <v>3411.3353246468405</v>
      </c>
      <c r="N19" s="246">
        <v>3486.6084126538849</v>
      </c>
      <c r="O19" s="246">
        <v>3593.84198870919</v>
      </c>
      <c r="P19" s="246">
        <v>3602.365665822625</v>
      </c>
      <c r="Q19" s="215">
        <f t="shared" si="0"/>
        <v>0.50704440563196229</v>
      </c>
      <c r="R19" s="215">
        <f t="shared" si="1"/>
        <v>0.24</v>
      </c>
    </row>
    <row r="20" spans="2:18" ht="11.25" customHeight="1">
      <c r="B20" s="209" t="s">
        <v>160</v>
      </c>
      <c r="C20" s="236">
        <v>225.07573999999997</v>
      </c>
      <c r="D20" s="236">
        <v>214.67765000000009</v>
      </c>
      <c r="E20" s="236">
        <v>224.51789999999991</v>
      </c>
      <c r="F20" s="246">
        <v>249.43608356271673</v>
      </c>
      <c r="G20" s="246">
        <v>273.29482442003905</v>
      </c>
      <c r="H20" s="246">
        <v>253.21852569816645</v>
      </c>
      <c r="I20" s="246">
        <v>279.24572350337581</v>
      </c>
      <c r="J20" s="246">
        <v>278.76244704457775</v>
      </c>
      <c r="K20" s="246">
        <v>288.23287534175211</v>
      </c>
      <c r="L20" s="246">
        <v>288.83190254206954</v>
      </c>
      <c r="M20" s="246">
        <v>322.66070759184322</v>
      </c>
      <c r="N20" s="246">
        <v>294.9005282513321</v>
      </c>
      <c r="O20" s="246">
        <v>314.89798047361376</v>
      </c>
      <c r="P20" s="246">
        <v>326.78210098659991</v>
      </c>
      <c r="Q20" s="215">
        <f t="shared" si="0"/>
        <v>2.7377140210387507</v>
      </c>
      <c r="R20" s="215">
        <f t="shared" si="1"/>
        <v>3.77</v>
      </c>
    </row>
    <row r="21" spans="2:18" ht="11.25" customHeight="1">
      <c r="B21" s="209" t="s">
        <v>202</v>
      </c>
      <c r="C21" s="236">
        <v>719.88176999999939</v>
      </c>
      <c r="D21" s="236">
        <v>750.30434999999852</v>
      </c>
      <c r="E21" s="236">
        <v>809.67152999999871</v>
      </c>
      <c r="F21" s="246">
        <v>880.50223108461091</v>
      </c>
      <c r="G21" s="246">
        <v>952.86365448360596</v>
      </c>
      <c r="H21" s="246">
        <v>1038.0499823869152</v>
      </c>
      <c r="I21" s="246">
        <v>1135.0388239662552</v>
      </c>
      <c r="J21" s="246">
        <v>1194.5581876799661</v>
      </c>
      <c r="K21" s="246">
        <v>1194.0946760947311</v>
      </c>
      <c r="L21" s="246">
        <v>1295.3353108152019</v>
      </c>
      <c r="M21" s="246">
        <v>1328.9883278574841</v>
      </c>
      <c r="N21" s="246">
        <v>1407.0306996660017</v>
      </c>
      <c r="O21" s="246">
        <v>1444.4115164195503</v>
      </c>
      <c r="P21" s="246">
        <v>1563.3568465609551</v>
      </c>
      <c r="Q21" s="215">
        <f t="shared" si="0"/>
        <v>5.908975247456949</v>
      </c>
      <c r="R21" s="215">
        <f t="shared" si="1"/>
        <v>8.23</v>
      </c>
    </row>
    <row r="22" spans="2:18" ht="11.25" customHeight="1">
      <c r="B22" s="209" t="s">
        <v>161</v>
      </c>
      <c r="C22" s="236">
        <v>3503.9194300000058</v>
      </c>
      <c r="D22" s="236">
        <v>3433.4517700000101</v>
      </c>
      <c r="E22" s="236">
        <v>3655.5112200000367</v>
      </c>
      <c r="F22" s="246">
        <v>3705.4692744960817</v>
      </c>
      <c r="G22" s="246">
        <v>3793.6654778861407</v>
      </c>
      <c r="H22" s="246">
        <v>3832.2130091934418</v>
      </c>
      <c r="I22" s="246">
        <v>3909.2976211792297</v>
      </c>
      <c r="J22" s="246">
        <v>4024.4104180659447</v>
      </c>
      <c r="K22" s="246">
        <v>4211.3422193893875</v>
      </c>
      <c r="L22" s="246">
        <v>4228.8171755716585</v>
      </c>
      <c r="M22" s="246">
        <v>4168.9157545568751</v>
      </c>
      <c r="N22" s="246">
        <v>4001.1799016708987</v>
      </c>
      <c r="O22" s="246">
        <v>4094.7566510399683</v>
      </c>
      <c r="P22" s="246">
        <v>4139.4657257187364</v>
      </c>
      <c r="Q22" s="215">
        <f t="shared" si="0"/>
        <v>1.1137244158891502</v>
      </c>
      <c r="R22" s="215">
        <f t="shared" si="1"/>
        <v>1.0900000000000001</v>
      </c>
    </row>
    <row r="23" spans="2:18" ht="4.5" customHeight="1">
      <c r="B23" s="209"/>
      <c r="C23" s="236"/>
      <c r="D23" s="236"/>
      <c r="E23" s="23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15"/>
      <c r="R23" s="402"/>
    </row>
    <row r="24" spans="2:18" ht="12" customHeight="1">
      <c r="B24" s="208" t="s">
        <v>3</v>
      </c>
      <c r="C24" s="237">
        <v>4285.2069100000454</v>
      </c>
      <c r="D24" s="237">
        <v>4234.73524000003</v>
      </c>
      <c r="E24" s="237">
        <v>4301.2868699999708</v>
      </c>
      <c r="F24" s="263">
        <v>4219.2063378812018</v>
      </c>
      <c r="G24" s="263">
        <v>4195.5712393024824</v>
      </c>
      <c r="H24" s="263">
        <v>4209.6948631540854</v>
      </c>
      <c r="I24" s="263">
        <v>4146.9646491574313</v>
      </c>
      <c r="J24" s="263">
        <v>4095.9698046960825</v>
      </c>
      <c r="K24" s="325">
        <v>4027.9588765444282</v>
      </c>
      <c r="L24" s="263">
        <v>3981.273451178788</v>
      </c>
      <c r="M24" s="263">
        <v>3959.9922847719317</v>
      </c>
      <c r="N24" s="263">
        <v>3914.2886862296004</v>
      </c>
      <c r="O24" s="263">
        <v>3837.6292251811424</v>
      </c>
      <c r="P24" s="263">
        <v>3819.2005743303298</v>
      </c>
      <c r="Q24" s="402">
        <f>+(((P24/F24)^(1/10))-1)*100</f>
        <v>-0.99111487849400381</v>
      </c>
      <c r="R24" s="402">
        <f t="shared" si="1"/>
        <v>-0.48</v>
      </c>
    </row>
    <row r="25" spans="2:18" ht="11.25" customHeight="1">
      <c r="B25" s="209" t="s">
        <v>158</v>
      </c>
      <c r="C25" s="236">
        <v>1090.2237099999963</v>
      </c>
      <c r="D25" s="236">
        <v>1088.4483999999977</v>
      </c>
      <c r="E25" s="236">
        <v>1162.0302499999955</v>
      </c>
      <c r="F25" s="246">
        <v>1215.066983405977</v>
      </c>
      <c r="G25" s="246">
        <v>1198.7277675328016</v>
      </c>
      <c r="H25" s="246">
        <v>1206.7134153247262</v>
      </c>
      <c r="I25" s="246">
        <v>1219.0336886989726</v>
      </c>
      <c r="J25" s="246">
        <v>1174.1853760964771</v>
      </c>
      <c r="K25" s="246">
        <v>1183.3664962165903</v>
      </c>
      <c r="L25" s="246">
        <v>1136.7692520279177</v>
      </c>
      <c r="M25" s="246">
        <v>1144.8131750433586</v>
      </c>
      <c r="N25" s="246">
        <v>1280.3968170982673</v>
      </c>
      <c r="O25" s="246">
        <v>1277.6646595562529</v>
      </c>
      <c r="P25" s="246">
        <v>1270.5221535797118</v>
      </c>
      <c r="Q25" s="215">
        <f t="shared" si="0"/>
        <v>0.44728489477112721</v>
      </c>
      <c r="R25" s="215">
        <f t="shared" si="1"/>
        <v>-0.56000000000000005</v>
      </c>
    </row>
    <row r="26" spans="2:18" ht="11.25" customHeight="1">
      <c r="B26" s="209" t="s">
        <v>159</v>
      </c>
      <c r="C26" s="236">
        <v>1547.7167200000154</v>
      </c>
      <c r="D26" s="236">
        <v>1500.047769999991</v>
      </c>
      <c r="E26" s="236">
        <v>1481.8461399999876</v>
      </c>
      <c r="F26" s="246">
        <v>1391.6097627501144</v>
      </c>
      <c r="G26" s="246">
        <v>1363.258944418591</v>
      </c>
      <c r="H26" s="246">
        <v>1358.6807073096973</v>
      </c>
      <c r="I26" s="246">
        <v>1304.8644413511029</v>
      </c>
      <c r="J26" s="246">
        <v>1302.3379038252599</v>
      </c>
      <c r="K26" s="246">
        <v>1249.5879191882939</v>
      </c>
      <c r="L26" s="246">
        <v>1295.6305218712882</v>
      </c>
      <c r="M26" s="246">
        <v>1254.7498890831555</v>
      </c>
      <c r="N26" s="246">
        <v>1213.1745308924071</v>
      </c>
      <c r="O26" s="246">
        <v>1176.6494400687009</v>
      </c>
      <c r="P26" s="246">
        <v>1165.3905121698378</v>
      </c>
      <c r="Q26" s="215">
        <f t="shared" si="0"/>
        <v>-1.7584058410406223</v>
      </c>
      <c r="R26" s="215">
        <f t="shared" si="1"/>
        <v>-0.96</v>
      </c>
    </row>
    <row r="27" spans="2:18" ht="11.25" customHeight="1">
      <c r="B27" s="209" t="s">
        <v>160</v>
      </c>
      <c r="C27" s="236">
        <v>213.80785999999929</v>
      </c>
      <c r="D27" s="236">
        <v>215.53243000000069</v>
      </c>
      <c r="E27" s="236">
        <v>200.65224999999998</v>
      </c>
      <c r="F27" s="246">
        <v>204.31684319506797</v>
      </c>
      <c r="G27" s="246">
        <v>190.51209489603815</v>
      </c>
      <c r="H27" s="246">
        <v>193.84188586734331</v>
      </c>
      <c r="I27" s="246">
        <v>197.58405157906927</v>
      </c>
      <c r="J27" s="246">
        <v>195.47442633088687</v>
      </c>
      <c r="K27" s="246">
        <v>194.64761989791836</v>
      </c>
      <c r="L27" s="246">
        <v>185.19434476075372</v>
      </c>
      <c r="M27" s="246">
        <v>179.66427105494054</v>
      </c>
      <c r="N27" s="246">
        <v>169.89825461754677</v>
      </c>
      <c r="O27" s="246">
        <v>179.79018826960876</v>
      </c>
      <c r="P27" s="246">
        <v>169.25059283304213</v>
      </c>
      <c r="Q27" s="215">
        <f t="shared" si="0"/>
        <v>-1.8652991628511528</v>
      </c>
      <c r="R27" s="215">
        <f t="shared" si="1"/>
        <v>-5.86</v>
      </c>
    </row>
    <row r="28" spans="2:18" ht="11.25" customHeight="1">
      <c r="B28" s="209" t="s">
        <v>202</v>
      </c>
      <c r="C28" s="236">
        <v>156.7942799999999</v>
      </c>
      <c r="D28" s="236">
        <v>168.16864999999999</v>
      </c>
      <c r="E28" s="236">
        <v>161.89945999999992</v>
      </c>
      <c r="F28" s="246">
        <v>166.76169559322798</v>
      </c>
      <c r="G28" s="246">
        <v>176.33124638863154</v>
      </c>
      <c r="H28" s="246">
        <v>184.01601285142621</v>
      </c>
      <c r="I28" s="246">
        <v>194.26237248072226</v>
      </c>
      <c r="J28" s="246">
        <v>186.18266685546544</v>
      </c>
      <c r="K28" s="246">
        <v>182.54449356071919</v>
      </c>
      <c r="L28" s="246">
        <v>186.89673627257443</v>
      </c>
      <c r="M28" s="246">
        <v>196.46227816674988</v>
      </c>
      <c r="N28" s="246">
        <v>204.15461636805492</v>
      </c>
      <c r="O28" s="246">
        <v>213.95350594922127</v>
      </c>
      <c r="P28" s="246">
        <v>221.71495637989045</v>
      </c>
      <c r="Q28" s="215">
        <f t="shared" si="0"/>
        <v>2.8892185716292929</v>
      </c>
      <c r="R28" s="215">
        <f t="shared" si="1"/>
        <v>3.63</v>
      </c>
    </row>
    <row r="29" spans="2:18" ht="11.25" customHeight="1">
      <c r="B29" s="209" t="s">
        <v>161</v>
      </c>
      <c r="C29" s="236">
        <v>1276.6643399999962</v>
      </c>
      <c r="D29" s="236">
        <v>1262.5379899999766</v>
      </c>
      <c r="E29" s="236">
        <v>1294.8587700000019</v>
      </c>
      <c r="F29" s="246">
        <v>1241.4510529368599</v>
      </c>
      <c r="G29" s="246">
        <v>1266.7411860663815</v>
      </c>
      <c r="H29" s="246">
        <v>1266.4428418009575</v>
      </c>
      <c r="I29" s="246">
        <v>1231.2200950477277</v>
      </c>
      <c r="J29" s="246">
        <v>1237.7894315879546</v>
      </c>
      <c r="K29" s="246">
        <v>1217.812347680959</v>
      </c>
      <c r="L29" s="246">
        <v>1176.7825962462366</v>
      </c>
      <c r="M29" s="246">
        <v>1184.3026714237803</v>
      </c>
      <c r="N29" s="246">
        <v>1046.6644672532793</v>
      </c>
      <c r="O29" s="246">
        <v>989.57143133734098</v>
      </c>
      <c r="P29" s="246">
        <v>992.32235936784741</v>
      </c>
      <c r="Q29" s="215">
        <f t="shared" si="0"/>
        <v>-2.2149825498089859</v>
      </c>
      <c r="R29" s="215">
        <f t="shared" si="1"/>
        <v>0.28000000000000003</v>
      </c>
    </row>
    <row r="30" spans="2:18" ht="3.75" customHeight="1">
      <c r="B30" s="209"/>
      <c r="C30" s="241"/>
      <c r="D30" s="241"/>
      <c r="E30" s="241"/>
      <c r="F30" s="439"/>
      <c r="G30" s="439"/>
      <c r="H30" s="263"/>
      <c r="I30" s="439"/>
      <c r="J30" s="439"/>
      <c r="K30" s="439"/>
      <c r="L30" s="55"/>
      <c r="M30" s="55"/>
      <c r="N30" s="55"/>
      <c r="O30" s="55"/>
      <c r="P30" s="439"/>
      <c r="Q30" s="215"/>
      <c r="R30" s="215"/>
    </row>
    <row r="31" spans="2:18" ht="11.25" customHeight="1">
      <c r="B31" s="208" t="s">
        <v>4</v>
      </c>
      <c r="C31" s="241"/>
      <c r="D31" s="241"/>
      <c r="E31" s="241"/>
      <c r="F31" s="439"/>
      <c r="G31" s="439"/>
      <c r="H31" s="263"/>
      <c r="I31" s="439"/>
      <c r="J31" s="439"/>
      <c r="K31" s="439"/>
      <c r="L31" s="55"/>
      <c r="M31" s="55"/>
      <c r="N31" s="55"/>
      <c r="O31" s="55"/>
      <c r="P31" s="439"/>
      <c r="Q31" s="215"/>
      <c r="R31" s="215"/>
    </row>
    <row r="32" spans="2:18" ht="12" customHeight="1">
      <c r="B32" s="208" t="s">
        <v>5</v>
      </c>
      <c r="C32" s="237">
        <v>7176.8872299998347</v>
      </c>
      <c r="D32" s="237">
        <v>7184.5258799999365</v>
      </c>
      <c r="E32" s="237">
        <v>7498.1159099998777</v>
      </c>
      <c r="F32" s="263">
        <v>8013.1427288400409</v>
      </c>
      <c r="G32" s="263">
        <v>8140.0728212365248</v>
      </c>
      <c r="H32" s="263">
        <v>8339.7754793211861</v>
      </c>
      <c r="I32" s="263">
        <v>8550.6172421112224</v>
      </c>
      <c r="J32" s="263">
        <v>8639.0923134970963</v>
      </c>
      <c r="K32" s="263">
        <v>8854.0002276041832</v>
      </c>
      <c r="L32" s="263">
        <v>8889.0114951276591</v>
      </c>
      <c r="M32" s="263">
        <v>8888.9233330807474</v>
      </c>
      <c r="N32" s="263">
        <v>8984.0535933518822</v>
      </c>
      <c r="O32" s="263">
        <v>9331.7024697177876</v>
      </c>
      <c r="P32" s="263">
        <v>9537.9054301307206</v>
      </c>
      <c r="Q32" s="402">
        <f t="shared" si="0"/>
        <v>1.7571684038615754</v>
      </c>
      <c r="R32" s="402">
        <f t="shared" si="1"/>
        <v>2.21</v>
      </c>
    </row>
    <row r="33" spans="2:18" ht="11.25" customHeight="1">
      <c r="B33" s="209" t="s">
        <v>158</v>
      </c>
      <c r="C33" s="236">
        <v>1422.0341500000011</v>
      </c>
      <c r="D33" s="236">
        <v>1553.9256099999955</v>
      </c>
      <c r="E33" s="236">
        <v>1594.4168900000047</v>
      </c>
      <c r="F33" s="246">
        <v>1755.9472579493029</v>
      </c>
      <c r="G33" s="246">
        <v>1812.1676273548694</v>
      </c>
      <c r="H33" s="246">
        <v>1920.3550384510813</v>
      </c>
      <c r="I33" s="246">
        <v>1996.5748032721597</v>
      </c>
      <c r="J33" s="246">
        <v>1961.9142337289152</v>
      </c>
      <c r="K33" s="246">
        <v>1995.4759096502801</v>
      </c>
      <c r="L33" s="246">
        <v>2184.0478342411252</v>
      </c>
      <c r="M33" s="246">
        <v>2182.3604240149257</v>
      </c>
      <c r="N33" s="246">
        <v>2285.9998381260348</v>
      </c>
      <c r="O33" s="246">
        <v>2446.8785075954138</v>
      </c>
      <c r="P33" s="246">
        <v>2532.0599513087272</v>
      </c>
      <c r="Q33" s="215">
        <f t="shared" si="0"/>
        <v>3.728059099903458</v>
      </c>
      <c r="R33" s="215">
        <f t="shared" si="1"/>
        <v>3.48</v>
      </c>
    </row>
    <row r="34" spans="2:18" ht="11.25" customHeight="1">
      <c r="B34" s="209" t="s">
        <v>159</v>
      </c>
      <c r="C34" s="236">
        <v>2329.3101300000139</v>
      </c>
      <c r="D34" s="236">
        <v>2329.072520000002</v>
      </c>
      <c r="E34" s="236">
        <v>2323.3122900000139</v>
      </c>
      <c r="F34" s="246">
        <v>2583.2142578882435</v>
      </c>
      <c r="G34" s="246">
        <v>2544.3826443064354</v>
      </c>
      <c r="H34" s="246">
        <v>2550.4087189563716</v>
      </c>
      <c r="I34" s="246">
        <v>2560.3664263277497</v>
      </c>
      <c r="J34" s="246">
        <v>2572.605432868726</v>
      </c>
      <c r="K34" s="246">
        <v>2575.6809548305464</v>
      </c>
      <c r="L34" s="246">
        <v>2431.1167221354581</v>
      </c>
      <c r="M34" s="246">
        <v>2449.6883708025084</v>
      </c>
      <c r="N34" s="246">
        <v>2468.7732661468967</v>
      </c>
      <c r="O34" s="246">
        <v>2561.6082656908684</v>
      </c>
      <c r="P34" s="246">
        <v>2574.8914673345089</v>
      </c>
      <c r="Q34" s="215">
        <f t="shared" si="0"/>
        <v>-3.2265546499121722E-2</v>
      </c>
      <c r="R34" s="215">
        <f t="shared" si="1"/>
        <v>0.52</v>
      </c>
    </row>
    <row r="35" spans="2:18" ht="11.25" customHeight="1">
      <c r="B35" s="209" t="s">
        <v>160</v>
      </c>
      <c r="C35" s="236">
        <v>146.10389999999998</v>
      </c>
      <c r="D35" s="236">
        <v>136.86711000000003</v>
      </c>
      <c r="E35" s="236">
        <v>142.1859</v>
      </c>
      <c r="F35" s="246">
        <v>177.40291831220154</v>
      </c>
      <c r="G35" s="246">
        <v>181.22537722646408</v>
      </c>
      <c r="H35" s="246">
        <v>171.12090705286886</v>
      </c>
      <c r="I35" s="246">
        <v>191.14187663227563</v>
      </c>
      <c r="J35" s="246">
        <v>194.0621537801313</v>
      </c>
      <c r="K35" s="246">
        <v>198.88613395149034</v>
      </c>
      <c r="L35" s="246">
        <v>191.10631313414567</v>
      </c>
      <c r="M35" s="246">
        <v>203.15751013749869</v>
      </c>
      <c r="N35" s="246">
        <v>194.73576279654861</v>
      </c>
      <c r="O35" s="246">
        <v>206.73478815246847</v>
      </c>
      <c r="P35" s="246">
        <v>216.31740303063393</v>
      </c>
      <c r="Q35" s="215">
        <f t="shared" si="0"/>
        <v>2.0030293878284811</v>
      </c>
      <c r="R35" s="215">
        <f t="shared" si="1"/>
        <v>4.6399999999999997</v>
      </c>
    </row>
    <row r="36" spans="2:18" ht="11.25" customHeight="1">
      <c r="B36" s="209" t="s">
        <v>202</v>
      </c>
      <c r="C36" s="236">
        <v>562.12141000000054</v>
      </c>
      <c r="D36" s="236">
        <v>576.0665799999997</v>
      </c>
      <c r="E36" s="236">
        <v>632.55735999999933</v>
      </c>
      <c r="F36" s="246">
        <v>671.45383386231197</v>
      </c>
      <c r="G36" s="246">
        <v>733.62036500940701</v>
      </c>
      <c r="H36" s="246">
        <v>797.46954942775847</v>
      </c>
      <c r="I36" s="246">
        <v>857.87352055076747</v>
      </c>
      <c r="J36" s="246">
        <v>902.43477233798274</v>
      </c>
      <c r="K36" s="246">
        <v>911.44610733471632</v>
      </c>
      <c r="L36" s="246">
        <v>971.68379684272668</v>
      </c>
      <c r="M36" s="246">
        <v>1006.0383349809247</v>
      </c>
      <c r="N36" s="246">
        <v>1059.8220798758368</v>
      </c>
      <c r="O36" s="246">
        <v>1080.3015489276181</v>
      </c>
      <c r="P36" s="246">
        <v>1172.7690328536034</v>
      </c>
      <c r="Q36" s="215">
        <f t="shared" si="0"/>
        <v>5.7352102482562506</v>
      </c>
      <c r="R36" s="215">
        <f t="shared" si="1"/>
        <v>8.56</v>
      </c>
    </row>
    <row r="37" spans="2:18" ht="11.25" customHeight="1">
      <c r="B37" s="209" t="s">
        <v>161</v>
      </c>
      <c r="C37" s="236">
        <v>2717.3176400000052</v>
      </c>
      <c r="D37" s="236">
        <v>2588.5940600000026</v>
      </c>
      <c r="E37" s="236">
        <v>2805.6434700000059</v>
      </c>
      <c r="F37" s="246">
        <v>2825.1244608279058</v>
      </c>
      <c r="G37" s="246">
        <v>2868.6768073392086</v>
      </c>
      <c r="H37" s="246">
        <v>2900.421265433095</v>
      </c>
      <c r="I37" s="246">
        <v>2944.6606153284015</v>
      </c>
      <c r="J37" s="246">
        <v>3008.0757207811394</v>
      </c>
      <c r="K37" s="246">
        <v>3172.5111218370967</v>
      </c>
      <c r="L37" s="246">
        <v>3111.0568287741839</v>
      </c>
      <c r="M37" s="246">
        <v>3047.678693145036</v>
      </c>
      <c r="N37" s="246">
        <v>2974.7226464066657</v>
      </c>
      <c r="O37" s="246">
        <v>3036.1793593514003</v>
      </c>
      <c r="P37" s="246">
        <v>3041.8675756032467</v>
      </c>
      <c r="Q37" s="215">
        <f t="shared" si="0"/>
        <v>0.74193117428866806</v>
      </c>
      <c r="R37" s="215">
        <f t="shared" si="1"/>
        <v>0.19</v>
      </c>
    </row>
    <row r="38" spans="2:18" ht="3" customHeight="1">
      <c r="B38" s="209"/>
      <c r="C38" s="236"/>
      <c r="D38" s="246"/>
      <c r="E38" s="246"/>
      <c r="F38" s="246"/>
      <c r="G38" s="246"/>
      <c r="H38" s="246"/>
      <c r="I38" s="246"/>
      <c r="J38" s="246"/>
      <c r="K38" s="246"/>
      <c r="L38" s="246"/>
      <c r="M38" s="246"/>
      <c r="N38" s="246"/>
      <c r="O38" s="246"/>
      <c r="P38" s="246"/>
      <c r="Q38" s="215"/>
      <c r="R38" s="402"/>
    </row>
    <row r="39" spans="2:18" ht="12" customHeight="1">
      <c r="B39" s="208" t="s">
        <v>6</v>
      </c>
      <c r="C39" s="237">
        <v>4831.242820000155</v>
      </c>
      <c r="D39" s="237">
        <v>4884.3612000000094</v>
      </c>
      <c r="E39" s="237">
        <v>5022.4392099999341</v>
      </c>
      <c r="F39" s="263">
        <v>4960.2894407093381</v>
      </c>
      <c r="G39" s="263">
        <v>5074.0462877860791</v>
      </c>
      <c r="H39" s="263">
        <v>5147.0523857247526</v>
      </c>
      <c r="I39" s="263">
        <v>5178.479994456392</v>
      </c>
      <c r="J39" s="263">
        <v>5255.9042241042207</v>
      </c>
      <c r="K39" s="325">
        <v>5214.8118058183936</v>
      </c>
      <c r="L39" s="263">
        <v>5346.3555487891972</v>
      </c>
      <c r="M39" s="263">
        <v>5388.1960441234733</v>
      </c>
      <c r="N39" s="263">
        <v>5423.0108276064748</v>
      </c>
      <c r="O39" s="263">
        <v>5420.7778497617137</v>
      </c>
      <c r="P39" s="263">
        <v>5486.6241932983403</v>
      </c>
      <c r="Q39" s="402">
        <f t="shared" si="0"/>
        <v>1.0135931189763303</v>
      </c>
      <c r="R39" s="402">
        <f t="shared" si="1"/>
        <v>1.21</v>
      </c>
    </row>
    <row r="40" spans="2:18" ht="11.25" customHeight="1">
      <c r="B40" s="209" t="s">
        <v>158</v>
      </c>
      <c r="C40" s="236">
        <v>980.1916899999992</v>
      </c>
      <c r="D40" s="236">
        <v>1026.3326199999922</v>
      </c>
      <c r="E40" s="236">
        <v>1116.0499399999981</v>
      </c>
      <c r="F40" s="246">
        <v>1159.0939763678309</v>
      </c>
      <c r="G40" s="246">
        <v>1182.9059329213912</v>
      </c>
      <c r="H40" s="246">
        <v>1231.9034555334281</v>
      </c>
      <c r="I40" s="246">
        <v>1256.9517010171428</v>
      </c>
      <c r="J40" s="246">
        <v>1236.221948745211</v>
      </c>
      <c r="K40" s="246">
        <v>1260.8420119063812</v>
      </c>
      <c r="L40" s="246">
        <v>1295.241468992092</v>
      </c>
      <c r="M40" s="246">
        <v>1328.0947321503227</v>
      </c>
      <c r="N40" s="246">
        <v>1499.5471443269967</v>
      </c>
      <c r="O40" s="246">
        <v>1524.4177333270823</v>
      </c>
      <c r="P40" s="246">
        <v>1568.1156732826232</v>
      </c>
      <c r="Q40" s="215">
        <f t="shared" si="0"/>
        <v>3.0684974023463152</v>
      </c>
      <c r="R40" s="215">
        <f t="shared" si="1"/>
        <v>2.87</v>
      </c>
    </row>
    <row r="41" spans="2:18" ht="11.25" customHeight="1">
      <c r="B41" s="209" t="s">
        <v>159</v>
      </c>
      <c r="C41" s="236">
        <v>1867.8088400000104</v>
      </c>
      <c r="D41" s="236">
        <v>1803.8392799999895</v>
      </c>
      <c r="E41" s="236">
        <v>1816.5024799999933</v>
      </c>
      <c r="F41" s="246">
        <v>1766.9114875662028</v>
      </c>
      <c r="G41" s="246">
        <v>1753.4229105565555</v>
      </c>
      <c r="H41" s="246">
        <v>1764.4597057911751</v>
      </c>
      <c r="I41" s="246">
        <v>1729.1100859419325</v>
      </c>
      <c r="J41" s="246">
        <v>1776.2872302705853</v>
      </c>
      <c r="K41" s="246">
        <v>1740.1981470860167</v>
      </c>
      <c r="L41" s="246">
        <v>1739.5376329068333</v>
      </c>
      <c r="M41" s="246">
        <v>1748.6051756412633</v>
      </c>
      <c r="N41" s="246">
        <v>1777.3831692649235</v>
      </c>
      <c r="O41" s="246">
        <v>1758.1601558446573</v>
      </c>
      <c r="P41" s="246">
        <v>1729.2960592517852</v>
      </c>
      <c r="Q41" s="215">
        <f t="shared" si="0"/>
        <v>-0.21495540546719871</v>
      </c>
      <c r="R41" s="215">
        <f t="shared" si="1"/>
        <v>-1.64</v>
      </c>
    </row>
    <row r="42" spans="2:18" ht="11.25" customHeight="1">
      <c r="B42" s="209" t="s">
        <v>160</v>
      </c>
      <c r="C42" s="236">
        <v>246.42739999999955</v>
      </c>
      <c r="D42" s="236">
        <v>243.10770000000059</v>
      </c>
      <c r="E42" s="236">
        <v>239.06971999999956</v>
      </c>
      <c r="F42" s="246">
        <v>227.85856559968258</v>
      </c>
      <c r="G42" s="246">
        <v>235.22033996921058</v>
      </c>
      <c r="H42" s="246">
        <v>225.37772630133907</v>
      </c>
      <c r="I42" s="246">
        <v>232.11478818358384</v>
      </c>
      <c r="J42" s="246">
        <v>229.67842123817687</v>
      </c>
      <c r="K42" s="246">
        <v>227.3927546025941</v>
      </c>
      <c r="L42" s="246">
        <v>229.48790656534271</v>
      </c>
      <c r="M42" s="246">
        <v>241.90976874196761</v>
      </c>
      <c r="N42" s="246">
        <v>220.215668953754</v>
      </c>
      <c r="O42" s="246">
        <v>227.16823537525767</v>
      </c>
      <c r="P42" s="246">
        <v>225.51785231304169</v>
      </c>
      <c r="Q42" s="215">
        <f t="shared" si="0"/>
        <v>-0.1032045740176013</v>
      </c>
      <c r="R42" s="215">
        <f t="shared" si="1"/>
        <v>-0.73</v>
      </c>
    </row>
    <row r="43" spans="2:18" ht="11.25" customHeight="1">
      <c r="B43" s="209" t="s">
        <v>202</v>
      </c>
      <c r="C43" s="236">
        <v>214.22202999999985</v>
      </c>
      <c r="D43" s="236">
        <v>230.37103000000027</v>
      </c>
      <c r="E43" s="236">
        <v>225.61362999999989</v>
      </c>
      <c r="F43" s="246">
        <v>237.91103395462332</v>
      </c>
      <c r="G43" s="246">
        <v>252.73883446471484</v>
      </c>
      <c r="H43" s="246">
        <v>269.12528374907993</v>
      </c>
      <c r="I43" s="246">
        <v>315.55725827747426</v>
      </c>
      <c r="J43" s="246">
        <v>310.63494291763101</v>
      </c>
      <c r="K43" s="246">
        <v>290.32492036524076</v>
      </c>
      <c r="L43" s="246">
        <v>338.55543584861107</v>
      </c>
      <c r="M43" s="246">
        <v>335.84773479717018</v>
      </c>
      <c r="N43" s="246">
        <v>358.21719086278546</v>
      </c>
      <c r="O43" s="246">
        <v>374.87414081046347</v>
      </c>
      <c r="P43" s="246">
        <v>394.61384242820742</v>
      </c>
      <c r="Q43" s="215">
        <f t="shared" si="0"/>
        <v>5.1903192322866554</v>
      </c>
      <c r="R43" s="215">
        <f t="shared" si="1"/>
        <v>5.27</v>
      </c>
    </row>
    <row r="44" spans="2:18" ht="11.25" customHeight="1">
      <c r="B44" s="209" t="s">
        <v>161</v>
      </c>
      <c r="C44" s="236">
        <v>1522.5928600000143</v>
      </c>
      <c r="D44" s="236">
        <v>1580.7105699999993</v>
      </c>
      <c r="E44" s="236">
        <v>1625.2034400000009</v>
      </c>
      <c r="F44" s="246">
        <v>1568.5143772209433</v>
      </c>
      <c r="G44" s="246">
        <v>1649.7582698741717</v>
      </c>
      <c r="H44" s="246">
        <v>1656.1862143497005</v>
      </c>
      <c r="I44" s="246">
        <v>1644.7461610362302</v>
      </c>
      <c r="J44" s="246">
        <v>1703.0816809325795</v>
      </c>
      <c r="K44" s="246">
        <v>1696.0539718580289</v>
      </c>
      <c r="L44" s="246">
        <v>1743.533104476164</v>
      </c>
      <c r="M44" s="246">
        <v>1733.7386327928377</v>
      </c>
      <c r="N44" s="246">
        <v>1567.6476541979907</v>
      </c>
      <c r="O44" s="246">
        <v>1536.1575844044323</v>
      </c>
      <c r="P44" s="246">
        <v>1569.0807660226822</v>
      </c>
      <c r="Q44" s="215">
        <f t="shared" si="0"/>
        <v>3.6104022758109977E-3</v>
      </c>
      <c r="R44" s="215">
        <f t="shared" si="1"/>
        <v>2.14</v>
      </c>
    </row>
    <row r="45" spans="2:18" ht="3" customHeight="1">
      <c r="B45" s="209"/>
      <c r="C45" s="236"/>
      <c r="D45" s="236"/>
      <c r="E45" s="236"/>
      <c r="F45" s="246"/>
      <c r="G45" s="246"/>
      <c r="H45" s="246"/>
      <c r="I45" s="246"/>
      <c r="J45" s="246"/>
      <c r="K45" s="246"/>
      <c r="L45" s="246"/>
      <c r="M45" s="246"/>
      <c r="N45" s="246"/>
      <c r="O45" s="246"/>
      <c r="P45" s="246"/>
      <c r="Q45" s="215"/>
      <c r="R45" s="402"/>
    </row>
    <row r="46" spans="2:18" ht="12" customHeight="1">
      <c r="B46" s="208" t="s">
        <v>7</v>
      </c>
      <c r="C46" s="237">
        <v>1778.408190000006</v>
      </c>
      <c r="D46" s="237">
        <v>1797.9606600000172</v>
      </c>
      <c r="E46" s="237">
        <v>1835.442850000009</v>
      </c>
      <c r="F46" s="263">
        <v>1933.7954708894054</v>
      </c>
      <c r="G46" s="263">
        <v>1942.7247025583943</v>
      </c>
      <c r="H46" s="263">
        <v>1964.5204258830897</v>
      </c>
      <c r="I46" s="263">
        <v>2008.9544139552381</v>
      </c>
      <c r="J46" s="263">
        <v>2053.8133246957163</v>
      </c>
      <c r="K46" s="325">
        <v>2074.26672762405</v>
      </c>
      <c r="L46" s="263">
        <v>2091.0844548858381</v>
      </c>
      <c r="M46" s="263">
        <v>2119.231035822686</v>
      </c>
      <c r="N46" s="263">
        <v>2091.3010474899379</v>
      </c>
      <c r="O46" s="263">
        <v>2151.1998587801559</v>
      </c>
      <c r="P46" s="263">
        <v>2191.2117390365602</v>
      </c>
      <c r="Q46" s="402">
        <f t="shared" si="0"/>
        <v>1.2575419816537536</v>
      </c>
      <c r="R46" s="402">
        <f t="shared" si="1"/>
        <v>1.86</v>
      </c>
    </row>
    <row r="47" spans="2:18" ht="11.25" customHeight="1">
      <c r="B47" s="209" t="s">
        <v>158</v>
      </c>
      <c r="C47" s="236">
        <v>620.40591999999776</v>
      </c>
      <c r="D47" s="236">
        <v>645.02746999999988</v>
      </c>
      <c r="E47" s="236">
        <v>684.6988899999958</v>
      </c>
      <c r="F47" s="246">
        <v>727.93755845292355</v>
      </c>
      <c r="G47" s="246">
        <v>746.96439686201052</v>
      </c>
      <c r="H47" s="246">
        <v>758.34317241317603</v>
      </c>
      <c r="I47" s="246">
        <v>782.02905055083602</v>
      </c>
      <c r="J47" s="246">
        <v>808.28901999836398</v>
      </c>
      <c r="K47" s="246">
        <v>794.06909594606225</v>
      </c>
      <c r="L47" s="246">
        <v>816.6545158162088</v>
      </c>
      <c r="M47" s="246">
        <v>838.81603248017473</v>
      </c>
      <c r="N47" s="246">
        <v>889.20707462197174</v>
      </c>
      <c r="O47" s="246">
        <v>924.51123507017212</v>
      </c>
      <c r="P47" s="246">
        <v>934.91697803473471</v>
      </c>
      <c r="Q47" s="215">
        <f t="shared" si="0"/>
        <v>2.5339980476601243</v>
      </c>
      <c r="R47" s="215">
        <f t="shared" si="1"/>
        <v>1.1299999999999999</v>
      </c>
    </row>
    <row r="48" spans="2:18" ht="11.25" customHeight="1">
      <c r="B48" s="209" t="s">
        <v>159</v>
      </c>
      <c r="C48" s="236">
        <v>470.64409000000137</v>
      </c>
      <c r="D48" s="236">
        <v>463.97739999999857</v>
      </c>
      <c r="E48" s="236">
        <v>473.90634999999855</v>
      </c>
      <c r="F48" s="246">
        <v>466.1859213455765</v>
      </c>
      <c r="G48" s="246">
        <v>463.59181543870955</v>
      </c>
      <c r="H48" s="246">
        <v>458.09594198548859</v>
      </c>
      <c r="I48" s="246">
        <v>466.37089565679469</v>
      </c>
      <c r="J48" s="246">
        <v>476.3144191201427</v>
      </c>
      <c r="K48" s="246">
        <v>488.13840966169272</v>
      </c>
      <c r="L48" s="246">
        <v>497.99525850226274</v>
      </c>
      <c r="M48" s="246">
        <v>467.79166728622704</v>
      </c>
      <c r="N48" s="246">
        <v>453.62650813447374</v>
      </c>
      <c r="O48" s="246">
        <v>450.7230072423489</v>
      </c>
      <c r="P48" s="246">
        <v>463.56865140616895</v>
      </c>
      <c r="Q48" s="215">
        <f t="shared" si="0"/>
        <v>-5.6284535710438011E-2</v>
      </c>
      <c r="R48" s="215">
        <f t="shared" si="1"/>
        <v>2.85</v>
      </c>
    </row>
    <row r="49" spans="2:18" ht="11.25" customHeight="1">
      <c r="B49" s="209" t="s">
        <v>160</v>
      </c>
      <c r="C49" s="236">
        <v>46.352299999999964</v>
      </c>
      <c r="D49" s="236">
        <v>50.235269999999986</v>
      </c>
      <c r="E49" s="236">
        <v>43.914529999999999</v>
      </c>
      <c r="F49" s="246">
        <v>48.49144284590021</v>
      </c>
      <c r="G49" s="246">
        <v>47.361202120402837</v>
      </c>
      <c r="H49" s="246">
        <v>50.561778211301913</v>
      </c>
      <c r="I49" s="246">
        <v>53.573110266585509</v>
      </c>
      <c r="J49" s="246">
        <v>50.496298357156412</v>
      </c>
      <c r="K49" s="246">
        <v>56.601606685586162</v>
      </c>
      <c r="L49" s="246">
        <v>53.432027603334426</v>
      </c>
      <c r="M49" s="246">
        <v>57.257699767317348</v>
      </c>
      <c r="N49" s="246">
        <v>49.8473511185761</v>
      </c>
      <c r="O49" s="246">
        <v>60.785145215495781</v>
      </c>
      <c r="P49" s="246">
        <v>54.19743847596645</v>
      </c>
      <c r="Q49" s="215">
        <f t="shared" si="0"/>
        <v>1.1186738848496081</v>
      </c>
      <c r="R49" s="215">
        <f t="shared" si="1"/>
        <v>-10.84</v>
      </c>
    </row>
    <row r="50" spans="2:18" ht="11.25" customHeight="1">
      <c r="B50" s="209" t="s">
        <v>202</v>
      </c>
      <c r="C50" s="236">
        <v>100.33260999999995</v>
      </c>
      <c r="D50" s="236">
        <v>112.03538999999986</v>
      </c>
      <c r="E50" s="236">
        <v>113.39999999999999</v>
      </c>
      <c r="F50" s="246">
        <v>137.89905886090307</v>
      </c>
      <c r="G50" s="246">
        <v>142.83570139811428</v>
      </c>
      <c r="H50" s="246">
        <v>155.47116206150184</v>
      </c>
      <c r="I50" s="246">
        <v>155.87041761873948</v>
      </c>
      <c r="J50" s="246">
        <v>167.67113927981796</v>
      </c>
      <c r="K50" s="246">
        <v>174.86814195549309</v>
      </c>
      <c r="L50" s="246">
        <v>171.99281439644008</v>
      </c>
      <c r="M50" s="246">
        <v>183.56453624614076</v>
      </c>
      <c r="N50" s="246">
        <v>193.14604529543439</v>
      </c>
      <c r="O50" s="246">
        <v>203.18933263068999</v>
      </c>
      <c r="P50" s="246">
        <v>217.68892765903473</v>
      </c>
      <c r="Q50" s="215">
        <f t="shared" si="0"/>
        <v>4.671272456134945</v>
      </c>
      <c r="R50" s="215">
        <f t="shared" si="1"/>
        <v>7.14</v>
      </c>
    </row>
    <row r="51" spans="2:18" ht="11.25" customHeight="1">
      <c r="B51" s="209" t="s">
        <v>161</v>
      </c>
      <c r="C51" s="236">
        <v>540.67327000000262</v>
      </c>
      <c r="D51" s="236">
        <v>526.68512999999871</v>
      </c>
      <c r="E51" s="236">
        <v>519.52307999999925</v>
      </c>
      <c r="F51" s="246">
        <v>553.28148938410288</v>
      </c>
      <c r="G51" s="246">
        <v>541.9715867391933</v>
      </c>
      <c r="H51" s="246">
        <v>542.0483712116179</v>
      </c>
      <c r="I51" s="246">
        <v>551.11093986229741</v>
      </c>
      <c r="J51" s="246">
        <v>551.04244794020212</v>
      </c>
      <c r="K51" s="246">
        <v>560.58947337520078</v>
      </c>
      <c r="L51" s="246">
        <v>551.00983856757694</v>
      </c>
      <c r="M51" s="246">
        <v>571.80110004280073</v>
      </c>
      <c r="N51" s="246">
        <v>505.47406831950354</v>
      </c>
      <c r="O51" s="246">
        <v>511.99113862145822</v>
      </c>
      <c r="P51" s="246">
        <v>520.8397434606552</v>
      </c>
      <c r="Q51" s="215">
        <f t="shared" si="0"/>
        <v>-0.60242305263570328</v>
      </c>
      <c r="R51" s="215">
        <f t="shared" si="1"/>
        <v>1.73</v>
      </c>
    </row>
    <row r="52" spans="2:18" ht="7.5" customHeight="1">
      <c r="B52" s="221"/>
      <c r="C52" s="242"/>
      <c r="D52" s="242"/>
      <c r="E52" s="242"/>
      <c r="F52" s="242"/>
      <c r="G52" s="242"/>
      <c r="H52" s="242"/>
      <c r="I52" s="242"/>
      <c r="J52" s="242"/>
      <c r="K52" s="242"/>
      <c r="L52" s="151"/>
      <c r="M52" s="151"/>
      <c r="N52" s="151"/>
      <c r="O52" s="151"/>
      <c r="P52" s="242"/>
      <c r="Q52" s="173"/>
      <c r="R52" s="173"/>
    </row>
    <row r="53" spans="2:18">
      <c r="B53" s="48" t="s">
        <v>156</v>
      </c>
    </row>
  </sheetData>
  <mergeCells count="20">
    <mergeCell ref="B6:B7"/>
    <mergeCell ref="P6:P7"/>
    <mergeCell ref="N6:N7"/>
    <mergeCell ref="O6:O7"/>
    <mergeCell ref="B2:R2"/>
    <mergeCell ref="B3:R3"/>
    <mergeCell ref="B4:R4"/>
    <mergeCell ref="Q6:Q7"/>
    <mergeCell ref="H6:H7"/>
    <mergeCell ref="M6:M7"/>
    <mergeCell ref="R6:R7"/>
    <mergeCell ref="C6:C7"/>
    <mergeCell ref="D6:D7"/>
    <mergeCell ref="E6:E7"/>
    <mergeCell ref="F6:F7"/>
    <mergeCell ref="G6:G7"/>
    <mergeCell ref="I6:I7"/>
    <mergeCell ref="J6:J7"/>
    <mergeCell ref="K6:K7"/>
    <mergeCell ref="L6:L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7"/>
  <dimension ref="A1:H54"/>
  <sheetViews>
    <sheetView showGridLines="0" view="pageBreakPreview" zoomScaleNormal="100" zoomScaleSheetLayoutView="100" workbookViewId="0">
      <selection sqref="A1:H1"/>
    </sheetView>
  </sheetViews>
  <sheetFormatPr baseColWidth="10" defaultRowHeight="12.75"/>
  <cols>
    <col min="1" max="1" width="27.140625" style="10" customWidth="1"/>
    <col min="2" max="7" width="10.28515625" style="10" customWidth="1"/>
    <col min="8" max="8" width="9.5703125" style="10" customWidth="1"/>
    <col min="9" max="16384" width="11.42578125" style="10"/>
  </cols>
  <sheetData>
    <row r="1" spans="1:8" ht="15" customHeight="1">
      <c r="A1" s="489" t="s">
        <v>129</v>
      </c>
      <c r="B1" s="489"/>
      <c r="C1" s="489"/>
      <c r="D1" s="489"/>
      <c r="E1" s="489"/>
      <c r="F1" s="489"/>
      <c r="G1" s="489"/>
      <c r="H1" s="489"/>
    </row>
    <row r="2" spans="1:8" ht="15.75" customHeight="1">
      <c r="A2" s="490" t="s">
        <v>268</v>
      </c>
      <c r="B2" s="490"/>
      <c r="C2" s="490"/>
      <c r="D2" s="490"/>
      <c r="E2" s="490"/>
      <c r="F2" s="490"/>
      <c r="G2" s="490"/>
      <c r="H2" s="490"/>
    </row>
    <row r="3" spans="1:8" ht="11.25" customHeight="1">
      <c r="A3" s="520" t="s">
        <v>48</v>
      </c>
      <c r="B3" s="520"/>
      <c r="C3" s="520"/>
      <c r="D3" s="520"/>
      <c r="E3" s="520"/>
      <c r="F3" s="520"/>
      <c r="G3" s="520"/>
      <c r="H3" s="520"/>
    </row>
    <row r="4" spans="1:8" ht="6" customHeight="1">
      <c r="A4" s="238"/>
      <c r="B4" s="239"/>
      <c r="C4" s="239"/>
      <c r="D4" s="239"/>
      <c r="E4" s="239"/>
      <c r="F4" s="239"/>
      <c r="G4" s="239"/>
      <c r="H4" s="239"/>
    </row>
    <row r="5" spans="1:8" ht="24.75" customHeight="1">
      <c r="A5" s="543" t="s">
        <v>227</v>
      </c>
      <c r="B5" s="541">
        <v>2012</v>
      </c>
      <c r="C5" s="541">
        <v>2013</v>
      </c>
      <c r="D5" s="541">
        <v>2014</v>
      </c>
      <c r="E5" s="541">
        <v>2015</v>
      </c>
      <c r="F5" s="506">
        <v>2016</v>
      </c>
      <c r="G5" s="541">
        <v>2017</v>
      </c>
      <c r="H5" s="500" t="s">
        <v>256</v>
      </c>
    </row>
    <row r="6" spans="1:8" ht="18" customHeight="1">
      <c r="A6" s="544"/>
      <c r="B6" s="542"/>
      <c r="C6" s="542"/>
      <c r="D6" s="542"/>
      <c r="E6" s="542"/>
      <c r="F6" s="527"/>
      <c r="G6" s="542"/>
      <c r="H6" s="501"/>
    </row>
    <row r="7" spans="1:8" ht="17.25" customHeight="1">
      <c r="A7" s="222"/>
      <c r="B7" s="415"/>
      <c r="C7" s="415"/>
      <c r="D7" s="415"/>
      <c r="E7" s="415"/>
      <c r="F7" s="415"/>
      <c r="G7" s="415"/>
      <c r="H7" s="415"/>
    </row>
    <row r="8" spans="1:8" ht="11.25" customHeight="1">
      <c r="A8" s="223" t="s">
        <v>1</v>
      </c>
      <c r="B8" s="128">
        <v>16143.078761046103</v>
      </c>
      <c r="C8" s="128">
        <v>16326.451498802529</v>
      </c>
      <c r="D8" s="128">
        <v>16396.350413026968</v>
      </c>
      <c r="E8" s="128">
        <v>16498.36546844845</v>
      </c>
      <c r="F8" s="128">
        <v>16903.680178260209</v>
      </c>
      <c r="G8" s="263">
        <v>17215.741362465618</v>
      </c>
      <c r="H8" s="418">
        <f>ROUND(((G8/F8-1)*100),2)</f>
        <v>1.85</v>
      </c>
    </row>
    <row r="9" spans="1:8" ht="11.25" customHeight="1">
      <c r="A9" s="222" t="s">
        <v>164</v>
      </c>
      <c r="B9" s="129">
        <v>4723.3295411662466</v>
      </c>
      <c r="C9" s="129">
        <v>4316.3513137099826</v>
      </c>
      <c r="D9" s="129">
        <v>4267.7953903782327</v>
      </c>
      <c r="E9" s="129">
        <v>4311.3801085917976</v>
      </c>
      <c r="F9" s="129">
        <v>4432.6847729209558</v>
      </c>
      <c r="G9" s="246">
        <v>4721.9118244249821</v>
      </c>
      <c r="H9" s="421">
        <f>ROUND(((G9/F9-1)*100),2)</f>
        <v>6.52</v>
      </c>
    </row>
    <row r="10" spans="1:8" ht="11.25" customHeight="1">
      <c r="A10" s="222" t="s">
        <v>323</v>
      </c>
      <c r="B10" s="129">
        <v>325.65169872068105</v>
      </c>
      <c r="C10" s="129">
        <v>264.29934401289432</v>
      </c>
      <c r="D10" s="129">
        <v>337.78859314280834</v>
      </c>
      <c r="E10" s="129">
        <v>361.14761944274397</v>
      </c>
      <c r="F10" s="129">
        <v>379.5478186599222</v>
      </c>
      <c r="G10" s="246">
        <v>1087.2995124530792</v>
      </c>
      <c r="H10" s="421">
        <f t="shared" ref="H10:H11" si="0">ROUND(((G10/F10-1)*100),2)</f>
        <v>186.47</v>
      </c>
    </row>
    <row r="11" spans="1:8" ht="11.25" customHeight="1">
      <c r="A11" s="222" t="s">
        <v>162</v>
      </c>
      <c r="B11" s="272">
        <v>8741.9556134402264</v>
      </c>
      <c r="C11" s="272">
        <v>8927.5780014792399</v>
      </c>
      <c r="D11" s="272">
        <v>8899.1380214958444</v>
      </c>
      <c r="E11" s="272">
        <v>8881.2548189687041</v>
      </c>
      <c r="F11" s="272">
        <v>8050.3818694716783</v>
      </c>
      <c r="G11" s="125">
        <v>8531.2452847180375</v>
      </c>
      <c r="H11" s="421">
        <f t="shared" si="0"/>
        <v>5.97</v>
      </c>
    </row>
    <row r="12" spans="1:8" ht="11.25" customHeight="1">
      <c r="A12" s="222" t="s">
        <v>197</v>
      </c>
      <c r="B12" s="272">
        <v>1684.2445900235305</v>
      </c>
      <c r="C12" s="272">
        <v>1824.2977686228537</v>
      </c>
      <c r="D12" s="272">
        <v>1786.3055638270357</v>
      </c>
      <c r="E12" s="272">
        <v>1635.6678882772537</v>
      </c>
      <c r="F12" s="272">
        <v>1799.9535939444029</v>
      </c>
      <c r="G12" s="125">
        <v>1691.1723508675097</v>
      </c>
      <c r="H12" s="421" t="s">
        <v>14</v>
      </c>
    </row>
    <row r="13" spans="1:8" ht="11.25" customHeight="1">
      <c r="A13" s="222" t="s">
        <v>163</v>
      </c>
      <c r="B13" s="272">
        <v>667.89731769572154</v>
      </c>
      <c r="C13" s="272">
        <v>993.92507097744829</v>
      </c>
      <c r="D13" s="272">
        <v>1105.3228441832334</v>
      </c>
      <c r="E13" s="272">
        <v>1308.915033168011</v>
      </c>
      <c r="F13" s="272">
        <v>2241.1121232628111</v>
      </c>
      <c r="G13" s="125">
        <v>1184.1123900020123</v>
      </c>
      <c r="H13" s="418" t="s">
        <v>14</v>
      </c>
    </row>
    <row r="14" spans="1:8" ht="6" customHeight="1">
      <c r="A14" s="222"/>
      <c r="B14" s="415"/>
      <c r="C14" s="415"/>
      <c r="D14" s="415"/>
      <c r="E14" s="415"/>
      <c r="F14" s="421"/>
      <c r="G14" s="422"/>
      <c r="H14" s="418"/>
    </row>
    <row r="15" spans="1:8" ht="11.25" customHeight="1">
      <c r="A15" s="223" t="s">
        <v>11</v>
      </c>
      <c r="B15" s="415"/>
      <c r="C15" s="415"/>
      <c r="D15" s="415"/>
      <c r="E15" s="415"/>
      <c r="F15" s="415"/>
      <c r="G15" s="440"/>
      <c r="H15" s="418"/>
    </row>
    <row r="16" spans="1:8" ht="11.25" customHeight="1">
      <c r="A16" s="223" t="s">
        <v>2</v>
      </c>
      <c r="B16" s="128">
        <v>12115.119884502266</v>
      </c>
      <c r="C16" s="128">
        <v>12345.178047623614</v>
      </c>
      <c r="D16" s="128">
        <v>12436.358128254988</v>
      </c>
      <c r="E16" s="128">
        <v>12584.076782218874</v>
      </c>
      <c r="F16" s="128">
        <v>13066.050953078713</v>
      </c>
      <c r="G16" s="263">
        <v>13396.540788135289</v>
      </c>
      <c r="H16" s="418">
        <f>ROUND(((G16/F16-1)*100),2)</f>
        <v>2.5299999999999998</v>
      </c>
    </row>
    <row r="17" spans="1:8" ht="11.25" customHeight="1">
      <c r="A17" s="222" t="s">
        <v>164</v>
      </c>
      <c r="B17" s="129">
        <v>2788.7747384299737</v>
      </c>
      <c r="C17" s="129">
        <v>2483.3488590483785</v>
      </c>
      <c r="D17" s="129">
        <v>2418.5788536957461</v>
      </c>
      <c r="E17" s="129">
        <v>2463.2279746814702</v>
      </c>
      <c r="F17" s="129">
        <v>2643.2464693658512</v>
      </c>
      <c r="G17" s="246">
        <v>2935.3526463272569</v>
      </c>
      <c r="H17" s="421">
        <f t="shared" ref="H17:H19" si="1">ROUND(((G17/F17-1)*100),2)</f>
        <v>11.05</v>
      </c>
    </row>
    <row r="18" spans="1:8" ht="11.25" customHeight="1">
      <c r="A18" s="222" t="s">
        <v>323</v>
      </c>
      <c r="B18" s="129">
        <v>267.86346897185672</v>
      </c>
      <c r="C18" s="129">
        <v>203.17014046817332</v>
      </c>
      <c r="D18" s="129">
        <v>269.78419793557788</v>
      </c>
      <c r="E18" s="129">
        <v>287.4281620474207</v>
      </c>
      <c r="F18" s="129">
        <v>300.76299018663161</v>
      </c>
      <c r="G18" s="246">
        <v>735.76408515501021</v>
      </c>
      <c r="H18" s="421">
        <f t="shared" si="1"/>
        <v>144.63</v>
      </c>
    </row>
    <row r="19" spans="1:8" ht="11.25" customHeight="1">
      <c r="A19" s="222" t="s">
        <v>162</v>
      </c>
      <c r="B19" s="129">
        <v>7385.0944220769088</v>
      </c>
      <c r="C19" s="129">
        <v>7643.0505033447735</v>
      </c>
      <c r="D19" s="129">
        <v>7677.558537627141</v>
      </c>
      <c r="E19" s="129">
        <v>7735.9094414341744</v>
      </c>
      <c r="F19" s="129">
        <v>7006.7474298675452</v>
      </c>
      <c r="G19" s="246">
        <v>7485.2014402480127</v>
      </c>
      <c r="H19" s="421">
        <f t="shared" si="1"/>
        <v>6.83</v>
      </c>
    </row>
    <row r="20" spans="1:8" ht="11.25" customHeight="1">
      <c r="A20" s="222" t="s">
        <v>197</v>
      </c>
      <c r="B20" s="135">
        <v>1184.8063100980005</v>
      </c>
      <c r="C20" s="135">
        <v>1241.618768135952</v>
      </c>
      <c r="D20" s="135">
        <v>1220.021576598464</v>
      </c>
      <c r="E20" s="135">
        <v>1113.4419420759261</v>
      </c>
      <c r="F20" s="135">
        <v>1258.1131800342921</v>
      </c>
      <c r="G20" s="248">
        <v>1355.749744223833</v>
      </c>
      <c r="H20" s="418" t="s">
        <v>14</v>
      </c>
    </row>
    <row r="21" spans="1:8" ht="11.25" customHeight="1">
      <c r="A21" s="222" t="s">
        <v>163</v>
      </c>
      <c r="B21" s="129">
        <v>488.58094492517023</v>
      </c>
      <c r="C21" s="129">
        <v>773.98977662649713</v>
      </c>
      <c r="D21" s="129">
        <v>850.41496239823402</v>
      </c>
      <c r="E21" s="129">
        <v>984.06926197993516</v>
      </c>
      <c r="F21" s="129">
        <v>1857.1808836244206</v>
      </c>
      <c r="G21" s="246">
        <v>884.47287218117719</v>
      </c>
      <c r="H21" s="418" t="s">
        <v>14</v>
      </c>
    </row>
    <row r="22" spans="1:8" ht="6.75" customHeight="1">
      <c r="A22" s="222"/>
      <c r="B22" s="128"/>
      <c r="C22" s="128"/>
      <c r="D22" s="128"/>
      <c r="E22" s="128"/>
      <c r="F22" s="128"/>
      <c r="G22" s="263"/>
      <c r="H22" s="418"/>
    </row>
    <row r="23" spans="1:8" ht="11.25" customHeight="1">
      <c r="A23" s="223" t="s">
        <v>3</v>
      </c>
      <c r="B23" s="128">
        <v>4027.9588765444728</v>
      </c>
      <c r="C23" s="128">
        <v>3981.2734511787671</v>
      </c>
      <c r="D23" s="128">
        <v>3959.9922847719949</v>
      </c>
      <c r="E23" s="128">
        <v>3914.2886862296223</v>
      </c>
      <c r="F23" s="128">
        <v>3837.6292251811319</v>
      </c>
      <c r="G23" s="263">
        <v>3819.2005743303298</v>
      </c>
      <c r="H23" s="418">
        <f>ROUND(((G23/F23-1)*100),2)</f>
        <v>-0.48</v>
      </c>
    </row>
    <row r="24" spans="1:8" ht="11.25" customHeight="1">
      <c r="A24" s="222" t="s">
        <v>164</v>
      </c>
      <c r="B24" s="129">
        <v>1934.5548027363025</v>
      </c>
      <c r="C24" s="129">
        <v>1833.0024546616489</v>
      </c>
      <c r="D24" s="129">
        <v>1849.2165366824893</v>
      </c>
      <c r="E24" s="129">
        <v>1848.1521339103138</v>
      </c>
      <c r="F24" s="129">
        <v>1789.4383035551016</v>
      </c>
      <c r="G24" s="246">
        <v>1786.559178097725</v>
      </c>
      <c r="H24" s="421">
        <f t="shared" ref="H24:H26" si="2">ROUND(((G24/F24-1)*100),2)</f>
        <v>-0.16</v>
      </c>
    </row>
    <row r="25" spans="1:8" ht="11.25" customHeight="1">
      <c r="A25" s="222" t="s">
        <v>323</v>
      </c>
      <c r="B25" s="129">
        <v>57.788229748824669</v>
      </c>
      <c r="C25" s="129">
        <v>61.129203544721157</v>
      </c>
      <c r="D25" s="129">
        <v>68.004395207231141</v>
      </c>
      <c r="E25" s="129">
        <v>73.719457395322607</v>
      </c>
      <c r="F25" s="129">
        <v>78.784828473291242</v>
      </c>
      <c r="G25" s="246">
        <v>351.53542729806901</v>
      </c>
      <c r="H25" s="421">
        <f t="shared" si="2"/>
        <v>346.2</v>
      </c>
    </row>
    <row r="26" spans="1:8" ht="11.25" customHeight="1">
      <c r="A26" s="222" t="s">
        <v>162</v>
      </c>
      <c r="B26" s="129">
        <v>1356.8611913632692</v>
      </c>
      <c r="C26" s="129">
        <v>1284.5274981345594</v>
      </c>
      <c r="D26" s="129">
        <v>1221.579483868682</v>
      </c>
      <c r="E26" s="129">
        <v>1145.3453775345079</v>
      </c>
      <c r="F26" s="129">
        <v>1043.6344396042136</v>
      </c>
      <c r="G26" s="246">
        <v>1046.0438444700242</v>
      </c>
      <c r="H26" s="421">
        <f t="shared" si="2"/>
        <v>0.23</v>
      </c>
    </row>
    <row r="27" spans="1:8" ht="11.25" customHeight="1">
      <c r="A27" s="222" t="s">
        <v>197</v>
      </c>
      <c r="B27" s="135">
        <v>499.4382799255348</v>
      </c>
      <c r="C27" s="135">
        <v>582.67900048689944</v>
      </c>
      <c r="D27" s="135">
        <v>566.28398722856844</v>
      </c>
      <c r="E27" s="135">
        <v>522.22594620133384</v>
      </c>
      <c r="F27" s="135">
        <v>541.84041391010533</v>
      </c>
      <c r="G27" s="248">
        <v>335.42260664367677</v>
      </c>
      <c r="H27" s="421" t="s">
        <v>14</v>
      </c>
    </row>
    <row r="28" spans="1:8" ht="11.25" customHeight="1">
      <c r="A28" s="222" t="s">
        <v>163</v>
      </c>
      <c r="B28" s="129">
        <v>179.31637277055066</v>
      </c>
      <c r="C28" s="129">
        <v>219.93529435095132</v>
      </c>
      <c r="D28" s="129">
        <v>254.90788178499986</v>
      </c>
      <c r="E28" s="129">
        <v>324.84577118808141</v>
      </c>
      <c r="F28" s="129">
        <v>383.93123963838667</v>
      </c>
      <c r="G28" s="246">
        <v>299.63951782083512</v>
      </c>
      <c r="H28" s="418" t="s">
        <v>14</v>
      </c>
    </row>
    <row r="29" spans="1:8" ht="7.5" customHeight="1">
      <c r="A29" s="222"/>
      <c r="B29" s="415"/>
      <c r="C29" s="421"/>
      <c r="D29" s="421"/>
      <c r="E29" s="421"/>
      <c r="F29" s="421"/>
      <c r="G29" s="422"/>
      <c r="H29" s="418"/>
    </row>
    <row r="30" spans="1:8" ht="11.25" customHeight="1">
      <c r="A30" s="223" t="s">
        <v>4</v>
      </c>
      <c r="B30" s="415"/>
      <c r="C30" s="421"/>
      <c r="D30" s="421"/>
      <c r="E30" s="421"/>
      <c r="F30" s="421"/>
      <c r="G30" s="422"/>
      <c r="H30" s="418"/>
    </row>
    <row r="31" spans="1:8" s="206" customFormat="1" ht="11.25" customHeight="1">
      <c r="A31" s="223" t="s">
        <v>5</v>
      </c>
      <c r="B31" s="128">
        <v>8854.000227604045</v>
      </c>
      <c r="C31" s="128">
        <v>8889.0114951275809</v>
      </c>
      <c r="D31" s="128">
        <v>8888.9233330809056</v>
      </c>
      <c r="E31" s="128">
        <v>8984.0535933520641</v>
      </c>
      <c r="F31" s="128">
        <v>9331.7024697178713</v>
      </c>
      <c r="G31" s="263">
        <v>9537.9054301307206</v>
      </c>
      <c r="H31" s="418">
        <f>ROUND(((G31/F31-1)*100),2)</f>
        <v>2.21</v>
      </c>
    </row>
    <row r="32" spans="1:8" ht="11.25" customHeight="1">
      <c r="A32" s="222" t="s">
        <v>164</v>
      </c>
      <c r="B32" s="129">
        <v>1308.8126110369963</v>
      </c>
      <c r="C32" s="129">
        <v>1015.1972465032322</v>
      </c>
      <c r="D32" s="129">
        <v>854.387486941313</v>
      </c>
      <c r="E32" s="129">
        <v>856.66334803947802</v>
      </c>
      <c r="F32" s="129">
        <v>1024.4890222086274</v>
      </c>
      <c r="G32" s="246">
        <v>1237.2751327736378</v>
      </c>
      <c r="H32" s="421">
        <f t="shared" ref="H32:H34" si="3">ROUND(((G32/F32-1)*100),2)</f>
        <v>20.77</v>
      </c>
    </row>
    <row r="33" spans="1:8" ht="11.25" customHeight="1">
      <c r="A33" s="222" t="s">
        <v>323</v>
      </c>
      <c r="B33" s="129">
        <v>264.17613288633527</v>
      </c>
      <c r="C33" s="129">
        <v>201.73862255774611</v>
      </c>
      <c r="D33" s="129">
        <v>271.04514432390368</v>
      </c>
      <c r="E33" s="129">
        <v>290.22023833618607</v>
      </c>
      <c r="F33" s="129">
        <v>314.42059160656487</v>
      </c>
      <c r="G33" s="246">
        <v>673.84393232774732</v>
      </c>
      <c r="H33" s="421">
        <f t="shared" si="3"/>
        <v>114.31</v>
      </c>
    </row>
    <row r="34" spans="1:8" ht="11.25" customHeight="1">
      <c r="A34" s="222" t="s">
        <v>162</v>
      </c>
      <c r="B34" s="129">
        <v>5878.8357796951041</v>
      </c>
      <c r="C34" s="129">
        <v>6109.4323197687272</v>
      </c>
      <c r="D34" s="129">
        <v>6106.7757484631529</v>
      </c>
      <c r="E34" s="129">
        <v>6178.5251153089239</v>
      </c>
      <c r="F34" s="129">
        <v>5411.055136867838</v>
      </c>
      <c r="G34" s="246">
        <v>5806.5542526221279</v>
      </c>
      <c r="H34" s="421">
        <f t="shared" si="3"/>
        <v>7.31</v>
      </c>
    </row>
    <row r="35" spans="1:8" ht="11.25" customHeight="1">
      <c r="A35" s="222" t="s">
        <v>197</v>
      </c>
      <c r="B35" s="135">
        <v>996.83284591301037</v>
      </c>
      <c r="C35" s="135">
        <v>968.59434707125479</v>
      </c>
      <c r="D35" s="135">
        <v>989.10154614454507</v>
      </c>
      <c r="E35" s="135">
        <v>892.29294820803955</v>
      </c>
      <c r="F35" s="135">
        <v>962.82514035052168</v>
      </c>
      <c r="G35" s="248">
        <v>1158.2546131634713</v>
      </c>
      <c r="H35" s="418" t="s">
        <v>14</v>
      </c>
    </row>
    <row r="36" spans="1:8" ht="11.25" customHeight="1">
      <c r="A36" s="222" t="s">
        <v>163</v>
      </c>
      <c r="B36" s="129">
        <v>405.34285807263109</v>
      </c>
      <c r="C36" s="129">
        <v>594.04895922670266</v>
      </c>
      <c r="D36" s="129">
        <v>667.61340720800536</v>
      </c>
      <c r="E36" s="135">
        <v>766.35194345937111</v>
      </c>
      <c r="F36" s="135">
        <v>1618.9125786842003</v>
      </c>
      <c r="G36" s="248">
        <v>661.97749924373625</v>
      </c>
      <c r="H36" s="418" t="s">
        <v>14</v>
      </c>
    </row>
    <row r="37" spans="1:8" ht="6.75" customHeight="1">
      <c r="A37" s="222"/>
      <c r="B37" s="415"/>
      <c r="C37" s="421"/>
      <c r="D37" s="421"/>
      <c r="E37" s="421"/>
      <c r="F37" s="421"/>
      <c r="G37" s="422"/>
      <c r="H37" s="418"/>
    </row>
    <row r="38" spans="1:8" ht="11.25" customHeight="1">
      <c r="A38" s="223" t="s">
        <v>6</v>
      </c>
      <c r="B38" s="128">
        <v>5214.811805818279</v>
      </c>
      <c r="C38" s="128">
        <v>5346.3555487889789</v>
      </c>
      <c r="D38" s="128">
        <v>5388.1960441235015</v>
      </c>
      <c r="E38" s="128">
        <v>5423.010827606472</v>
      </c>
      <c r="F38" s="128">
        <v>5420.7778497616791</v>
      </c>
      <c r="G38" s="263">
        <v>5486.6241932983403</v>
      </c>
      <c r="H38" s="418">
        <f>ROUND(((G38/F38-1)*100),2)</f>
        <v>1.21</v>
      </c>
    </row>
    <row r="39" spans="1:8" ht="11.25" customHeight="1">
      <c r="A39" s="222" t="s">
        <v>164</v>
      </c>
      <c r="B39" s="129">
        <v>2911.4618068154359</v>
      </c>
      <c r="C39" s="129">
        <v>2845.2048127601843</v>
      </c>
      <c r="D39" s="129">
        <v>2924.7455459418411</v>
      </c>
      <c r="E39" s="129">
        <v>2968.4490289480232</v>
      </c>
      <c r="F39" s="129">
        <v>2901.3445668799877</v>
      </c>
      <c r="G39" s="246">
        <v>2991.4421029300688</v>
      </c>
      <c r="H39" s="421">
        <f t="shared" ref="H39:H41" si="4">ROUND(((G39/F39-1)*100),2)</f>
        <v>3.11</v>
      </c>
    </row>
    <row r="40" spans="1:8" ht="11.25" customHeight="1">
      <c r="A40" s="222" t="s">
        <v>323</v>
      </c>
      <c r="B40" s="129">
        <v>39.011998207488773</v>
      </c>
      <c r="C40" s="129">
        <v>41.703845288470553</v>
      </c>
      <c r="D40" s="129">
        <v>44.764392854374982</v>
      </c>
      <c r="E40" s="129">
        <v>49.791793946487111</v>
      </c>
      <c r="F40" s="129">
        <v>45.953951064024729</v>
      </c>
      <c r="G40" s="246">
        <v>312.82700694465638</v>
      </c>
      <c r="H40" s="421">
        <f t="shared" si="4"/>
        <v>580.74</v>
      </c>
    </row>
    <row r="41" spans="1:8" ht="11.25" customHeight="1">
      <c r="A41" s="222" t="s">
        <v>162</v>
      </c>
      <c r="B41" s="129">
        <v>1590.0331504387148</v>
      </c>
      <c r="C41" s="129">
        <v>1588.7899163571763</v>
      </c>
      <c r="D41" s="129">
        <v>1523.8382420513897</v>
      </c>
      <c r="E41" s="129">
        <v>1449.5372356565301</v>
      </c>
      <c r="F41" s="129">
        <v>1411.0708120401291</v>
      </c>
      <c r="G41" s="246">
        <v>1422.4819835424423</v>
      </c>
      <c r="H41" s="421">
        <f t="shared" si="4"/>
        <v>0.81</v>
      </c>
    </row>
    <row r="42" spans="1:8" ht="11.25" customHeight="1">
      <c r="A42" s="222" t="s">
        <v>197</v>
      </c>
      <c r="B42" s="135">
        <v>496.06862154722108</v>
      </c>
      <c r="C42" s="135">
        <v>607.76828240165969</v>
      </c>
      <c r="D42" s="135">
        <v>601.37286581363003</v>
      </c>
      <c r="E42" s="135">
        <v>579.92960027141237</v>
      </c>
      <c r="F42" s="135">
        <v>629.25731572137067</v>
      </c>
      <c r="G42" s="248">
        <v>398.60660033798217</v>
      </c>
      <c r="H42" s="421" t="s">
        <v>14</v>
      </c>
    </row>
    <row r="43" spans="1:8" ht="11.25" customHeight="1">
      <c r="A43" s="222" t="s">
        <v>163</v>
      </c>
      <c r="B43" s="129">
        <v>178.23622880935855</v>
      </c>
      <c r="C43" s="129">
        <v>262.88869198152952</v>
      </c>
      <c r="D43" s="129">
        <v>293.4749974622826</v>
      </c>
      <c r="E43" s="129">
        <v>375.30316878403374</v>
      </c>
      <c r="F43" s="129">
        <v>433.1512040563901</v>
      </c>
      <c r="G43" s="246">
        <v>361.26649954318998</v>
      </c>
      <c r="H43" s="418" t="s">
        <v>14</v>
      </c>
    </row>
    <row r="44" spans="1:8" ht="6" customHeight="1">
      <c r="A44" s="222"/>
      <c r="B44" s="415"/>
      <c r="C44" s="421"/>
      <c r="D44" s="421"/>
      <c r="E44" s="421"/>
      <c r="F44" s="421"/>
      <c r="G44" s="422"/>
      <c r="H44" s="418"/>
    </row>
    <row r="45" spans="1:8" ht="11.25" customHeight="1">
      <c r="A45" s="223" t="s">
        <v>7</v>
      </c>
      <c r="B45" s="128">
        <v>2074.2667276240359</v>
      </c>
      <c r="C45" s="128">
        <v>2091.0844548858313</v>
      </c>
      <c r="D45" s="128">
        <v>2119.2310358226755</v>
      </c>
      <c r="E45" s="128">
        <v>2091.3010474899584</v>
      </c>
      <c r="F45" s="128">
        <v>2151.199858780164</v>
      </c>
      <c r="G45" s="263">
        <v>2191.2117390365602</v>
      </c>
      <c r="H45" s="418">
        <f>ROUND(((G45/F45-1)*100),2)</f>
        <v>1.86</v>
      </c>
    </row>
    <row r="46" spans="1:8" ht="11.25" customHeight="1">
      <c r="A46" s="222" t="s">
        <v>164</v>
      </c>
      <c r="B46" s="129">
        <v>503.05512331379134</v>
      </c>
      <c r="C46" s="129">
        <v>455.94925444662846</v>
      </c>
      <c r="D46" s="129">
        <v>488.6623574950674</v>
      </c>
      <c r="E46" s="129">
        <v>486.26773160429781</v>
      </c>
      <c r="F46" s="129">
        <v>506.85118383235789</v>
      </c>
      <c r="G46" s="246">
        <v>493.19458872127535</v>
      </c>
      <c r="H46" s="421">
        <f t="shared" ref="H46:H48" si="5">ROUND(((G46/F46-1)*100),2)</f>
        <v>-2.69</v>
      </c>
    </row>
    <row r="47" spans="1:8" ht="11.25" customHeight="1">
      <c r="A47" s="222" t="s">
        <v>323</v>
      </c>
      <c r="B47" s="129">
        <v>22.463567626857362</v>
      </c>
      <c r="C47" s="129">
        <v>20.856876166677576</v>
      </c>
      <c r="D47" s="129">
        <v>21.979055964530257</v>
      </c>
      <c r="E47" s="129">
        <v>21.135587160070511</v>
      </c>
      <c r="F47" s="129">
        <v>19.173275989333199</v>
      </c>
      <c r="G47" s="246">
        <v>100.6285731806755</v>
      </c>
      <c r="H47" s="421">
        <f t="shared" si="5"/>
        <v>424.84</v>
      </c>
    </row>
    <row r="48" spans="1:8" ht="11.25" customHeight="1">
      <c r="A48" s="222" t="s">
        <v>162</v>
      </c>
      <c r="B48" s="129">
        <v>1273.0866833063581</v>
      </c>
      <c r="C48" s="129">
        <v>1229.3557653533653</v>
      </c>
      <c r="D48" s="129">
        <v>1268.5240309812682</v>
      </c>
      <c r="E48" s="129">
        <v>1253.1924680031816</v>
      </c>
      <c r="F48" s="129">
        <v>1228.2559205637513</v>
      </c>
      <c r="G48" s="246">
        <v>1302.2090485534668</v>
      </c>
      <c r="H48" s="421">
        <f t="shared" si="5"/>
        <v>6.02</v>
      </c>
    </row>
    <row r="49" spans="1:8" ht="11.25" customHeight="1">
      <c r="A49" s="222" t="s">
        <v>197</v>
      </c>
      <c r="B49" s="135">
        <v>191.34312256329846</v>
      </c>
      <c r="C49" s="135">
        <v>247.93513914994099</v>
      </c>
      <c r="D49" s="135">
        <v>195.83115186885692</v>
      </c>
      <c r="E49" s="135">
        <v>163.44533979780951</v>
      </c>
      <c r="F49" s="135">
        <v>207.87113787250348</v>
      </c>
      <c r="G49" s="248">
        <v>134.31113736605644</v>
      </c>
      <c r="H49" s="418" t="s">
        <v>14</v>
      </c>
    </row>
    <row r="50" spans="1:8" ht="11.25" customHeight="1">
      <c r="A50" s="222" t="s">
        <v>163</v>
      </c>
      <c r="B50" s="129">
        <v>84.31823081373112</v>
      </c>
      <c r="C50" s="129">
        <v>136.98741976921431</v>
      </c>
      <c r="D50" s="129">
        <v>144.23443951294229</v>
      </c>
      <c r="E50" s="129">
        <v>167.25992092461161</v>
      </c>
      <c r="F50" s="129">
        <v>189.04834052221472</v>
      </c>
      <c r="G50" s="246">
        <v>160.86839121508598</v>
      </c>
      <c r="H50" s="418" t="s">
        <v>14</v>
      </c>
    </row>
    <row r="51" spans="1:8" ht="3.75" customHeight="1">
      <c r="A51" s="224"/>
      <c r="B51" s="136"/>
      <c r="C51" s="136"/>
      <c r="D51" s="136"/>
      <c r="E51" s="136"/>
      <c r="F51" s="136"/>
      <c r="G51" s="371"/>
      <c r="H51" s="334"/>
    </row>
    <row r="52" spans="1:8" ht="12" customHeight="1">
      <c r="A52" s="127" t="s">
        <v>165</v>
      </c>
      <c r="B52" s="127"/>
      <c r="C52" s="174"/>
      <c r="D52" s="174"/>
      <c r="E52" s="174"/>
      <c r="F52" s="174"/>
      <c r="G52" s="174"/>
      <c r="H52" s="174"/>
    </row>
    <row r="53" spans="1:8" ht="12.75" customHeight="1">
      <c r="A53" s="127" t="s">
        <v>324</v>
      </c>
      <c r="B53" s="127"/>
      <c r="C53" s="174"/>
      <c r="D53" s="174"/>
      <c r="E53" s="174"/>
      <c r="F53" s="174"/>
      <c r="G53" s="174"/>
      <c r="H53" s="174"/>
    </row>
    <row r="54" spans="1:8">
      <c r="A54" s="48" t="s">
        <v>156</v>
      </c>
      <c r="B54" s="48"/>
      <c r="C54" s="48"/>
      <c r="D54" s="48"/>
      <c r="E54" s="48"/>
      <c r="F54" s="48"/>
      <c r="G54" s="48"/>
      <c r="H54" s="48"/>
    </row>
  </sheetData>
  <mergeCells count="11">
    <mergeCell ref="C5:C6"/>
    <mergeCell ref="H5:H6"/>
    <mergeCell ref="A1:H1"/>
    <mergeCell ref="A2:H2"/>
    <mergeCell ref="A3:H3"/>
    <mergeCell ref="A5:A6"/>
    <mergeCell ref="B5:B6"/>
    <mergeCell ref="D5:D6"/>
    <mergeCell ref="E5:E6"/>
    <mergeCell ref="F5:F6"/>
    <mergeCell ref="G5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8"/>
  <dimension ref="A3:L50"/>
  <sheetViews>
    <sheetView showGridLines="0" view="pageBreakPreview" zoomScaleNormal="100" zoomScaleSheetLayoutView="100" workbookViewId="0"/>
  </sheetViews>
  <sheetFormatPr baseColWidth="10" defaultRowHeight="12.75"/>
  <cols>
    <col min="1" max="1" width="16.28515625" customWidth="1"/>
    <col min="2" max="2" width="0.85546875" customWidth="1"/>
    <col min="3" max="3" width="7.28515625" customWidth="1"/>
    <col min="4" max="4" width="7.5703125" customWidth="1"/>
    <col min="5" max="5" width="6.85546875" customWidth="1"/>
    <col min="6" max="8" width="6.42578125" customWidth="1"/>
    <col min="9" max="9" width="1.42578125" customWidth="1"/>
    <col min="10" max="12" width="6.42578125" customWidth="1"/>
  </cols>
  <sheetData>
    <row r="3" spans="1:12">
      <c r="A3" s="489" t="s">
        <v>130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2" ht="42" customHeight="1">
      <c r="A4" s="504" t="s">
        <v>322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</row>
    <row r="5" spans="1:12" ht="13.5">
      <c r="A5" s="491" t="s">
        <v>48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</row>
    <row r="6" spans="1:12" ht="13.5">
      <c r="A6" s="42"/>
      <c r="B6" s="42"/>
      <c r="C6" s="150"/>
      <c r="D6" s="150"/>
      <c r="E6" s="150"/>
      <c r="F6" s="150"/>
      <c r="G6" s="150"/>
    </row>
    <row r="7" spans="1:12" ht="18" customHeight="1">
      <c r="A7" s="496" t="s">
        <v>238</v>
      </c>
      <c r="B7" s="350"/>
      <c r="C7" s="502">
        <v>2015</v>
      </c>
      <c r="D7" s="502"/>
      <c r="E7" s="502"/>
      <c r="F7" s="502">
        <v>2016</v>
      </c>
      <c r="G7" s="502"/>
      <c r="H7" s="502"/>
      <c r="I7" s="358"/>
      <c r="J7" s="502">
        <v>2017</v>
      </c>
      <c r="K7" s="502"/>
      <c r="L7" s="502"/>
    </row>
    <row r="8" spans="1:12" ht="23.25" customHeight="1">
      <c r="A8" s="497"/>
      <c r="B8" s="304"/>
      <c r="C8" s="376" t="s">
        <v>1</v>
      </c>
      <c r="D8" s="376" t="s">
        <v>319</v>
      </c>
      <c r="E8" s="376" t="s">
        <v>320</v>
      </c>
      <c r="F8" s="376" t="s">
        <v>1</v>
      </c>
      <c r="G8" s="376" t="s">
        <v>319</v>
      </c>
      <c r="H8" s="376" t="s">
        <v>320</v>
      </c>
      <c r="I8" s="376"/>
      <c r="J8" s="376" t="s">
        <v>1</v>
      </c>
      <c r="K8" s="376" t="s">
        <v>319</v>
      </c>
      <c r="L8" s="376" t="s">
        <v>320</v>
      </c>
    </row>
    <row r="9" spans="1:12" ht="4.5" customHeight="1">
      <c r="A9" s="222"/>
      <c r="B9" s="174"/>
      <c r="C9" s="418"/>
      <c r="D9" s="418"/>
      <c r="E9" s="418"/>
      <c r="F9" s="418"/>
      <c r="G9" s="418"/>
      <c r="H9" s="418"/>
      <c r="I9" s="418"/>
      <c r="J9" s="418"/>
      <c r="K9" s="418"/>
      <c r="L9" s="419"/>
    </row>
    <row r="10" spans="1:12" ht="13.5">
      <c r="A10" s="223" t="s">
        <v>1</v>
      </c>
      <c r="B10" s="160"/>
      <c r="C10" s="128">
        <v>15690.666839717896</v>
      </c>
      <c r="D10" s="128">
        <v>6031.7903594080308</v>
      </c>
      <c r="E10" s="128">
        <v>9658.8764803099184</v>
      </c>
      <c r="F10" s="128">
        <v>16101.554051199098</v>
      </c>
      <c r="G10" s="128">
        <v>6578.4965141492321</v>
      </c>
      <c r="H10" s="128">
        <v>9523.0575370496699</v>
      </c>
      <c r="I10" s="128"/>
      <c r="J10" s="128">
        <v>16422.608560792447</v>
      </c>
      <c r="K10" s="128">
        <v>6845.0601059662104</v>
      </c>
      <c r="L10" s="128">
        <v>9577.5484548262357</v>
      </c>
    </row>
    <row r="11" spans="1:12" ht="4.5" customHeight="1">
      <c r="A11" s="223"/>
      <c r="B11" s="160"/>
      <c r="C11" s="129"/>
      <c r="D11" s="129"/>
      <c r="E11" s="129"/>
      <c r="F11" s="129"/>
      <c r="G11" s="129"/>
      <c r="H11" s="419"/>
      <c r="I11" s="419"/>
      <c r="J11" s="419"/>
      <c r="K11" s="419"/>
      <c r="L11" s="421"/>
    </row>
    <row r="12" spans="1:12" ht="13.5">
      <c r="A12" s="223" t="s">
        <v>11</v>
      </c>
      <c r="B12" s="160"/>
      <c r="C12" s="129"/>
      <c r="D12" s="129"/>
      <c r="E12" s="129"/>
      <c r="F12" s="129"/>
      <c r="G12" s="129"/>
      <c r="H12" s="419"/>
      <c r="I12" s="419"/>
      <c r="J12" s="419"/>
      <c r="K12" s="419"/>
      <c r="L12" s="422"/>
    </row>
    <row r="13" spans="1:12" ht="13.5">
      <c r="A13" s="222" t="s">
        <v>2</v>
      </c>
      <c r="B13" s="174"/>
      <c r="C13" s="129">
        <v>12159.612274832576</v>
      </c>
      <c r="D13" s="129">
        <v>5234.4212415069833</v>
      </c>
      <c r="E13" s="129">
        <v>6925.1910333256601</v>
      </c>
      <c r="F13" s="129">
        <v>12628.340696858975</v>
      </c>
      <c r="G13" s="129">
        <v>5762.6537147928557</v>
      </c>
      <c r="H13" s="129">
        <v>6865.6869820662387</v>
      </c>
      <c r="I13" s="129"/>
      <c r="J13" s="129">
        <v>12957.031261892796</v>
      </c>
      <c r="K13" s="129">
        <v>5999.2056020632981</v>
      </c>
      <c r="L13" s="129">
        <v>6957.8256598294975</v>
      </c>
    </row>
    <row r="14" spans="1:12" ht="13.5">
      <c r="A14" s="222" t="s">
        <v>3</v>
      </c>
      <c r="B14" s="174"/>
      <c r="C14" s="129">
        <v>3531.0545648853827</v>
      </c>
      <c r="D14" s="129">
        <v>797.36911790100623</v>
      </c>
      <c r="E14" s="129">
        <v>2733.6854469843547</v>
      </c>
      <c r="F14" s="129">
        <v>3473.2133543400687</v>
      </c>
      <c r="G14" s="129">
        <v>815.8427993564577</v>
      </c>
      <c r="H14" s="129">
        <v>2657.37055498359</v>
      </c>
      <c r="I14" s="129"/>
      <c r="J14" s="129">
        <v>3465.5772988996505</v>
      </c>
      <c r="K14" s="129">
        <v>845.85450390291214</v>
      </c>
      <c r="L14" s="129">
        <v>2619.7227949967382</v>
      </c>
    </row>
    <row r="15" spans="1:12" ht="4.5" customHeight="1">
      <c r="A15" s="222"/>
      <c r="B15" s="174"/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2" ht="13.5">
      <c r="A16" s="223" t="s">
        <v>4</v>
      </c>
      <c r="B16" s="160"/>
      <c r="C16" s="129"/>
      <c r="D16" s="129"/>
      <c r="E16" s="129"/>
      <c r="F16" s="129"/>
      <c r="G16" s="129"/>
      <c r="H16" s="129"/>
      <c r="I16" s="129"/>
      <c r="J16" s="129"/>
      <c r="K16" s="129"/>
      <c r="L16" s="129"/>
    </row>
    <row r="17" spans="1:12" ht="13.5">
      <c r="A17" s="222" t="s">
        <v>5</v>
      </c>
      <c r="B17" s="174"/>
      <c r="C17" s="129">
        <v>8728.4647161042903</v>
      </c>
      <c r="D17" s="129">
        <v>3799.1593106486866</v>
      </c>
      <c r="E17" s="129">
        <v>4929.3054054555805</v>
      </c>
      <c r="F17" s="129">
        <v>9060.9573627276259</v>
      </c>
      <c r="G17" s="129">
        <v>4198.2034136217753</v>
      </c>
      <c r="H17" s="129">
        <v>4862.7539491059579</v>
      </c>
      <c r="I17" s="129"/>
      <c r="J17" s="129">
        <v>9269.6519735701077</v>
      </c>
      <c r="K17" s="129">
        <v>4459.1587670733925</v>
      </c>
      <c r="L17" s="129">
        <v>4810.4932064967152</v>
      </c>
    </row>
    <row r="18" spans="1:12" ht="13.5">
      <c r="A18" s="222" t="s">
        <v>6</v>
      </c>
      <c r="B18" s="174"/>
      <c r="C18" s="129">
        <v>5018.6683383440886</v>
      </c>
      <c r="D18" s="129">
        <v>1613.8916627107583</v>
      </c>
      <c r="E18" s="129">
        <v>3404.7766756333017</v>
      </c>
      <c r="F18" s="129">
        <v>5038.038522949616</v>
      </c>
      <c r="G18" s="129">
        <v>1698.3809249923238</v>
      </c>
      <c r="H18" s="129">
        <v>3339.6575979573026</v>
      </c>
      <c r="I18" s="129"/>
      <c r="J18" s="129">
        <v>5113.841817632675</v>
      </c>
      <c r="K18" s="129">
        <v>1697.04887748909</v>
      </c>
      <c r="L18" s="129">
        <v>3416.7929401435854</v>
      </c>
    </row>
    <row r="19" spans="1:12" ht="13.5">
      <c r="A19" s="222" t="s">
        <v>7</v>
      </c>
      <c r="B19" s="174"/>
      <c r="C19" s="129">
        <v>1943.5337852696057</v>
      </c>
      <c r="D19" s="129">
        <v>618.73938604849786</v>
      </c>
      <c r="E19" s="129">
        <v>1324.7943992211044</v>
      </c>
      <c r="F19" s="129">
        <v>2002.5581655217209</v>
      </c>
      <c r="G19" s="129">
        <v>681.91217553511683</v>
      </c>
      <c r="H19" s="129">
        <v>1320.6459899866097</v>
      </c>
      <c r="I19" s="129"/>
      <c r="J19" s="129">
        <v>2039.1147695896625</v>
      </c>
      <c r="K19" s="129">
        <v>688.85246140372749</v>
      </c>
      <c r="L19" s="129">
        <v>1350.2623081859351</v>
      </c>
    </row>
    <row r="20" spans="1:12" ht="3.75" customHeight="1">
      <c r="A20" s="222"/>
      <c r="B20" s="174"/>
      <c r="C20" s="129"/>
      <c r="D20" s="129"/>
      <c r="E20" s="129"/>
      <c r="F20" s="129"/>
      <c r="G20" s="129"/>
      <c r="H20" s="129"/>
      <c r="I20" s="129"/>
      <c r="J20" s="129"/>
      <c r="K20" s="129"/>
      <c r="L20" s="129"/>
    </row>
    <row r="21" spans="1:12" ht="13.5">
      <c r="A21" s="258" t="s">
        <v>10</v>
      </c>
      <c r="B21" s="359"/>
      <c r="C21" s="129"/>
      <c r="D21" s="129"/>
      <c r="E21" s="129"/>
      <c r="F21" s="129"/>
      <c r="G21" s="129"/>
      <c r="H21" s="129"/>
      <c r="I21" s="129"/>
      <c r="J21" s="129"/>
      <c r="K21" s="129"/>
      <c r="L21" s="129"/>
    </row>
    <row r="22" spans="1:12" ht="13.5">
      <c r="A22" s="222" t="s">
        <v>15</v>
      </c>
      <c r="B22" s="174"/>
      <c r="C22" s="129">
        <v>213.82167640380831</v>
      </c>
      <c r="D22" s="129">
        <v>88.78582482906549</v>
      </c>
      <c r="E22" s="129">
        <v>125.03585157474188</v>
      </c>
      <c r="F22" s="129">
        <v>221.91549837169228</v>
      </c>
      <c r="G22" s="129">
        <v>99.853580617940253</v>
      </c>
      <c r="H22" s="129">
        <v>122.0619177537525</v>
      </c>
      <c r="I22" s="129"/>
      <c r="J22" s="129">
        <v>224.61730902099609</v>
      </c>
      <c r="K22" s="129">
        <v>109.17349601364135</v>
      </c>
      <c r="L22" s="129">
        <v>115.44381300735473</v>
      </c>
    </row>
    <row r="23" spans="1:12" ht="13.5">
      <c r="A23" s="222" t="s">
        <v>100</v>
      </c>
      <c r="B23" s="174"/>
      <c r="C23" s="129">
        <v>583.54980702858529</v>
      </c>
      <c r="D23" s="129">
        <v>183.31003833097475</v>
      </c>
      <c r="E23" s="129">
        <v>400.23976869761026</v>
      </c>
      <c r="F23" s="129">
        <v>590.69371230999309</v>
      </c>
      <c r="G23" s="129">
        <v>204.03169027031552</v>
      </c>
      <c r="H23" s="129">
        <v>386.66202203967538</v>
      </c>
      <c r="I23" s="129"/>
      <c r="J23" s="129">
        <v>597.22040571570392</v>
      </c>
      <c r="K23" s="129">
        <v>206.0293892016411</v>
      </c>
      <c r="L23" s="129">
        <v>391.19101651406288</v>
      </c>
    </row>
    <row r="24" spans="1:12" ht="13.5">
      <c r="A24" s="222" t="s">
        <v>17</v>
      </c>
      <c r="B24" s="174"/>
      <c r="C24" s="129">
        <v>245.92821661488571</v>
      </c>
      <c r="D24" s="129">
        <v>50.522944024620948</v>
      </c>
      <c r="E24" s="129">
        <v>195.40527259026484</v>
      </c>
      <c r="F24" s="129">
        <v>241.96180393477476</v>
      </c>
      <c r="G24" s="129">
        <v>56.51626639521934</v>
      </c>
      <c r="H24" s="129">
        <v>185.44553753955566</v>
      </c>
      <c r="I24" s="129"/>
      <c r="J24" s="129">
        <v>243.1224242362976</v>
      </c>
      <c r="K24" s="129">
        <v>59.592235797882083</v>
      </c>
      <c r="L24" s="129">
        <v>183.53018843841554</v>
      </c>
    </row>
    <row r="25" spans="1:12" ht="13.5">
      <c r="A25" s="222" t="s">
        <v>18</v>
      </c>
      <c r="B25" s="174"/>
      <c r="C25" s="129">
        <v>672.42341813010319</v>
      </c>
      <c r="D25" s="129">
        <v>284.02220890763846</v>
      </c>
      <c r="E25" s="129">
        <v>388.40120922246439</v>
      </c>
      <c r="F25" s="129">
        <v>674.30617201478015</v>
      </c>
      <c r="G25" s="129">
        <v>295.57224177448762</v>
      </c>
      <c r="H25" s="129">
        <v>378.73393024029383</v>
      </c>
      <c r="I25" s="129"/>
      <c r="J25" s="129">
        <v>692.54198997497554</v>
      </c>
      <c r="K25" s="129">
        <v>304.49995167732237</v>
      </c>
      <c r="L25" s="129">
        <v>388.04203829765322</v>
      </c>
    </row>
    <row r="26" spans="1:12" ht="13.5">
      <c r="A26" s="222" t="s">
        <v>19</v>
      </c>
      <c r="B26" s="174"/>
      <c r="C26" s="129">
        <v>328.34279932069057</v>
      </c>
      <c r="D26" s="129">
        <v>126.13653091911453</v>
      </c>
      <c r="E26" s="129">
        <v>202.20626840157661</v>
      </c>
      <c r="F26" s="129">
        <v>334.66372665173537</v>
      </c>
      <c r="G26" s="129">
        <v>132.61118333603812</v>
      </c>
      <c r="H26" s="129">
        <v>202.05254331569589</v>
      </c>
      <c r="I26" s="129"/>
      <c r="J26" s="129">
        <v>343.37053764343261</v>
      </c>
      <c r="K26" s="129">
        <v>128.60356151962282</v>
      </c>
      <c r="L26" s="129">
        <v>214.76697612380983</v>
      </c>
    </row>
    <row r="27" spans="1:12" ht="13.5">
      <c r="A27" s="222" t="s">
        <v>20</v>
      </c>
      <c r="B27" s="174"/>
      <c r="C27" s="129">
        <v>743.0380792610556</v>
      </c>
      <c r="D27" s="129">
        <v>203.23834584243403</v>
      </c>
      <c r="E27" s="129">
        <v>539.79973341862137</v>
      </c>
      <c r="F27" s="129">
        <v>776.33815884681906</v>
      </c>
      <c r="G27" s="129">
        <v>221.25695200345785</v>
      </c>
      <c r="H27" s="129">
        <v>555.08120684336086</v>
      </c>
      <c r="I27" s="129"/>
      <c r="J27" s="129">
        <v>804.13797238636016</v>
      </c>
      <c r="K27" s="129">
        <v>228.8431449327469</v>
      </c>
      <c r="L27" s="129">
        <v>575.29482745361327</v>
      </c>
    </row>
    <row r="28" spans="1:12" ht="13.5">
      <c r="A28" s="222" t="s">
        <v>21</v>
      </c>
      <c r="B28" s="174"/>
      <c r="C28" s="129">
        <v>526.40032195139327</v>
      </c>
      <c r="D28" s="129">
        <v>263.04317494260857</v>
      </c>
      <c r="E28" s="129">
        <v>263.3571470087868</v>
      </c>
      <c r="F28" s="129">
        <v>551.5934791204154</v>
      </c>
      <c r="G28" s="129">
        <v>292.05216180008057</v>
      </c>
      <c r="H28" s="129">
        <v>259.54131732033733</v>
      </c>
      <c r="I28" s="129"/>
      <c r="J28" s="129">
        <v>556.27202948760987</v>
      </c>
      <c r="K28" s="129">
        <v>310.23701068115236</v>
      </c>
      <c r="L28" s="129">
        <v>246.03501880645751</v>
      </c>
    </row>
    <row r="29" spans="1:12" ht="13.5">
      <c r="A29" s="222" t="s">
        <v>22</v>
      </c>
      <c r="B29" s="174"/>
      <c r="C29" s="129">
        <v>717.19587167579277</v>
      </c>
      <c r="D29" s="129">
        <v>240.69905110789151</v>
      </c>
      <c r="E29" s="129">
        <v>476.49682056789788</v>
      </c>
      <c r="F29" s="129">
        <v>719.73025022447564</v>
      </c>
      <c r="G29" s="129">
        <v>245.76372288412466</v>
      </c>
      <c r="H29" s="129">
        <v>473.96652734035177</v>
      </c>
      <c r="I29" s="129"/>
      <c r="J29" s="129">
        <v>737.72734288311005</v>
      </c>
      <c r="K29" s="129">
        <v>238.40227562236785</v>
      </c>
      <c r="L29" s="129">
        <v>499.32506726074217</v>
      </c>
    </row>
    <row r="30" spans="1:12" ht="13.5">
      <c r="A30" s="222" t="s">
        <v>64</v>
      </c>
      <c r="B30" s="174"/>
      <c r="C30" s="129">
        <v>221.73915963601169</v>
      </c>
      <c r="D30" s="129">
        <v>84.756808216624663</v>
      </c>
      <c r="E30" s="129">
        <v>136.98235141938767</v>
      </c>
      <c r="F30" s="129">
        <v>225.39452325272188</v>
      </c>
      <c r="G30" s="129">
        <v>95.730447215599867</v>
      </c>
      <c r="H30" s="129">
        <v>129.66407603712113</v>
      </c>
      <c r="I30" s="129"/>
      <c r="J30" s="129">
        <v>234.53368896389009</v>
      </c>
      <c r="K30" s="129">
        <v>87.882009795188907</v>
      </c>
      <c r="L30" s="129">
        <v>146.65167916870118</v>
      </c>
    </row>
    <row r="31" spans="1:12" ht="13.5">
      <c r="A31" s="222" t="s">
        <v>23</v>
      </c>
      <c r="B31" s="174"/>
      <c r="C31" s="129">
        <v>430.44433902768787</v>
      </c>
      <c r="D31" s="129">
        <v>126.77073442174446</v>
      </c>
      <c r="E31" s="129">
        <v>303.67360460594301</v>
      </c>
      <c r="F31" s="129">
        <v>431.33363506638329</v>
      </c>
      <c r="G31" s="129">
        <v>129.73331455319587</v>
      </c>
      <c r="H31" s="129">
        <v>301.6003205131866</v>
      </c>
      <c r="I31" s="129"/>
      <c r="J31" s="129">
        <v>433.06153347492216</v>
      </c>
      <c r="K31" s="129">
        <v>137.52310819530487</v>
      </c>
      <c r="L31" s="129">
        <v>295.53842527961729</v>
      </c>
    </row>
    <row r="32" spans="1:12" ht="13.5">
      <c r="A32" s="222" t="s">
        <v>24</v>
      </c>
      <c r="B32" s="174"/>
      <c r="C32" s="129">
        <v>385.77107619852148</v>
      </c>
      <c r="D32" s="129">
        <v>177.8731275851936</v>
      </c>
      <c r="E32" s="129">
        <v>207.89794861332933</v>
      </c>
      <c r="F32" s="129">
        <v>406.99185203319098</v>
      </c>
      <c r="G32" s="129">
        <v>183.90868758417776</v>
      </c>
      <c r="H32" s="129">
        <v>223.0831644490099</v>
      </c>
      <c r="I32" s="129"/>
      <c r="J32" s="129">
        <v>405.28140007019044</v>
      </c>
      <c r="K32" s="129">
        <v>190.15594011831283</v>
      </c>
      <c r="L32" s="129">
        <v>215.12545995187759</v>
      </c>
    </row>
    <row r="33" spans="1:12" ht="13.5">
      <c r="A33" s="222" t="s">
        <v>25</v>
      </c>
      <c r="B33" s="174"/>
      <c r="C33" s="129">
        <v>672.51172538903961</v>
      </c>
      <c r="D33" s="129">
        <v>209.08725111608996</v>
      </c>
      <c r="E33" s="129">
        <v>463.4244742729532</v>
      </c>
      <c r="F33" s="129">
        <v>676.88024195017647</v>
      </c>
      <c r="G33" s="129">
        <v>231.1981769247862</v>
      </c>
      <c r="H33" s="129">
        <v>445.68206502538868</v>
      </c>
      <c r="I33" s="129"/>
      <c r="J33" s="129">
        <v>669.66834369182584</v>
      </c>
      <c r="K33" s="129">
        <v>216.13835683918001</v>
      </c>
      <c r="L33" s="129">
        <v>453.52998685264589</v>
      </c>
    </row>
    <row r="34" spans="1:12" ht="13.5">
      <c r="A34" s="222" t="s">
        <v>26</v>
      </c>
      <c r="B34" s="174"/>
      <c r="C34" s="129">
        <v>908.04538473809964</v>
      </c>
      <c r="D34" s="129">
        <v>299.06308699229498</v>
      </c>
      <c r="E34" s="129">
        <v>608.98229774580591</v>
      </c>
      <c r="F34" s="129">
        <v>922.20091983681709</v>
      </c>
      <c r="G34" s="129">
        <v>342.16240816713849</v>
      </c>
      <c r="H34" s="129">
        <v>580.03851166967627</v>
      </c>
      <c r="I34" s="129"/>
      <c r="J34" s="129">
        <v>960.77797704792022</v>
      </c>
      <c r="K34" s="129">
        <v>361.03739935207369</v>
      </c>
      <c r="L34" s="129">
        <v>599.74057769584658</v>
      </c>
    </row>
    <row r="35" spans="1:12" ht="13.5">
      <c r="A35" s="222" t="s">
        <v>27</v>
      </c>
      <c r="B35" s="174"/>
      <c r="C35" s="129">
        <v>607.55864012641666</v>
      </c>
      <c r="D35" s="129">
        <v>215.11131465718776</v>
      </c>
      <c r="E35" s="129">
        <v>392.44732546923109</v>
      </c>
      <c r="F35" s="129">
        <v>624.31575310661754</v>
      </c>
      <c r="G35" s="129">
        <v>244.62550983427818</v>
      </c>
      <c r="H35" s="129">
        <v>379.69024327233836</v>
      </c>
      <c r="I35" s="129"/>
      <c r="J35" s="129">
        <v>629.396883140564</v>
      </c>
      <c r="K35" s="129">
        <v>248.40527871799469</v>
      </c>
      <c r="L35" s="129">
        <v>380.99160442256925</v>
      </c>
    </row>
    <row r="36" spans="1:12" ht="13.5">
      <c r="A36" s="222" t="s">
        <v>210</v>
      </c>
      <c r="B36" s="174"/>
      <c r="C36" s="129">
        <v>4588.4001514649726</v>
      </c>
      <c r="D36" s="129">
        <v>2217.9301842898753</v>
      </c>
      <c r="E36" s="129">
        <v>2370.4699671750973</v>
      </c>
      <c r="F36" s="129">
        <v>4783.7185465806151</v>
      </c>
      <c r="G36" s="129">
        <v>2457.4740730807398</v>
      </c>
      <c r="H36" s="129">
        <v>2326.2444734998044</v>
      </c>
      <c r="I36" s="129"/>
      <c r="J36" s="129">
        <v>4913.0244648437501</v>
      </c>
      <c r="K36" s="129">
        <v>2631.0389833984377</v>
      </c>
      <c r="L36" s="129">
        <v>2281.9854814453124</v>
      </c>
    </row>
    <row r="37" spans="1:12" ht="13.5">
      <c r="A37" s="222" t="s">
        <v>211</v>
      </c>
      <c r="B37" s="174"/>
      <c r="C37" s="129">
        <v>471.59914508128509</v>
      </c>
      <c r="D37" s="129">
        <v>149.89273901698539</v>
      </c>
      <c r="E37" s="129">
        <v>321.7064060642989</v>
      </c>
      <c r="F37" s="129">
        <v>481.20593211011243</v>
      </c>
      <c r="G37" s="129">
        <v>159.99027119331231</v>
      </c>
      <c r="H37" s="129">
        <v>321.21566091679819</v>
      </c>
      <c r="I37" s="129"/>
      <c r="J37" s="129">
        <v>493.69153142738344</v>
      </c>
      <c r="K37" s="129">
        <v>167.44649260520936</v>
      </c>
      <c r="L37" s="129">
        <v>326.24503882217408</v>
      </c>
    </row>
    <row r="38" spans="1:12" ht="13.5">
      <c r="A38" s="222" t="s">
        <v>29</v>
      </c>
      <c r="B38" s="174"/>
      <c r="C38" s="129">
        <v>472.14535814375864</v>
      </c>
      <c r="D38" s="129">
        <v>159.00898255584801</v>
      </c>
      <c r="E38" s="129">
        <v>313.13637558791163</v>
      </c>
      <c r="F38" s="129">
        <v>476.7819609471253</v>
      </c>
      <c r="G38" s="129">
        <v>173.81535066756553</v>
      </c>
      <c r="H38" s="129">
        <v>302.96661027956446</v>
      </c>
      <c r="I38" s="129"/>
      <c r="J38" s="129">
        <v>484.42981331682205</v>
      </c>
      <c r="K38" s="129">
        <v>180.80636129009724</v>
      </c>
      <c r="L38" s="129">
        <v>303.62345202672481</v>
      </c>
    </row>
    <row r="39" spans="1:12" ht="13.5">
      <c r="A39" s="222" t="s">
        <v>30</v>
      </c>
      <c r="B39" s="174"/>
      <c r="C39" s="129">
        <v>76.696281821219202</v>
      </c>
      <c r="D39" s="129">
        <v>21.083981847203468</v>
      </c>
      <c r="E39" s="129">
        <v>55.612299974015642</v>
      </c>
      <c r="F39" s="129">
        <v>77.37860308604705</v>
      </c>
      <c r="G39" s="129">
        <v>24.88479078251865</v>
      </c>
      <c r="H39" s="129">
        <v>52.493812303528316</v>
      </c>
      <c r="I39" s="129"/>
      <c r="J39" s="129">
        <v>78.495192457675927</v>
      </c>
      <c r="K39" s="129">
        <v>24.263938769817351</v>
      </c>
      <c r="L39" s="129">
        <v>54.231253687858583</v>
      </c>
    </row>
    <row r="40" spans="1:12" ht="13.5">
      <c r="A40" s="222" t="s">
        <v>31</v>
      </c>
      <c r="B40" s="174"/>
      <c r="C40" s="129">
        <v>100.71612300433966</v>
      </c>
      <c r="D40" s="129">
        <v>48.080457964488772</v>
      </c>
      <c r="E40" s="129">
        <v>52.635665039851027</v>
      </c>
      <c r="F40" s="129">
        <v>103.75737705409935</v>
      </c>
      <c r="G40" s="129">
        <v>47.425075703519319</v>
      </c>
      <c r="H40" s="129">
        <v>56.332301350579947</v>
      </c>
      <c r="I40" s="129"/>
      <c r="J40" s="129">
        <v>104.52669425725936</v>
      </c>
      <c r="K40" s="129">
        <v>46.523605770349505</v>
      </c>
      <c r="L40" s="129">
        <v>58.003088486909867</v>
      </c>
    </row>
    <row r="41" spans="1:12" ht="13.5">
      <c r="A41" s="222" t="s">
        <v>32</v>
      </c>
      <c r="B41" s="174"/>
      <c r="C41" s="129">
        <v>150.15972954344201</v>
      </c>
      <c r="D41" s="129">
        <v>47.245651510877174</v>
      </c>
      <c r="E41" s="129">
        <v>102.91407803256472</v>
      </c>
      <c r="F41" s="129">
        <v>157.612463859353</v>
      </c>
      <c r="G41" s="129">
        <v>56.223482926719022</v>
      </c>
      <c r="H41" s="129">
        <v>101.38898093263369</v>
      </c>
      <c r="I41" s="129"/>
      <c r="J41" s="129">
        <v>157.90260288810731</v>
      </c>
      <c r="K41" s="129">
        <v>52.630479108810427</v>
      </c>
      <c r="L41" s="129">
        <v>105.27212377929688</v>
      </c>
    </row>
    <row r="42" spans="1:12" ht="13.5">
      <c r="A42" s="222" t="s">
        <v>33</v>
      </c>
      <c r="B42" s="174"/>
      <c r="C42" s="129">
        <v>869.49250559933523</v>
      </c>
      <c r="D42" s="129">
        <v>291.97489090020724</v>
      </c>
      <c r="E42" s="129">
        <v>577.5176146991281</v>
      </c>
      <c r="F42" s="129">
        <v>882.598190530691</v>
      </c>
      <c r="G42" s="129">
        <v>311.2320802175916</v>
      </c>
      <c r="H42" s="129">
        <v>571.36611031309303</v>
      </c>
      <c r="I42" s="129"/>
      <c r="J42" s="129">
        <v>891.44022657203675</v>
      </c>
      <c r="K42" s="129">
        <v>346.02418965530393</v>
      </c>
      <c r="L42" s="129">
        <v>545.41603691673276</v>
      </c>
    </row>
    <row r="43" spans="1:12" ht="13.5">
      <c r="A43" s="222" t="s">
        <v>34</v>
      </c>
      <c r="B43" s="174"/>
      <c r="C43" s="129">
        <v>739.86977484669376</v>
      </c>
      <c r="D43" s="129">
        <v>225.08276342804584</v>
      </c>
      <c r="E43" s="129">
        <v>514.78701141864678</v>
      </c>
      <c r="F43" s="129">
        <v>734.92921974884746</v>
      </c>
      <c r="G43" s="129">
        <v>221.31453998997941</v>
      </c>
      <c r="H43" s="129">
        <v>513.61467975886842</v>
      </c>
      <c r="I43" s="129"/>
      <c r="J43" s="129">
        <v>741.91245326995852</v>
      </c>
      <c r="K43" s="129">
        <v>207.96037802886963</v>
      </c>
      <c r="L43" s="129">
        <v>533.95207524108889</v>
      </c>
    </row>
    <row r="44" spans="1:12" ht="13.5">
      <c r="A44" s="222" t="s">
        <v>35</v>
      </c>
      <c r="B44" s="174"/>
      <c r="C44" s="129">
        <v>405.90927923017227</v>
      </c>
      <c r="D44" s="129">
        <v>119.01096121594892</v>
      </c>
      <c r="E44" s="129">
        <v>286.89831801422463</v>
      </c>
      <c r="F44" s="129">
        <v>427.9424668920625</v>
      </c>
      <c r="G44" s="129">
        <v>144.45543096629694</v>
      </c>
      <c r="H44" s="129">
        <v>283.48703592576351</v>
      </c>
      <c r="I44" s="129"/>
      <c r="J44" s="129">
        <v>449.13317708587647</v>
      </c>
      <c r="K44" s="129">
        <v>163.08287517929077</v>
      </c>
      <c r="L44" s="129">
        <v>286.05030190658567</v>
      </c>
    </row>
    <row r="45" spans="1:12" ht="13.5">
      <c r="A45" s="222" t="s">
        <v>36</v>
      </c>
      <c r="B45" s="174"/>
      <c r="C45" s="129">
        <v>176.56737380769587</v>
      </c>
      <c r="D45" s="129">
        <v>62.171507379935349</v>
      </c>
      <c r="E45" s="129">
        <v>114.39586642776079</v>
      </c>
      <c r="F45" s="129">
        <v>185.20043620071462</v>
      </c>
      <c r="G45" s="129">
        <v>64.307047700661116</v>
      </c>
      <c r="H45" s="129">
        <v>120.89338850005205</v>
      </c>
      <c r="I45" s="129"/>
      <c r="J45" s="129">
        <v>183.48060322189332</v>
      </c>
      <c r="K45" s="129">
        <v>60.170285797119142</v>
      </c>
      <c r="L45" s="129">
        <v>123.31031742477417</v>
      </c>
    </row>
    <row r="46" spans="1:12" ht="13.5">
      <c r="A46" s="222" t="s">
        <v>37</v>
      </c>
      <c r="B46" s="174"/>
      <c r="C46" s="129">
        <v>126.73292796242917</v>
      </c>
      <c r="D46" s="129">
        <v>45.667029408958101</v>
      </c>
      <c r="E46" s="129">
        <v>81.065898553471044</v>
      </c>
      <c r="F46" s="129">
        <v>128.89250931412587</v>
      </c>
      <c r="G46" s="129">
        <v>49.05429798305321</v>
      </c>
      <c r="H46" s="129">
        <v>79.8382113310726</v>
      </c>
      <c r="I46" s="129"/>
      <c r="J46" s="129">
        <v>131.85807241153717</v>
      </c>
      <c r="K46" s="129">
        <v>49.699708477497104</v>
      </c>
      <c r="L46" s="129">
        <v>82.158363934040068</v>
      </c>
    </row>
    <row r="47" spans="1:12" ht="13.5">
      <c r="A47" s="222" t="s">
        <v>38</v>
      </c>
      <c r="B47" s="174"/>
      <c r="C47" s="129">
        <v>255.60767371053205</v>
      </c>
      <c r="D47" s="129">
        <v>92.220767996112642</v>
      </c>
      <c r="E47" s="129">
        <v>163.38690571441967</v>
      </c>
      <c r="F47" s="129">
        <v>263.21661815481491</v>
      </c>
      <c r="G47" s="129">
        <v>93.303729576403967</v>
      </c>
      <c r="H47" s="129">
        <v>169.9128885784107</v>
      </c>
      <c r="I47" s="129"/>
      <c r="J47" s="129">
        <v>260.98389130234716</v>
      </c>
      <c r="K47" s="129">
        <v>88.889649420976639</v>
      </c>
      <c r="L47" s="129">
        <v>172.09424188137055</v>
      </c>
    </row>
    <row r="48" spans="1:12" ht="4.5" customHeight="1">
      <c r="A48" s="315"/>
      <c r="B48" s="266"/>
      <c r="C48" s="324"/>
      <c r="D48" s="324"/>
      <c r="E48" s="324"/>
      <c r="F48" s="324"/>
      <c r="G48" s="155"/>
      <c r="H48" s="155"/>
      <c r="I48" s="155"/>
      <c r="J48" s="155"/>
      <c r="K48" s="155"/>
      <c r="L48" s="155"/>
    </row>
    <row r="49" spans="1:7">
      <c r="A49" s="48" t="s">
        <v>156</v>
      </c>
      <c r="B49" s="48"/>
      <c r="G49" s="314"/>
    </row>
    <row r="50" spans="1:7">
      <c r="A50" s="127"/>
      <c r="B50" s="127"/>
      <c r="G50" s="354"/>
    </row>
  </sheetData>
  <mergeCells count="7">
    <mergeCell ref="A3:L3"/>
    <mergeCell ref="A4:L4"/>
    <mergeCell ref="A5:L5"/>
    <mergeCell ref="A7:A8"/>
    <mergeCell ref="C7:E7"/>
    <mergeCell ref="F7:H7"/>
    <mergeCell ref="J7:L7"/>
  </mergeCells>
  <pageMargins left="0.7" right="0.7" top="0.75" bottom="0.75" header="0.3" footer="0.3"/>
  <pageSetup paperSize="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9"/>
  <dimension ref="A3:L50"/>
  <sheetViews>
    <sheetView showGridLines="0" view="pageBreakPreview" zoomScaleNormal="100" zoomScaleSheetLayoutView="100" workbookViewId="0"/>
  </sheetViews>
  <sheetFormatPr baseColWidth="10" defaultRowHeight="12.75"/>
  <cols>
    <col min="1" max="1" width="17.42578125" customWidth="1"/>
    <col min="2" max="2" width="0.85546875" customWidth="1"/>
    <col min="3" max="5" width="6.28515625" customWidth="1"/>
    <col min="6" max="8" width="5.7109375" customWidth="1"/>
    <col min="9" max="9" width="1.42578125" customWidth="1"/>
    <col min="10" max="12" width="5.5703125" customWidth="1"/>
  </cols>
  <sheetData>
    <row r="3" spans="1:12">
      <c r="A3" s="489" t="s">
        <v>131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2" ht="42" customHeight="1">
      <c r="A4" s="504" t="s">
        <v>322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</row>
    <row r="5" spans="1:12" ht="13.5">
      <c r="A5" s="491" t="s">
        <v>141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</row>
    <row r="6" spans="1:12" ht="13.5">
      <c r="A6" s="42"/>
      <c r="B6" s="42"/>
      <c r="C6" s="150"/>
      <c r="D6" s="150"/>
      <c r="E6" s="150"/>
      <c r="F6" s="150"/>
      <c r="G6" s="150"/>
    </row>
    <row r="7" spans="1:12" ht="18" customHeight="1">
      <c r="A7" s="496" t="s">
        <v>238</v>
      </c>
      <c r="B7" s="350"/>
      <c r="C7" s="502">
        <v>2015</v>
      </c>
      <c r="D7" s="502"/>
      <c r="E7" s="502"/>
      <c r="F7" s="502">
        <v>2016</v>
      </c>
      <c r="G7" s="502"/>
      <c r="H7" s="502"/>
      <c r="I7" s="358"/>
      <c r="J7" s="502">
        <v>2017</v>
      </c>
      <c r="K7" s="502"/>
      <c r="L7" s="502"/>
    </row>
    <row r="8" spans="1:12" ht="27" customHeight="1">
      <c r="A8" s="497"/>
      <c r="B8" s="304"/>
      <c r="C8" s="376" t="s">
        <v>1</v>
      </c>
      <c r="D8" s="376" t="s">
        <v>319</v>
      </c>
      <c r="E8" s="376" t="s">
        <v>320</v>
      </c>
      <c r="F8" s="376" t="s">
        <v>1</v>
      </c>
      <c r="G8" s="376" t="s">
        <v>319</v>
      </c>
      <c r="H8" s="376" t="s">
        <v>320</v>
      </c>
      <c r="I8" s="376"/>
      <c r="J8" s="376" t="s">
        <v>1</v>
      </c>
      <c r="K8" s="376" t="s">
        <v>319</v>
      </c>
      <c r="L8" s="376" t="s">
        <v>320</v>
      </c>
    </row>
    <row r="9" spans="1:12" ht="4.5" customHeight="1">
      <c r="A9" s="222"/>
      <c r="B9" s="174"/>
      <c r="C9" s="418"/>
      <c r="D9" s="418"/>
      <c r="E9" s="418"/>
      <c r="F9" s="418"/>
      <c r="G9" s="418"/>
      <c r="H9" s="418"/>
      <c r="I9" s="418"/>
      <c r="J9" s="418"/>
      <c r="K9" s="418"/>
      <c r="L9" s="419"/>
    </row>
    <row r="10" spans="1:12" ht="13.5">
      <c r="A10" s="223" t="s">
        <v>1</v>
      </c>
      <c r="B10" s="160"/>
      <c r="C10" s="418">
        <v>100</v>
      </c>
      <c r="D10" s="418">
        <v>38.44189938530667</v>
      </c>
      <c r="E10" s="418">
        <v>61.558100614693672</v>
      </c>
      <c r="F10" s="418">
        <v>100</v>
      </c>
      <c r="G10" s="418">
        <v>40.856283146528483</v>
      </c>
      <c r="H10" s="418">
        <v>59.143716853470288</v>
      </c>
      <c r="I10" s="418"/>
      <c r="J10" s="418">
        <v>100</v>
      </c>
      <c r="K10" s="418">
        <v>41.68071156678603</v>
      </c>
      <c r="L10" s="418">
        <v>58.31928843321397</v>
      </c>
    </row>
    <row r="11" spans="1:12" ht="7.5" customHeight="1">
      <c r="A11" s="223"/>
      <c r="B11" s="160"/>
      <c r="C11" s="129"/>
      <c r="D11" s="129"/>
      <c r="E11" s="129"/>
      <c r="F11" s="129"/>
      <c r="G11" s="129"/>
      <c r="H11" s="419"/>
      <c r="I11" s="419"/>
      <c r="J11" s="419"/>
      <c r="K11" s="419"/>
      <c r="L11" s="421"/>
    </row>
    <row r="12" spans="1:12" ht="13.5">
      <c r="A12" s="223" t="s">
        <v>11</v>
      </c>
      <c r="B12" s="160"/>
      <c r="C12" s="129"/>
      <c r="D12" s="129"/>
      <c r="E12" s="129"/>
      <c r="F12" s="129"/>
      <c r="G12" s="129"/>
      <c r="H12" s="419"/>
      <c r="I12" s="419"/>
      <c r="J12" s="419"/>
      <c r="K12" s="419"/>
      <c r="L12" s="422"/>
    </row>
    <row r="13" spans="1:12" ht="13.5">
      <c r="A13" s="222" t="s">
        <v>2</v>
      </c>
      <c r="B13" s="174"/>
      <c r="C13" s="422">
        <v>100</v>
      </c>
      <c r="D13" s="422">
        <v>43.04759990037639</v>
      </c>
      <c r="E13" s="422">
        <v>56.952400099624164</v>
      </c>
      <c r="F13" s="422">
        <v>100</v>
      </c>
      <c r="G13" s="422">
        <v>45.632707044609511</v>
      </c>
      <c r="H13" s="422">
        <v>54.36729295539142</v>
      </c>
      <c r="I13" s="422"/>
      <c r="J13" s="422">
        <v>100</v>
      </c>
      <c r="K13" s="422">
        <v>46.300772768120339</v>
      </c>
      <c r="L13" s="422">
        <v>53.699227231879661</v>
      </c>
    </row>
    <row r="14" spans="1:12" ht="13.5">
      <c r="A14" s="222" t="s">
        <v>3</v>
      </c>
      <c r="B14" s="174"/>
      <c r="C14" s="422">
        <v>100</v>
      </c>
      <c r="D14" s="422">
        <v>22.581614167916115</v>
      </c>
      <c r="E14" s="422">
        <v>77.418385832083274</v>
      </c>
      <c r="F14" s="422">
        <v>100</v>
      </c>
      <c r="G14" s="422">
        <v>23.489567617174867</v>
      </c>
      <c r="H14" s="422">
        <v>76.510432382824533</v>
      </c>
      <c r="I14" s="422"/>
      <c r="J14" s="422">
        <v>100</v>
      </c>
      <c r="K14" s="422">
        <v>24.407318924078766</v>
      </c>
      <c r="L14" s="422">
        <v>75.592681075921234</v>
      </c>
    </row>
    <row r="15" spans="1:12" ht="4.5" customHeight="1">
      <c r="A15" s="222"/>
      <c r="B15" s="174"/>
      <c r="C15" s="129"/>
      <c r="D15" s="129"/>
      <c r="E15" s="129"/>
      <c r="F15" s="129"/>
      <c r="G15" s="129"/>
      <c r="H15" s="419"/>
      <c r="I15" s="419"/>
      <c r="J15" s="419"/>
      <c r="K15" s="419"/>
      <c r="L15" s="418"/>
    </row>
    <row r="16" spans="1:12" ht="13.5">
      <c r="A16" s="223" t="s">
        <v>4</v>
      </c>
      <c r="B16" s="160"/>
      <c r="C16" s="129"/>
      <c r="D16" s="129"/>
      <c r="E16" s="129"/>
      <c r="F16" s="129"/>
      <c r="G16" s="129"/>
      <c r="H16" s="419"/>
      <c r="I16" s="419"/>
      <c r="J16" s="419"/>
      <c r="K16" s="419"/>
      <c r="L16" s="421"/>
    </row>
    <row r="17" spans="1:12" ht="13.5">
      <c r="A17" s="222" t="s">
        <v>5</v>
      </c>
      <c r="B17" s="174"/>
      <c r="C17" s="422">
        <v>100</v>
      </c>
      <c r="D17" s="422">
        <v>43.526088885243695</v>
      </c>
      <c r="E17" s="422">
        <v>56.473911114756056</v>
      </c>
      <c r="F17" s="422">
        <v>100</v>
      </c>
      <c r="G17" s="422">
        <v>46.332890064036093</v>
      </c>
      <c r="H17" s="422">
        <v>53.667109935965087</v>
      </c>
      <c r="I17" s="422"/>
      <c r="J17" s="422">
        <v>100</v>
      </c>
      <c r="K17" s="422">
        <v>48.104921088596114</v>
      </c>
      <c r="L17" s="422">
        <v>51.895078911403886</v>
      </c>
    </row>
    <row r="18" spans="1:12" ht="13.5">
      <c r="A18" s="222" t="s">
        <v>6</v>
      </c>
      <c r="B18" s="174"/>
      <c r="C18" s="422">
        <v>100</v>
      </c>
      <c r="D18" s="422">
        <v>32.15776683986379</v>
      </c>
      <c r="E18" s="422">
        <v>67.842233160135635</v>
      </c>
      <c r="F18" s="422">
        <v>100</v>
      </c>
      <c r="G18" s="422">
        <v>33.711153998837908</v>
      </c>
      <c r="H18" s="422">
        <v>66.288846001162298</v>
      </c>
      <c r="I18" s="422"/>
      <c r="J18" s="422">
        <v>100</v>
      </c>
      <c r="K18" s="422">
        <v>33.185400292156402</v>
      </c>
      <c r="L18" s="422">
        <v>66.814599707843598</v>
      </c>
    </row>
    <row r="19" spans="1:12" ht="13.5">
      <c r="A19" s="222" t="s">
        <v>7</v>
      </c>
      <c r="B19" s="174"/>
      <c r="C19" s="422">
        <v>100</v>
      </c>
      <c r="D19" s="422">
        <v>31.835792654495418</v>
      </c>
      <c r="E19" s="422">
        <v>68.164207345504408</v>
      </c>
      <c r="F19" s="422">
        <v>100</v>
      </c>
      <c r="G19" s="422">
        <v>34.052053382302638</v>
      </c>
      <c r="H19" s="422">
        <v>65.947946617697639</v>
      </c>
      <c r="I19" s="422"/>
      <c r="J19" s="422">
        <v>100</v>
      </c>
      <c r="K19" s="422">
        <v>33.781936734357892</v>
      </c>
      <c r="L19" s="422">
        <v>66.218063265642101</v>
      </c>
    </row>
    <row r="20" spans="1:12" ht="6" customHeight="1">
      <c r="A20" s="222"/>
      <c r="B20" s="174"/>
      <c r="C20" s="129"/>
      <c r="D20" s="129"/>
      <c r="E20" s="129"/>
      <c r="F20" s="129"/>
      <c r="G20" s="129"/>
      <c r="H20" s="419"/>
      <c r="I20" s="419"/>
      <c r="J20" s="419"/>
      <c r="K20" s="419"/>
      <c r="L20" s="418"/>
    </row>
    <row r="21" spans="1:12" ht="12.75" customHeight="1">
      <c r="A21" s="258" t="s">
        <v>10</v>
      </c>
      <c r="B21" s="359"/>
      <c r="C21" s="129"/>
      <c r="D21" s="129"/>
      <c r="E21" s="129"/>
      <c r="F21" s="129"/>
      <c r="G21" s="129"/>
      <c r="H21" s="419"/>
      <c r="I21" s="419"/>
      <c r="J21" s="419"/>
      <c r="K21" s="419"/>
      <c r="L21" s="421"/>
    </row>
    <row r="22" spans="1:12" ht="12.75" customHeight="1">
      <c r="A22" s="222" t="s">
        <v>15</v>
      </c>
      <c r="B22" s="174"/>
      <c r="C22" s="422">
        <v>100</v>
      </c>
      <c r="D22" s="422">
        <v>41.523304055193606</v>
      </c>
      <c r="E22" s="422">
        <v>58.476695944805954</v>
      </c>
      <c r="F22" s="422">
        <v>100</v>
      </c>
      <c r="G22" s="422">
        <v>44.996217637171419</v>
      </c>
      <c r="H22" s="422">
        <v>55.003782362828794</v>
      </c>
      <c r="I22" s="422"/>
      <c r="J22" s="422">
        <v>100</v>
      </c>
      <c r="K22" s="422">
        <v>48.604222216657561</v>
      </c>
      <c r="L22" s="422">
        <v>51.395777783342439</v>
      </c>
    </row>
    <row r="23" spans="1:12" ht="12.75" customHeight="1">
      <c r="A23" s="222" t="s">
        <v>100</v>
      </c>
      <c r="B23" s="174"/>
      <c r="C23" s="422">
        <v>100</v>
      </c>
      <c r="D23" s="422">
        <v>31.412920734972545</v>
      </c>
      <c r="E23" s="422">
        <v>68.587079265027398</v>
      </c>
      <c r="F23" s="422">
        <v>100</v>
      </c>
      <c r="G23" s="422">
        <v>34.541029643335818</v>
      </c>
      <c r="H23" s="422">
        <v>65.458970356663812</v>
      </c>
      <c r="I23" s="422"/>
      <c r="J23" s="422">
        <v>100</v>
      </c>
      <c r="K23" s="422">
        <v>34.498049167415367</v>
      </c>
      <c r="L23" s="422">
        <v>65.50195083258464</v>
      </c>
    </row>
    <row r="24" spans="1:12" ht="12.75" customHeight="1">
      <c r="A24" s="222" t="s">
        <v>17</v>
      </c>
      <c r="B24" s="174"/>
      <c r="C24" s="422">
        <v>100</v>
      </c>
      <c r="D24" s="422">
        <v>20.543776846777192</v>
      </c>
      <c r="E24" s="422">
        <v>79.456223153222837</v>
      </c>
      <c r="F24" s="422">
        <v>100</v>
      </c>
      <c r="G24" s="422">
        <v>23.357515721966735</v>
      </c>
      <c r="H24" s="422">
        <v>76.642484278033365</v>
      </c>
      <c r="I24" s="422"/>
      <c r="J24" s="422">
        <v>100</v>
      </c>
      <c r="K24" s="422">
        <v>24.511204996854872</v>
      </c>
      <c r="L24" s="422">
        <v>75.488795003145128</v>
      </c>
    </row>
    <row r="25" spans="1:12" ht="12.75" customHeight="1">
      <c r="A25" s="222" t="s">
        <v>18</v>
      </c>
      <c r="B25" s="174"/>
      <c r="C25" s="422">
        <v>100</v>
      </c>
      <c r="D25" s="422">
        <v>42.238595689819462</v>
      </c>
      <c r="E25" s="422">
        <v>57.761404310180495</v>
      </c>
      <c r="F25" s="422">
        <v>100</v>
      </c>
      <c r="G25" s="422">
        <v>43.833536461832793</v>
      </c>
      <c r="H25" s="422">
        <v>56.166463538167406</v>
      </c>
      <c r="I25" s="422"/>
      <c r="J25" s="422">
        <v>100</v>
      </c>
      <c r="K25" s="422">
        <v>43.968446113762035</v>
      </c>
      <c r="L25" s="421">
        <v>56.031553886237965</v>
      </c>
    </row>
    <row r="26" spans="1:12" ht="12.75" customHeight="1">
      <c r="A26" s="222" t="s">
        <v>19</v>
      </c>
      <c r="B26" s="174"/>
      <c r="C26" s="422">
        <v>100</v>
      </c>
      <c r="D26" s="422">
        <v>38.416109986294444</v>
      </c>
      <c r="E26" s="422">
        <v>61.583890013705734</v>
      </c>
      <c r="F26" s="422">
        <v>100</v>
      </c>
      <c r="G26" s="422">
        <v>39.625203682154257</v>
      </c>
      <c r="H26" s="422">
        <v>60.37479631784533</v>
      </c>
      <c r="I26" s="422"/>
      <c r="J26" s="422">
        <v>100</v>
      </c>
      <c r="K26" s="422">
        <v>37.453289499511172</v>
      </c>
      <c r="L26" s="421">
        <v>62.546710500488828</v>
      </c>
    </row>
    <row r="27" spans="1:12" ht="12.75" customHeight="1">
      <c r="A27" s="222" t="s">
        <v>20</v>
      </c>
      <c r="B27" s="174"/>
      <c r="C27" s="422">
        <v>100</v>
      </c>
      <c r="D27" s="422">
        <v>27.352345931523814</v>
      </c>
      <c r="E27" s="422">
        <v>72.647654068476157</v>
      </c>
      <c r="F27" s="422">
        <v>100</v>
      </c>
      <c r="G27" s="422">
        <v>28.500074288775817</v>
      </c>
      <c r="H27" s="422">
        <v>71.499925711224137</v>
      </c>
      <c r="I27" s="422"/>
      <c r="J27" s="422">
        <v>100</v>
      </c>
      <c r="K27" s="422">
        <v>28.458194089955967</v>
      </c>
      <c r="L27" s="422">
        <v>71.541805910044033</v>
      </c>
    </row>
    <row r="28" spans="1:12" ht="12.75" customHeight="1">
      <c r="A28" s="222" t="s">
        <v>21</v>
      </c>
      <c r="B28" s="174"/>
      <c r="C28" s="422">
        <v>100</v>
      </c>
      <c r="D28" s="422">
        <v>49.970177443564985</v>
      </c>
      <c r="E28" s="422">
        <v>50.029822556435413</v>
      </c>
      <c r="F28" s="422">
        <v>100</v>
      </c>
      <c r="G28" s="422">
        <v>52.946993185233836</v>
      </c>
      <c r="H28" s="422">
        <v>47.053006814766619</v>
      </c>
      <c r="I28" s="422"/>
      <c r="J28" s="422">
        <v>100</v>
      </c>
      <c r="K28" s="422">
        <v>55.770737019964152</v>
      </c>
      <c r="L28" s="422">
        <v>44.229262980035848</v>
      </c>
    </row>
    <row r="29" spans="1:12" ht="12.75" customHeight="1">
      <c r="A29" s="222" t="s">
        <v>22</v>
      </c>
      <c r="B29" s="174"/>
      <c r="C29" s="422">
        <v>100</v>
      </c>
      <c r="D29" s="422">
        <v>33.56113170945568</v>
      </c>
      <c r="E29" s="422">
        <v>66.438868290543851</v>
      </c>
      <c r="F29" s="422">
        <v>100</v>
      </c>
      <c r="G29" s="422">
        <v>34.146643524775257</v>
      </c>
      <c r="H29" s="422">
        <v>65.853356475224857</v>
      </c>
      <c r="I29" s="422"/>
      <c r="J29" s="422">
        <v>100</v>
      </c>
      <c r="K29" s="422">
        <v>32.315770578689495</v>
      </c>
      <c r="L29" s="422">
        <v>67.684229421310505</v>
      </c>
    </row>
    <row r="30" spans="1:12" ht="12.75" customHeight="1">
      <c r="A30" s="222" t="s">
        <v>64</v>
      </c>
      <c r="B30" s="174"/>
      <c r="C30" s="422">
        <v>100</v>
      </c>
      <c r="D30" s="422">
        <v>38.223653573754987</v>
      </c>
      <c r="E30" s="422">
        <v>61.776346426245304</v>
      </c>
      <c r="F30" s="422">
        <v>100</v>
      </c>
      <c r="G30" s="422">
        <v>42.472392777823991</v>
      </c>
      <c r="H30" s="422">
        <v>57.527607222175611</v>
      </c>
      <c r="I30" s="422"/>
      <c r="J30" s="422">
        <v>100</v>
      </c>
      <c r="K30" s="422">
        <v>37.470953611580995</v>
      </c>
      <c r="L30" s="421">
        <v>62.529046388419005</v>
      </c>
    </row>
    <row r="31" spans="1:12" ht="12.75" customHeight="1">
      <c r="A31" s="222" t="s">
        <v>23</v>
      </c>
      <c r="B31" s="174"/>
      <c r="C31" s="422">
        <v>100</v>
      </c>
      <c r="D31" s="422">
        <v>29.451132917231856</v>
      </c>
      <c r="E31" s="422">
        <v>70.548867082768055</v>
      </c>
      <c r="F31" s="422">
        <v>100</v>
      </c>
      <c r="G31" s="422">
        <v>30.077254358619541</v>
      </c>
      <c r="H31" s="422">
        <v>69.922745641380274</v>
      </c>
      <c r="I31" s="422"/>
      <c r="J31" s="422">
        <v>100</v>
      </c>
      <c r="K31" s="422">
        <v>31.75602023384711</v>
      </c>
      <c r="L31" s="421">
        <v>68.24397976615289</v>
      </c>
    </row>
    <row r="32" spans="1:12" ht="12.75" customHeight="1">
      <c r="A32" s="222" t="s">
        <v>24</v>
      </c>
      <c r="B32" s="174"/>
      <c r="C32" s="422">
        <v>100</v>
      </c>
      <c r="D32" s="422">
        <v>46.108466538755849</v>
      </c>
      <c r="E32" s="422">
        <v>53.891533461244528</v>
      </c>
      <c r="F32" s="422">
        <v>100</v>
      </c>
      <c r="G32" s="422">
        <v>45.187314356647036</v>
      </c>
      <c r="H32" s="422">
        <v>54.812685643352154</v>
      </c>
      <c r="I32" s="422"/>
      <c r="J32" s="422">
        <v>100</v>
      </c>
      <c r="K32" s="422">
        <v>46.919483619376521</v>
      </c>
      <c r="L32" s="422">
        <v>53.080516380623479</v>
      </c>
    </row>
    <row r="33" spans="1:12" ht="12.75" customHeight="1">
      <c r="A33" s="222" t="s">
        <v>25</v>
      </c>
      <c r="B33" s="174"/>
      <c r="C33" s="422">
        <v>100</v>
      </c>
      <c r="D33" s="422">
        <v>31.090498979052835</v>
      </c>
      <c r="E33" s="422">
        <v>68.909501020947701</v>
      </c>
      <c r="F33" s="422">
        <v>100</v>
      </c>
      <c r="G33" s="422">
        <v>34.156437519682271</v>
      </c>
      <c r="H33" s="422">
        <v>65.843562480317502</v>
      </c>
      <c r="I33" s="422"/>
      <c r="J33" s="422">
        <v>100</v>
      </c>
      <c r="K33" s="422">
        <v>32.275432887812379</v>
      </c>
      <c r="L33" s="422">
        <v>67.724567112187628</v>
      </c>
    </row>
    <row r="34" spans="1:12" ht="12.75" customHeight="1">
      <c r="A34" s="222" t="s">
        <v>26</v>
      </c>
      <c r="B34" s="174"/>
      <c r="C34" s="422">
        <v>100</v>
      </c>
      <c r="D34" s="422">
        <v>32.934817137862709</v>
      </c>
      <c r="E34" s="422">
        <v>67.065182862137434</v>
      </c>
      <c r="F34" s="422">
        <v>100</v>
      </c>
      <c r="G34" s="422">
        <v>37.102804910201563</v>
      </c>
      <c r="H34" s="422">
        <v>62.897195089798196</v>
      </c>
      <c r="I34" s="422"/>
      <c r="J34" s="422">
        <v>100</v>
      </c>
      <c r="K34" s="422">
        <v>37.577609809645587</v>
      </c>
      <c r="L34" s="422">
        <v>62.422390190354413</v>
      </c>
    </row>
    <row r="35" spans="1:12" ht="12.75" customHeight="1">
      <c r="A35" s="222" t="s">
        <v>27</v>
      </c>
      <c r="B35" s="174"/>
      <c r="C35" s="422">
        <v>100</v>
      </c>
      <c r="D35" s="422">
        <v>35.405852283234559</v>
      </c>
      <c r="E35" s="422">
        <v>64.594147716765804</v>
      </c>
      <c r="F35" s="422">
        <v>100</v>
      </c>
      <c r="G35" s="422">
        <v>39.182978904026193</v>
      </c>
      <c r="H35" s="422">
        <v>60.817021095973658</v>
      </c>
      <c r="I35" s="422"/>
      <c r="J35" s="422">
        <v>100</v>
      </c>
      <c r="K35" s="422">
        <v>39.467192382412549</v>
      </c>
      <c r="L35" s="421">
        <v>60.532807617587451</v>
      </c>
    </row>
    <row r="36" spans="1:12" ht="12.75" customHeight="1">
      <c r="A36" s="222" t="s">
        <v>210</v>
      </c>
      <c r="B36" s="174"/>
      <c r="C36" s="422">
        <v>100</v>
      </c>
      <c r="D36" s="422">
        <v>48.337767218967166</v>
      </c>
      <c r="E36" s="422">
        <v>51.662232781032834</v>
      </c>
      <c r="F36" s="422">
        <v>100</v>
      </c>
      <c r="G36" s="422">
        <v>51.371627514276177</v>
      </c>
      <c r="H36" s="422">
        <v>48.628372485722331</v>
      </c>
      <c r="I36" s="422"/>
      <c r="J36" s="422">
        <v>100</v>
      </c>
      <c r="K36" s="422">
        <v>53.552328147873631</v>
      </c>
      <c r="L36" s="421">
        <v>46.447671852126369</v>
      </c>
    </row>
    <row r="37" spans="1:12" ht="12.75" customHeight="1">
      <c r="A37" s="222" t="s">
        <v>211</v>
      </c>
      <c r="B37" s="174"/>
      <c r="C37" s="422">
        <v>100</v>
      </c>
      <c r="D37" s="422">
        <v>31.783929334975742</v>
      </c>
      <c r="E37" s="422">
        <v>68.216070665024077</v>
      </c>
      <c r="F37" s="422">
        <v>100</v>
      </c>
      <c r="G37" s="422">
        <v>33.247776163470562</v>
      </c>
      <c r="H37" s="422">
        <v>66.752223836529026</v>
      </c>
      <c r="I37" s="422"/>
      <c r="J37" s="422">
        <v>100</v>
      </c>
      <c r="K37" s="422">
        <v>33.917230081115719</v>
      </c>
      <c r="L37" s="422">
        <v>66.082769918884281</v>
      </c>
    </row>
    <row r="38" spans="1:12" ht="12.75" customHeight="1">
      <c r="A38" s="222" t="s">
        <v>29</v>
      </c>
      <c r="B38" s="174"/>
      <c r="C38" s="422">
        <v>100</v>
      </c>
      <c r="D38" s="422">
        <v>33.677972220460333</v>
      </c>
      <c r="E38" s="422">
        <v>66.322027779539866</v>
      </c>
      <c r="F38" s="422">
        <v>100</v>
      </c>
      <c r="G38" s="422">
        <v>36.45594105999357</v>
      </c>
      <c r="H38" s="422">
        <v>63.544058940007424</v>
      </c>
      <c r="I38" s="422"/>
      <c r="J38" s="422">
        <v>100</v>
      </c>
      <c r="K38" s="422">
        <v>37.32354126847433</v>
      </c>
      <c r="L38" s="422">
        <v>62.67645873152567</v>
      </c>
    </row>
    <row r="39" spans="1:12" ht="12.75" customHeight="1">
      <c r="A39" s="222" t="s">
        <v>30</v>
      </c>
      <c r="B39" s="174"/>
      <c r="C39" s="422">
        <v>100</v>
      </c>
      <c r="D39" s="422">
        <v>27.490226835703343</v>
      </c>
      <c r="E39" s="422">
        <v>72.509773164296533</v>
      </c>
      <c r="F39" s="422">
        <v>100</v>
      </c>
      <c r="G39" s="422">
        <v>32.159782924545823</v>
      </c>
      <c r="H39" s="422">
        <v>67.840217075454063</v>
      </c>
      <c r="I39" s="422"/>
      <c r="J39" s="422">
        <v>100</v>
      </c>
      <c r="K39" s="422">
        <v>30.911369231816714</v>
      </c>
      <c r="L39" s="422">
        <v>69.088630768183293</v>
      </c>
    </row>
    <row r="40" spans="1:12" ht="12.75" customHeight="1">
      <c r="A40" s="222" t="s">
        <v>31</v>
      </c>
      <c r="B40" s="174"/>
      <c r="C40" s="422">
        <v>100</v>
      </c>
      <c r="D40" s="422">
        <v>47.738590932870871</v>
      </c>
      <c r="E40" s="422">
        <v>52.261409067129257</v>
      </c>
      <c r="F40" s="422">
        <v>100</v>
      </c>
      <c r="G40" s="422">
        <v>45.707666336622758</v>
      </c>
      <c r="H40" s="422">
        <v>54.29233366337715</v>
      </c>
      <c r="I40" s="422"/>
      <c r="J40" s="422">
        <v>100</v>
      </c>
      <c r="K40" s="422">
        <v>44.508827243542569</v>
      </c>
      <c r="L40" s="421">
        <v>55.491172756457431</v>
      </c>
    </row>
    <row r="41" spans="1:12" ht="12.75" customHeight="1">
      <c r="A41" s="222" t="s">
        <v>32</v>
      </c>
      <c r="B41" s="174"/>
      <c r="C41" s="422">
        <v>100</v>
      </c>
      <c r="D41" s="422">
        <v>31.463596567819302</v>
      </c>
      <c r="E41" s="422">
        <v>68.536403432180606</v>
      </c>
      <c r="F41" s="422">
        <v>100</v>
      </c>
      <c r="G41" s="422">
        <v>35.671977678675582</v>
      </c>
      <c r="H41" s="422">
        <v>64.328022321324227</v>
      </c>
      <c r="I41" s="422"/>
      <c r="J41" s="422">
        <v>100</v>
      </c>
      <c r="K41" s="422">
        <v>33.330976276626266</v>
      </c>
      <c r="L41" s="421">
        <v>66.669023723373741</v>
      </c>
    </row>
    <row r="42" spans="1:12" ht="12.75" customHeight="1">
      <c r="A42" s="222" t="s">
        <v>33</v>
      </c>
      <c r="B42" s="174"/>
      <c r="C42" s="422">
        <v>100</v>
      </c>
      <c r="D42" s="422">
        <v>33.579920358134764</v>
      </c>
      <c r="E42" s="422">
        <v>66.420079641865243</v>
      </c>
      <c r="F42" s="422">
        <v>100</v>
      </c>
      <c r="G42" s="422">
        <v>35.263167719667898</v>
      </c>
      <c r="H42" s="422">
        <v>64.736832280331384</v>
      </c>
      <c r="I42" s="422"/>
      <c r="J42" s="422">
        <v>100</v>
      </c>
      <c r="K42" s="422">
        <v>38.816308636408834</v>
      </c>
      <c r="L42" s="422">
        <v>61.183691363591166</v>
      </c>
    </row>
    <row r="43" spans="1:12" ht="12.75" customHeight="1">
      <c r="A43" s="222" t="s">
        <v>34</v>
      </c>
      <c r="B43" s="174"/>
      <c r="C43" s="422">
        <v>100</v>
      </c>
      <c r="D43" s="422">
        <v>30.421943304101671</v>
      </c>
      <c r="E43" s="422">
        <v>69.578056695898184</v>
      </c>
      <c r="F43" s="422">
        <v>100</v>
      </c>
      <c r="G43" s="422">
        <v>30.113721708549132</v>
      </c>
      <c r="H43" s="422">
        <v>69.886278291450921</v>
      </c>
      <c r="I43" s="422"/>
      <c r="J43" s="422">
        <v>100</v>
      </c>
      <c r="K43" s="422">
        <v>28.030312351853652</v>
      </c>
      <c r="L43" s="422">
        <v>71.969687648146348</v>
      </c>
    </row>
    <row r="44" spans="1:12" ht="12.75" customHeight="1">
      <c r="A44" s="222" t="s">
        <v>35</v>
      </c>
      <c r="B44" s="174"/>
      <c r="C44" s="422">
        <v>100</v>
      </c>
      <c r="D44" s="422">
        <v>29.319596103262111</v>
      </c>
      <c r="E44" s="422">
        <v>70.680403896738198</v>
      </c>
      <c r="F44" s="422">
        <v>100</v>
      </c>
      <c r="G44" s="422">
        <v>33.755806479176115</v>
      </c>
      <c r="H44" s="422">
        <v>66.244193520823401</v>
      </c>
      <c r="I44" s="422"/>
      <c r="J44" s="422">
        <v>100</v>
      </c>
      <c r="K44" s="422">
        <v>36.310583029609617</v>
      </c>
      <c r="L44" s="422">
        <v>63.689416970390383</v>
      </c>
    </row>
    <row r="45" spans="1:12" ht="12.75" customHeight="1">
      <c r="A45" s="222" t="s">
        <v>36</v>
      </c>
      <c r="B45" s="174"/>
      <c r="C45" s="422">
        <v>100</v>
      </c>
      <c r="D45" s="422">
        <v>35.211209205415244</v>
      </c>
      <c r="E45" s="422">
        <v>64.788790794584912</v>
      </c>
      <c r="F45" s="422">
        <v>100</v>
      </c>
      <c r="G45" s="422">
        <v>34.722946133327184</v>
      </c>
      <c r="H45" s="422">
        <v>65.277053866672034</v>
      </c>
      <c r="I45" s="422"/>
      <c r="J45" s="422">
        <v>100</v>
      </c>
      <c r="K45" s="422">
        <v>32.793812937464494</v>
      </c>
      <c r="L45" s="421">
        <v>67.206187062535506</v>
      </c>
    </row>
    <row r="46" spans="1:12" ht="12.75" customHeight="1">
      <c r="A46" s="222" t="s">
        <v>37</v>
      </c>
      <c r="B46" s="174"/>
      <c r="C46" s="422">
        <v>100</v>
      </c>
      <c r="D46" s="422">
        <v>36.034067975211933</v>
      </c>
      <c r="E46" s="422">
        <v>63.965932024788039</v>
      </c>
      <c r="F46" s="422">
        <v>100</v>
      </c>
      <c r="G46" s="422">
        <v>38.05830008592838</v>
      </c>
      <c r="H46" s="422">
        <v>61.941699914071563</v>
      </c>
      <c r="I46" s="422"/>
      <c r="J46" s="422">
        <v>100</v>
      </c>
      <c r="K46" s="422">
        <v>37.691820886309671</v>
      </c>
      <c r="L46" s="421">
        <v>62.308179113690329</v>
      </c>
    </row>
    <row r="47" spans="1:12" ht="12.75" customHeight="1">
      <c r="A47" s="222" t="s">
        <v>38</v>
      </c>
      <c r="B47" s="174"/>
      <c r="C47" s="422">
        <v>100</v>
      </c>
      <c r="D47" s="422">
        <v>36.079029497584592</v>
      </c>
      <c r="E47" s="422">
        <v>63.920970502415507</v>
      </c>
      <c r="F47" s="422">
        <v>100</v>
      </c>
      <c r="G47" s="422">
        <v>35.447507163672292</v>
      </c>
      <c r="H47" s="422">
        <v>64.552492836327602</v>
      </c>
      <c r="I47" s="422"/>
      <c r="J47" s="422">
        <v>100</v>
      </c>
      <c r="K47" s="422">
        <v>34.05943906246646</v>
      </c>
      <c r="L47" s="422">
        <v>65.940560937533547</v>
      </c>
    </row>
    <row r="48" spans="1:12" ht="13.5">
      <c r="A48" s="315"/>
      <c r="B48" s="266"/>
      <c r="C48" s="324"/>
      <c r="D48" s="324"/>
      <c r="E48" s="324"/>
      <c r="F48" s="324"/>
      <c r="G48" s="155"/>
      <c r="H48" s="155"/>
      <c r="I48" s="155"/>
      <c r="J48" s="155"/>
      <c r="K48" s="155"/>
      <c r="L48" s="155"/>
    </row>
    <row r="49" spans="1:7">
      <c r="A49" s="48" t="s">
        <v>156</v>
      </c>
      <c r="B49" s="48"/>
      <c r="G49" s="314"/>
    </row>
    <row r="50" spans="1:7">
      <c r="A50" s="127"/>
      <c r="B50" s="127"/>
      <c r="G50" s="354"/>
    </row>
  </sheetData>
  <mergeCells count="7">
    <mergeCell ref="A3:L3"/>
    <mergeCell ref="A4:L4"/>
    <mergeCell ref="A5:L5"/>
    <mergeCell ref="A7:A8"/>
    <mergeCell ref="C7:E7"/>
    <mergeCell ref="F7:H7"/>
    <mergeCell ref="J7:L7"/>
  </mergeCells>
  <pageMargins left="0.7" right="0.7" top="0.75" bottom="0.75" header="0.3" footer="0.3"/>
  <pageSetup paperSize="9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2">
    <tabColor indexed="19"/>
  </sheetPr>
  <dimension ref="A2:FM52"/>
  <sheetViews>
    <sheetView showGridLines="0" zoomScaleNormal="100" zoomScaleSheetLayoutView="100" workbookViewId="0"/>
  </sheetViews>
  <sheetFormatPr baseColWidth="10" defaultRowHeight="12.75"/>
  <cols>
    <col min="1" max="1" width="16.28515625" style="10" customWidth="1"/>
    <col min="2" max="4" width="7.7109375" style="10" hidden="1" customWidth="1"/>
    <col min="5" max="14" width="4.7109375" style="10" customWidth="1"/>
    <col min="15" max="15" width="1.140625" style="10" customWidth="1"/>
    <col min="16" max="17" width="4.7109375" style="10" customWidth="1"/>
    <col min="18" max="18" width="6.7109375" style="10" customWidth="1"/>
    <col min="19" max="19" width="6.85546875" style="115" customWidth="1"/>
    <col min="20" max="16384" width="11.42578125" style="10"/>
  </cols>
  <sheetData>
    <row r="2" spans="1:19" ht="15" customHeight="1">
      <c r="A2" s="489" t="s">
        <v>132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</row>
    <row r="3" spans="1:19" ht="21.75" customHeight="1">
      <c r="A3" s="490" t="s">
        <v>269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</row>
    <row r="4" spans="1:19" ht="11.25" customHeight="1">
      <c r="A4" s="491" t="s">
        <v>65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</row>
    <row r="5" spans="1:19" ht="6" customHeight="1">
      <c r="A5" s="49"/>
      <c r="B5" s="49"/>
      <c r="C5" s="49"/>
      <c r="D5" s="49"/>
      <c r="E5" s="49"/>
      <c r="F5" s="49"/>
      <c r="G5" s="49"/>
      <c r="H5" s="49"/>
      <c r="I5" s="49"/>
    </row>
    <row r="6" spans="1:19" ht="31.5" customHeight="1">
      <c r="A6" s="496" t="s">
        <v>238</v>
      </c>
      <c r="B6" s="549">
        <v>2004</v>
      </c>
      <c r="C6" s="547">
        <v>2005</v>
      </c>
      <c r="D6" s="547">
        <v>2006</v>
      </c>
      <c r="E6" s="545">
        <v>2007</v>
      </c>
      <c r="F6" s="545">
        <v>2008</v>
      </c>
      <c r="G6" s="545">
        <v>2009</v>
      </c>
      <c r="H6" s="545">
        <v>2010</v>
      </c>
      <c r="I6" s="545">
        <v>2011</v>
      </c>
      <c r="J6" s="545">
        <v>2012</v>
      </c>
      <c r="K6" s="545">
        <v>2013</v>
      </c>
      <c r="L6" s="545">
        <v>2014</v>
      </c>
      <c r="M6" s="545">
        <v>2015</v>
      </c>
      <c r="N6" s="545">
        <v>2016</v>
      </c>
      <c r="O6" s="329"/>
      <c r="P6" s="502">
        <v>2017</v>
      </c>
      <c r="Q6" s="502"/>
      <c r="R6" s="505" t="s">
        <v>236</v>
      </c>
      <c r="S6" s="505"/>
    </row>
    <row r="7" spans="1:19" ht="25.5" customHeight="1">
      <c r="A7" s="497"/>
      <c r="B7" s="550"/>
      <c r="C7" s="548"/>
      <c r="D7" s="548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330"/>
      <c r="P7" s="377" t="s">
        <v>204</v>
      </c>
      <c r="Q7" s="377" t="s">
        <v>203</v>
      </c>
      <c r="R7" s="381" t="s">
        <v>234</v>
      </c>
      <c r="S7" s="381" t="s">
        <v>235</v>
      </c>
    </row>
    <row r="8" spans="1:19" ht="6" customHeight="1">
      <c r="A8" s="222"/>
      <c r="B8" s="178"/>
      <c r="C8" s="45"/>
      <c r="D8" s="45"/>
      <c r="E8" s="150"/>
      <c r="F8" s="150"/>
      <c r="G8" s="150"/>
      <c r="H8" s="150"/>
      <c r="I8" s="150"/>
      <c r="J8" s="147"/>
      <c r="K8" s="147"/>
      <c r="L8" s="147"/>
      <c r="M8" s="147"/>
      <c r="N8" s="147"/>
      <c r="P8" s="427"/>
      <c r="Q8" s="27"/>
      <c r="R8" s="27"/>
      <c r="S8" s="27"/>
    </row>
    <row r="9" spans="1:19" ht="19.5" customHeight="1">
      <c r="A9" s="223" t="s">
        <v>1</v>
      </c>
      <c r="B9" s="193">
        <v>72.038017023440702</v>
      </c>
      <c r="C9" s="75">
        <v>71.106484963096293</v>
      </c>
      <c r="D9" s="75">
        <v>72.318842062132845</v>
      </c>
      <c r="E9" s="299">
        <v>73.827539699475238</v>
      </c>
      <c r="F9" s="299">
        <v>73.816420909307624</v>
      </c>
      <c r="G9" s="299">
        <v>74.018289549362379</v>
      </c>
      <c r="H9" s="299">
        <v>74.15392175106264</v>
      </c>
      <c r="I9" s="299">
        <v>73.917742137874399</v>
      </c>
      <c r="J9" s="299">
        <v>73.578778389695714</v>
      </c>
      <c r="K9" s="299">
        <v>73.201701692089003</v>
      </c>
      <c r="L9" s="299">
        <v>72.330590907155923</v>
      </c>
      <c r="M9" s="299">
        <v>71.625370485063542</v>
      </c>
      <c r="N9" s="299">
        <v>72.232933303820346</v>
      </c>
      <c r="O9" s="294"/>
      <c r="P9" s="386">
        <v>72.421225854325996</v>
      </c>
      <c r="Q9" s="441">
        <v>0.3070748650627983</v>
      </c>
      <c r="R9" s="442">
        <v>71.961793375541689</v>
      </c>
      <c r="S9" s="442">
        <v>72.854340196842486</v>
      </c>
    </row>
    <row r="10" spans="1:19" ht="6" customHeight="1">
      <c r="A10" s="223"/>
      <c r="B10" s="194"/>
      <c r="C10" s="76"/>
      <c r="D10" s="76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292"/>
      <c r="P10" s="427"/>
      <c r="Q10" s="443"/>
      <c r="R10" s="444"/>
      <c r="S10" s="443"/>
    </row>
    <row r="11" spans="1:19" ht="13.5" customHeight="1">
      <c r="A11" s="223" t="s">
        <v>11</v>
      </c>
      <c r="B11" s="194"/>
      <c r="C11" s="76"/>
      <c r="D11" s="76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292"/>
      <c r="P11" s="427"/>
      <c r="Q11" s="443"/>
      <c r="R11" s="442"/>
      <c r="S11" s="442"/>
    </row>
    <row r="12" spans="1:19" ht="13.5" customHeight="1">
      <c r="A12" s="222" t="s">
        <v>2</v>
      </c>
      <c r="B12" s="194">
        <v>68.167567276118689</v>
      </c>
      <c r="C12" s="76">
        <v>67.298659374309949</v>
      </c>
      <c r="D12" s="76">
        <v>68.486434088104573</v>
      </c>
      <c r="E12" s="112">
        <v>71.020214279769704</v>
      </c>
      <c r="F12" s="112">
        <v>71.076728745749293</v>
      </c>
      <c r="G12" s="112">
        <v>71.167452059404368</v>
      </c>
      <c r="H12" s="112">
        <v>71.659678502418402</v>
      </c>
      <c r="I12" s="112">
        <v>71.589616450671656</v>
      </c>
      <c r="J12" s="112">
        <v>71.482465489338438</v>
      </c>
      <c r="K12" s="112">
        <v>71.19211743423773</v>
      </c>
      <c r="L12" s="112">
        <v>70.120279249833118</v>
      </c>
      <c r="M12" s="112">
        <v>69.399251680657557</v>
      </c>
      <c r="N12" s="112">
        <v>70.502075519257204</v>
      </c>
      <c r="O12" s="295"/>
      <c r="P12" s="248">
        <v>70.745378137865316</v>
      </c>
      <c r="Q12" s="445">
        <v>0.37384876034820802</v>
      </c>
      <c r="R12" s="444">
        <v>70.197459592618117</v>
      </c>
      <c r="S12" s="444">
        <v>71.234018221861746</v>
      </c>
    </row>
    <row r="13" spans="1:19" ht="13.5" customHeight="1">
      <c r="A13" s="222" t="s">
        <v>3</v>
      </c>
      <c r="B13" s="194">
        <v>82.418806071736157</v>
      </c>
      <c r="C13" s="76">
        <v>81.609295945868183</v>
      </c>
      <c r="D13" s="76">
        <v>83.20249599506468</v>
      </c>
      <c r="E13" s="112">
        <v>82.042725814156313</v>
      </c>
      <c r="F13" s="112">
        <v>82.082399103307253</v>
      </c>
      <c r="G13" s="112">
        <v>82.884634991825592</v>
      </c>
      <c r="H13" s="112">
        <v>82.145683534522163</v>
      </c>
      <c r="I13" s="112">
        <v>81.596551179525392</v>
      </c>
      <c r="J13" s="112">
        <v>80.696733182269554</v>
      </c>
      <c r="K13" s="112">
        <v>80.223551645803326</v>
      </c>
      <c r="L13" s="112">
        <v>80.277588374890271</v>
      </c>
      <c r="M13" s="112">
        <v>79.861000005297285</v>
      </c>
      <c r="N13" s="112">
        <v>78.82141005329413</v>
      </c>
      <c r="O13" s="295"/>
      <c r="P13" s="248">
        <v>78.984137597920423</v>
      </c>
      <c r="Q13" s="445">
        <v>0.42900684551330398</v>
      </c>
      <c r="R13" s="444">
        <v>78.312154010922939</v>
      </c>
      <c r="S13" s="444">
        <v>79.64071317071226</v>
      </c>
    </row>
    <row r="14" spans="1:19" ht="5.25" customHeight="1">
      <c r="A14" s="222"/>
      <c r="B14" s="194"/>
      <c r="C14" s="76"/>
      <c r="D14" s="76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292"/>
      <c r="P14" s="427"/>
      <c r="Q14" s="443"/>
      <c r="R14" s="444"/>
      <c r="S14" s="443"/>
    </row>
    <row r="15" spans="1:19" ht="13.5" customHeight="1">
      <c r="A15" s="223" t="s">
        <v>4</v>
      </c>
      <c r="B15" s="194"/>
      <c r="C15" s="76"/>
      <c r="D15" s="76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292"/>
      <c r="P15" s="427"/>
      <c r="Q15" s="443"/>
      <c r="R15" s="444"/>
      <c r="S15" s="443"/>
    </row>
    <row r="16" spans="1:19" ht="13.5" customHeight="1">
      <c r="A16" s="222" t="s">
        <v>5</v>
      </c>
      <c r="B16" s="194">
        <v>67.433709849233367</v>
      </c>
      <c r="C16" s="76">
        <v>66.096805482470984</v>
      </c>
      <c r="D16" s="76">
        <v>67.586475138989456</v>
      </c>
      <c r="E16" s="112">
        <v>70.630638246632543</v>
      </c>
      <c r="F16" s="112">
        <v>70.419886320439787</v>
      </c>
      <c r="G16" s="112">
        <v>70.719852970216735</v>
      </c>
      <c r="H16" s="112">
        <v>71.157932280671034</v>
      </c>
      <c r="I16" s="112">
        <v>70.572048536622546</v>
      </c>
      <c r="J16" s="112">
        <v>71.047424867853678</v>
      </c>
      <c r="K16" s="112">
        <v>69.96452933486087</v>
      </c>
      <c r="L16" s="112">
        <v>68.673976187684772</v>
      </c>
      <c r="M16" s="112">
        <v>68.181799894721607</v>
      </c>
      <c r="N16" s="112">
        <v>69.481360263668535</v>
      </c>
      <c r="O16" s="295"/>
      <c r="P16" s="248">
        <v>69.782721139829462</v>
      </c>
      <c r="Q16" s="445">
        <v>0.47008148963089508</v>
      </c>
      <c r="R16" s="444">
        <v>69.10062061115957</v>
      </c>
      <c r="S16" s="444">
        <v>70.386080396121912</v>
      </c>
    </row>
    <row r="17" spans="1:19" ht="13.5" customHeight="1">
      <c r="A17" s="222" t="s">
        <v>6</v>
      </c>
      <c r="B17" s="194">
        <v>78.48516711134215</v>
      </c>
      <c r="C17" s="76">
        <v>78.162024250306928</v>
      </c>
      <c r="D17" s="76">
        <v>79.290794124918932</v>
      </c>
      <c r="E17" s="112">
        <v>77.880939381192107</v>
      </c>
      <c r="F17" s="112">
        <v>78.392047664666478</v>
      </c>
      <c r="G17" s="112">
        <v>78.743284208947955</v>
      </c>
      <c r="H17" s="112">
        <v>78.177096817215201</v>
      </c>
      <c r="I17" s="112">
        <v>78.370903250302831</v>
      </c>
      <c r="J17" s="112">
        <v>76.731865191076253</v>
      </c>
      <c r="K17" s="112">
        <v>77.655823824515082</v>
      </c>
      <c r="L17" s="112">
        <v>77.481332117983996</v>
      </c>
      <c r="M17" s="112">
        <v>76.877579588554994</v>
      </c>
      <c r="N17" s="112">
        <v>76.118202882636339</v>
      </c>
      <c r="O17" s="292"/>
      <c r="P17" s="248">
        <v>76.139456189694371</v>
      </c>
      <c r="Q17" s="445">
        <v>0.45004344246917227</v>
      </c>
      <c r="R17" s="444">
        <v>75.457775059042632</v>
      </c>
      <c r="S17" s="444">
        <v>76.801194907419287</v>
      </c>
    </row>
    <row r="18" spans="1:19" ht="13.5" customHeight="1">
      <c r="A18" s="222" t="s">
        <v>7</v>
      </c>
      <c r="B18" s="194">
        <v>76.034640470783117</v>
      </c>
      <c r="C18" s="76">
        <v>75.455784207111591</v>
      </c>
      <c r="D18" s="76">
        <v>75.761173466868428</v>
      </c>
      <c r="E18" s="112">
        <v>78.046239769872926</v>
      </c>
      <c r="F18" s="112">
        <v>77.672716739801132</v>
      </c>
      <c r="G18" s="112">
        <v>77.165582766128395</v>
      </c>
      <c r="H18" s="112">
        <v>77.7741718591883</v>
      </c>
      <c r="I18" s="112">
        <v>78.137506835898094</v>
      </c>
      <c r="J18" s="112">
        <v>77.351561323960425</v>
      </c>
      <c r="K18" s="112">
        <v>77.057420185942036</v>
      </c>
      <c r="L18" s="112">
        <v>76.484922582528498</v>
      </c>
      <c r="M18" s="112">
        <v>74.594848603483939</v>
      </c>
      <c r="N18" s="112">
        <v>75.491646434877126</v>
      </c>
      <c r="O18" s="295"/>
      <c r="P18" s="248">
        <v>75.620175871841141</v>
      </c>
      <c r="Q18" s="445">
        <v>0.59297051094510755</v>
      </c>
      <c r="R18" s="444">
        <v>74.730417943495326</v>
      </c>
      <c r="S18" s="444">
        <v>76.488461504601929</v>
      </c>
    </row>
    <row r="19" spans="1:19" ht="6" customHeight="1">
      <c r="A19" s="222"/>
      <c r="B19" s="194"/>
      <c r="C19" s="76"/>
      <c r="D19" s="76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292"/>
      <c r="P19" s="427"/>
      <c r="Q19" s="443"/>
      <c r="R19" s="444"/>
      <c r="S19" s="444"/>
    </row>
    <row r="20" spans="1:19" ht="13.5" customHeight="1">
      <c r="A20" s="258" t="s">
        <v>10</v>
      </c>
      <c r="B20" s="194"/>
      <c r="C20" s="76"/>
      <c r="D20" s="76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292"/>
      <c r="P20" s="427"/>
      <c r="Q20" s="443"/>
      <c r="R20" s="444"/>
      <c r="S20" s="444"/>
    </row>
    <row r="21" spans="1:19" ht="13.5" customHeight="1">
      <c r="A21" s="222" t="s">
        <v>15</v>
      </c>
      <c r="B21" s="194">
        <v>76.40521852432299</v>
      </c>
      <c r="C21" s="76">
        <v>72.517309694336177</v>
      </c>
      <c r="D21" s="76">
        <v>73.675442024948268</v>
      </c>
      <c r="E21" s="112">
        <v>78.194086070221971</v>
      </c>
      <c r="F21" s="112">
        <v>77.48507313735341</v>
      </c>
      <c r="G21" s="112">
        <v>78.678271388851201</v>
      </c>
      <c r="H21" s="112">
        <v>79.9927121351529</v>
      </c>
      <c r="I21" s="112">
        <v>80.659696885359551</v>
      </c>
      <c r="J21" s="112">
        <v>77.779395804386724</v>
      </c>
      <c r="K21" s="112">
        <v>78.689161193937309</v>
      </c>
      <c r="L21" s="112">
        <v>77.115633373035479</v>
      </c>
      <c r="M21" s="112">
        <v>77.229868122428371</v>
      </c>
      <c r="N21" s="112">
        <v>78.69938608349193</v>
      </c>
      <c r="P21" s="248">
        <v>79.935965445500216</v>
      </c>
      <c r="Q21" s="135">
        <v>1.0645382573784616</v>
      </c>
      <c r="R21" s="444">
        <v>78.215746331401448</v>
      </c>
      <c r="S21" s="444">
        <v>81.552383963329035</v>
      </c>
    </row>
    <row r="22" spans="1:19" ht="13.5" customHeight="1">
      <c r="A22" s="222" t="s">
        <v>100</v>
      </c>
      <c r="B22" s="194">
        <v>76.426749899474615</v>
      </c>
      <c r="C22" s="76">
        <v>73.997426033186514</v>
      </c>
      <c r="D22" s="76">
        <v>75.291988485155457</v>
      </c>
      <c r="E22" s="112">
        <v>74.634562555312797</v>
      </c>
      <c r="F22" s="112">
        <v>76.497723792832176</v>
      </c>
      <c r="G22" s="112">
        <v>74.98627787321702</v>
      </c>
      <c r="H22" s="112">
        <v>74.553236125325796</v>
      </c>
      <c r="I22" s="112">
        <v>73.963943523661882</v>
      </c>
      <c r="J22" s="112">
        <v>75.063832894874309</v>
      </c>
      <c r="K22" s="112">
        <v>73.633067180443135</v>
      </c>
      <c r="L22" s="112">
        <v>75.859066564668638</v>
      </c>
      <c r="M22" s="112">
        <v>74.844028201331696</v>
      </c>
      <c r="N22" s="112">
        <v>74.65704712474971</v>
      </c>
      <c r="P22" s="248">
        <v>74.206233626509317</v>
      </c>
      <c r="Q22" s="135">
        <v>1.2728817605395293</v>
      </c>
      <c r="R22" s="444">
        <v>72.311625670486791</v>
      </c>
      <c r="S22" s="444">
        <v>76.014202744384662</v>
      </c>
    </row>
    <row r="23" spans="1:19" ht="13.5" customHeight="1">
      <c r="A23" s="222" t="s">
        <v>17</v>
      </c>
      <c r="B23" s="194">
        <v>75.646503543297101</v>
      </c>
      <c r="C23" s="76">
        <v>68.854695216363666</v>
      </c>
      <c r="D23" s="76">
        <v>78.363522089712021</v>
      </c>
      <c r="E23" s="112">
        <v>78.115165285352617</v>
      </c>
      <c r="F23" s="112">
        <v>79.676133433011429</v>
      </c>
      <c r="G23" s="112">
        <v>75.833353004630212</v>
      </c>
      <c r="H23" s="112">
        <v>78.144947166576074</v>
      </c>
      <c r="I23" s="112">
        <v>79.806385441926153</v>
      </c>
      <c r="J23" s="112">
        <v>79.737224550380091</v>
      </c>
      <c r="K23" s="112">
        <v>81.588869395612363</v>
      </c>
      <c r="L23" s="112">
        <v>81.90560975272993</v>
      </c>
      <c r="M23" s="112">
        <v>84.158180678520566</v>
      </c>
      <c r="N23" s="112">
        <v>81.831785557193172</v>
      </c>
      <c r="P23" s="248">
        <v>81.398880987000183</v>
      </c>
      <c r="Q23" s="135">
        <v>1.4166514330489219</v>
      </c>
      <c r="R23" s="444">
        <v>79.031682227907652</v>
      </c>
      <c r="S23" s="444">
        <v>83.554447189871723</v>
      </c>
    </row>
    <row r="24" spans="1:19" ht="13.5" customHeight="1">
      <c r="A24" s="222" t="s">
        <v>18</v>
      </c>
      <c r="B24" s="194">
        <v>70.620892442242351</v>
      </c>
      <c r="C24" s="76">
        <v>69.439619341931831</v>
      </c>
      <c r="D24" s="76">
        <v>70.146988183921863</v>
      </c>
      <c r="E24" s="112">
        <v>72.783023100790828</v>
      </c>
      <c r="F24" s="112">
        <v>69.079264489381856</v>
      </c>
      <c r="G24" s="112">
        <v>70.045973385220123</v>
      </c>
      <c r="H24" s="112">
        <v>70.390198710852232</v>
      </c>
      <c r="I24" s="112">
        <v>71.508722285044939</v>
      </c>
      <c r="J24" s="112">
        <v>69.490149616343729</v>
      </c>
      <c r="K24" s="112">
        <v>72.393989872399175</v>
      </c>
      <c r="L24" s="112">
        <v>71.468680235774613</v>
      </c>
      <c r="M24" s="112">
        <v>69.728061349702244</v>
      </c>
      <c r="N24" s="112">
        <v>68.546113144377117</v>
      </c>
      <c r="P24" s="248">
        <v>69.318570077531533</v>
      </c>
      <c r="Q24" s="135">
        <v>1.2143719935732078</v>
      </c>
      <c r="R24" s="444">
        <v>67.644067408642968</v>
      </c>
      <c r="S24" s="444">
        <v>70.943637426440617</v>
      </c>
    </row>
    <row r="25" spans="1:19" ht="13.5" customHeight="1">
      <c r="A25" s="222" t="s">
        <v>19</v>
      </c>
      <c r="B25" s="194">
        <v>79.504289762193807</v>
      </c>
      <c r="C25" s="76">
        <v>80.663780663780855</v>
      </c>
      <c r="D25" s="76">
        <v>79.799469643641586</v>
      </c>
      <c r="E25" s="112">
        <v>78.926926400401683</v>
      </c>
      <c r="F25" s="112">
        <v>79.659686396679092</v>
      </c>
      <c r="G25" s="112">
        <v>76.970990632959357</v>
      </c>
      <c r="H25" s="112">
        <v>77.454283020555721</v>
      </c>
      <c r="I25" s="112">
        <v>77.555443185112566</v>
      </c>
      <c r="J25" s="112">
        <v>74.440371837266667</v>
      </c>
      <c r="K25" s="112">
        <v>77.210355298580069</v>
      </c>
      <c r="L25" s="112">
        <v>78.567577409787376</v>
      </c>
      <c r="M25" s="112">
        <v>76.272719900736746</v>
      </c>
      <c r="N25" s="112">
        <v>75.976032450608812</v>
      </c>
      <c r="P25" s="248">
        <v>75.853871724173345</v>
      </c>
      <c r="Q25" s="135">
        <v>1.4694892464416636</v>
      </c>
      <c r="R25" s="444">
        <v>73.60188224935834</v>
      </c>
      <c r="S25" s="444">
        <v>77.971245965494063</v>
      </c>
    </row>
    <row r="26" spans="1:19" ht="13.5" customHeight="1">
      <c r="A26" s="222" t="s">
        <v>20</v>
      </c>
      <c r="B26" s="194">
        <v>82.328902688420655</v>
      </c>
      <c r="C26" s="76">
        <v>82.199821776895377</v>
      </c>
      <c r="D26" s="76">
        <v>84.019148997744921</v>
      </c>
      <c r="E26" s="112">
        <v>81.419783871399019</v>
      </c>
      <c r="F26" s="112">
        <v>83.615822986554306</v>
      </c>
      <c r="G26" s="112">
        <v>81.774538939885545</v>
      </c>
      <c r="H26" s="112">
        <v>79.137768064864346</v>
      </c>
      <c r="I26" s="112">
        <v>78.773916864018588</v>
      </c>
      <c r="J26" s="112">
        <v>73.962585736290151</v>
      </c>
      <c r="K26" s="112">
        <v>76.518335066456174</v>
      </c>
      <c r="L26" s="112">
        <v>75.780640990086667</v>
      </c>
      <c r="M26" s="112">
        <v>75.757060658566587</v>
      </c>
      <c r="N26" s="112">
        <v>77.161218732084222</v>
      </c>
      <c r="P26" s="248">
        <v>80.071036154540963</v>
      </c>
      <c r="Q26" s="135">
        <v>1.1139333753081098</v>
      </c>
      <c r="R26" s="444">
        <v>78.264762682053956</v>
      </c>
      <c r="S26" s="444">
        <v>81.762181189715434</v>
      </c>
    </row>
    <row r="27" spans="1:19" ht="13.5" customHeight="1">
      <c r="A27" s="222" t="s">
        <v>21</v>
      </c>
      <c r="B27" s="194" t="s">
        <v>14</v>
      </c>
      <c r="C27" s="76" t="s">
        <v>14</v>
      </c>
      <c r="D27" s="76" t="s">
        <v>14</v>
      </c>
      <c r="E27" s="112">
        <v>69.930519286904797</v>
      </c>
      <c r="F27" s="112">
        <v>69.118557880280576</v>
      </c>
      <c r="G27" s="112">
        <v>70.021121598393876</v>
      </c>
      <c r="H27" s="112">
        <v>70.185803557458172</v>
      </c>
      <c r="I27" s="112">
        <v>70.398963701080874</v>
      </c>
      <c r="J27" s="112">
        <v>69.692148866095025</v>
      </c>
      <c r="K27" s="112">
        <v>69.110298718206892</v>
      </c>
      <c r="L27" s="112">
        <v>69.1957527159514</v>
      </c>
      <c r="M27" s="112">
        <v>68.279983268303184</v>
      </c>
      <c r="N27" s="112">
        <v>70.150575882802713</v>
      </c>
      <c r="P27" s="248">
        <v>69.890493343898996</v>
      </c>
      <c r="Q27" s="135">
        <v>1.2676757985177585</v>
      </c>
      <c r="R27" s="444">
        <v>68.125629929887154</v>
      </c>
      <c r="S27" s="444">
        <v>71.59837673388445</v>
      </c>
    </row>
    <row r="28" spans="1:19" ht="13.5" customHeight="1">
      <c r="A28" s="222" t="s">
        <v>22</v>
      </c>
      <c r="B28" s="194">
        <v>78.43644933768617</v>
      </c>
      <c r="C28" s="76">
        <v>81.421771267241709</v>
      </c>
      <c r="D28" s="76">
        <v>81.043800364217304</v>
      </c>
      <c r="E28" s="112">
        <v>77.347681504754561</v>
      </c>
      <c r="F28" s="112">
        <v>80.441004074735474</v>
      </c>
      <c r="G28" s="112">
        <v>81.739533156465882</v>
      </c>
      <c r="H28" s="112">
        <v>78.587965026298093</v>
      </c>
      <c r="I28" s="112">
        <v>80.332886096385536</v>
      </c>
      <c r="J28" s="112">
        <v>80.777725175306415</v>
      </c>
      <c r="K28" s="112">
        <v>81.005406809083453</v>
      </c>
      <c r="L28" s="112">
        <v>79.748678265146353</v>
      </c>
      <c r="M28" s="112">
        <v>79.725766109617098</v>
      </c>
      <c r="N28" s="112">
        <v>78.384985195245775</v>
      </c>
      <c r="P28" s="248">
        <v>79.099829054392146</v>
      </c>
      <c r="Q28" s="135">
        <v>1.2769610873242869</v>
      </c>
      <c r="R28" s="444">
        <v>77.050699306369992</v>
      </c>
      <c r="S28" s="444">
        <v>81.011084473147022</v>
      </c>
    </row>
    <row r="29" spans="1:19" ht="13.5" customHeight="1">
      <c r="A29" s="222" t="s">
        <v>64</v>
      </c>
      <c r="B29" s="194">
        <v>87.060566224859002</v>
      </c>
      <c r="C29" s="76">
        <v>81.262302156498095</v>
      </c>
      <c r="D29" s="76">
        <v>80.623694425349356</v>
      </c>
      <c r="E29" s="112">
        <v>82.317975740802254</v>
      </c>
      <c r="F29" s="112">
        <v>81.735903328641513</v>
      </c>
      <c r="G29" s="112">
        <v>82.000046733020113</v>
      </c>
      <c r="H29" s="112">
        <v>79.880204031063329</v>
      </c>
      <c r="I29" s="112">
        <v>83.118838649747374</v>
      </c>
      <c r="J29" s="112">
        <v>83.858075645950734</v>
      </c>
      <c r="K29" s="112">
        <v>82.767025998215487</v>
      </c>
      <c r="L29" s="112">
        <v>84.103481618405937</v>
      </c>
      <c r="M29" s="112">
        <v>81.249385441105119</v>
      </c>
      <c r="N29" s="112">
        <v>81.605328142647849</v>
      </c>
      <c r="P29" s="248">
        <v>83.256339958634342</v>
      </c>
      <c r="Q29" s="135">
        <v>1.3252404196095902</v>
      </c>
      <c r="R29" s="444">
        <v>80.980455453935235</v>
      </c>
      <c r="S29" s="444">
        <v>85.309295425560762</v>
      </c>
    </row>
    <row r="30" spans="1:19" ht="13.5" customHeight="1">
      <c r="A30" s="222" t="s">
        <v>23</v>
      </c>
      <c r="B30" s="194">
        <v>77.990271824858866</v>
      </c>
      <c r="C30" s="76">
        <v>77.509376799331392</v>
      </c>
      <c r="D30" s="76">
        <v>77.326305833253812</v>
      </c>
      <c r="E30" s="112">
        <v>76.352698457086902</v>
      </c>
      <c r="F30" s="112">
        <v>77.131050290003088</v>
      </c>
      <c r="G30" s="112">
        <v>78.03660854453048</v>
      </c>
      <c r="H30" s="112">
        <v>78.026943114111759</v>
      </c>
      <c r="I30" s="112">
        <v>77.645217904227493</v>
      </c>
      <c r="J30" s="112">
        <v>77.301966678966309</v>
      </c>
      <c r="K30" s="112">
        <v>77.604531717867772</v>
      </c>
      <c r="L30" s="112">
        <v>77.818601565306381</v>
      </c>
      <c r="M30" s="112">
        <v>78.346544821402091</v>
      </c>
      <c r="N30" s="112">
        <v>76.42413227040376</v>
      </c>
      <c r="P30" s="248">
        <v>75.885053254987611</v>
      </c>
      <c r="Q30" s="135">
        <v>1.2337245488568773</v>
      </c>
      <c r="R30" s="444">
        <v>74.018828766878443</v>
      </c>
      <c r="S30" s="444">
        <v>77.657689657299812</v>
      </c>
    </row>
    <row r="31" spans="1:19" ht="13.5" customHeight="1">
      <c r="A31" s="222" t="s">
        <v>24</v>
      </c>
      <c r="B31" s="194">
        <v>68.261729739287802</v>
      </c>
      <c r="C31" s="76">
        <v>70.055232140092258</v>
      </c>
      <c r="D31" s="76">
        <v>69.012061757577285</v>
      </c>
      <c r="E31" s="112">
        <v>70.320090380512212</v>
      </c>
      <c r="F31" s="112">
        <v>71.559517104134585</v>
      </c>
      <c r="G31" s="112">
        <v>72.489677919613797</v>
      </c>
      <c r="H31" s="112">
        <v>72.388143025673543</v>
      </c>
      <c r="I31" s="112">
        <v>73.085376557860585</v>
      </c>
      <c r="J31" s="112">
        <v>73.59446224388013</v>
      </c>
      <c r="K31" s="112">
        <v>72.857582340182773</v>
      </c>
      <c r="L31" s="112">
        <v>71.634919866632231</v>
      </c>
      <c r="M31" s="112">
        <v>67.709081789239548</v>
      </c>
      <c r="N31" s="112">
        <v>70.069185698192271</v>
      </c>
      <c r="P31" s="248">
        <v>68.810430269469563</v>
      </c>
      <c r="Q31" s="135">
        <v>1.3510742397669508</v>
      </c>
      <c r="R31" s="444">
        <v>66.959422948581533</v>
      </c>
      <c r="S31" s="444">
        <v>70.603265747157508</v>
      </c>
    </row>
    <row r="32" spans="1:19" ht="13.5" customHeight="1">
      <c r="A32" s="222" t="s">
        <v>25</v>
      </c>
      <c r="B32" s="194">
        <v>75.330281738813369</v>
      </c>
      <c r="C32" s="76">
        <v>75.105858542602618</v>
      </c>
      <c r="D32" s="76">
        <v>76.632079140728521</v>
      </c>
      <c r="E32" s="112">
        <v>74.143425273066498</v>
      </c>
      <c r="F32" s="112">
        <v>76.977856273334652</v>
      </c>
      <c r="G32" s="112">
        <v>75.654044346800617</v>
      </c>
      <c r="H32" s="112">
        <v>76.837662267532892</v>
      </c>
      <c r="I32" s="112">
        <v>77.037504084351895</v>
      </c>
      <c r="J32" s="112">
        <v>75.53565732138749</v>
      </c>
      <c r="K32" s="112">
        <v>74.646824364013639</v>
      </c>
      <c r="L32" s="112">
        <v>74.943169073023256</v>
      </c>
      <c r="M32" s="112">
        <v>75.312927109225441</v>
      </c>
      <c r="N32" s="112">
        <v>76.048444528689515</v>
      </c>
      <c r="P32" s="248">
        <v>73.122825079954012</v>
      </c>
      <c r="Q32" s="135">
        <v>1.4395944091655895</v>
      </c>
      <c r="R32" s="444">
        <v>71.009796215034058</v>
      </c>
      <c r="S32" s="444">
        <v>75.135768373787144</v>
      </c>
    </row>
    <row r="33" spans="1:19" ht="13.5" customHeight="1">
      <c r="A33" s="222" t="s">
        <v>26</v>
      </c>
      <c r="B33" s="194">
        <v>66.834844238635711</v>
      </c>
      <c r="C33" s="76">
        <v>67.47422089078141</v>
      </c>
      <c r="D33" s="76">
        <v>69.191429895458327</v>
      </c>
      <c r="E33" s="112">
        <v>69.928429485605378</v>
      </c>
      <c r="F33" s="112">
        <v>69.135498473007033</v>
      </c>
      <c r="G33" s="112">
        <v>73.17373874922913</v>
      </c>
      <c r="H33" s="112">
        <v>73.568032835567308</v>
      </c>
      <c r="I33" s="112">
        <v>70.982570782405602</v>
      </c>
      <c r="J33" s="112">
        <v>72.705604843650164</v>
      </c>
      <c r="K33" s="112">
        <v>71.047745757990384</v>
      </c>
      <c r="L33" s="112">
        <v>70.696036482451007</v>
      </c>
      <c r="M33" s="112">
        <v>69.338687713674531</v>
      </c>
      <c r="N33" s="112">
        <v>69.982211198055737</v>
      </c>
      <c r="P33" s="248">
        <v>70.716932663162453</v>
      </c>
      <c r="Q33" s="135">
        <v>1.3434064837719635</v>
      </c>
      <c r="R33" s="444">
        <v>68.820457262076133</v>
      </c>
      <c r="S33" s="444">
        <v>72.544075763125306</v>
      </c>
    </row>
    <row r="34" spans="1:19" ht="13.5" customHeight="1">
      <c r="A34" s="222" t="s">
        <v>27</v>
      </c>
      <c r="B34" s="194">
        <v>69.65480480977439</v>
      </c>
      <c r="C34" s="76">
        <v>70.417882132522223</v>
      </c>
      <c r="D34" s="76">
        <v>67.767137125182273</v>
      </c>
      <c r="E34" s="112">
        <v>72.254616357121321</v>
      </c>
      <c r="F34" s="112">
        <v>71.73622843289948</v>
      </c>
      <c r="G34" s="112">
        <v>73.176561013954284</v>
      </c>
      <c r="H34" s="112">
        <v>72.784363846150541</v>
      </c>
      <c r="I34" s="112">
        <v>71.222989873555406</v>
      </c>
      <c r="J34" s="112">
        <v>70.426568037873167</v>
      </c>
      <c r="K34" s="112">
        <v>70.689706902076495</v>
      </c>
      <c r="L34" s="112">
        <v>67.819269722909127</v>
      </c>
      <c r="M34" s="112">
        <v>67.429584258321697</v>
      </c>
      <c r="N34" s="112">
        <v>68.398803985394323</v>
      </c>
      <c r="P34" s="248">
        <v>67.272913671992796</v>
      </c>
      <c r="Q34" s="135">
        <v>1.1648943870706068</v>
      </c>
      <c r="R34" s="444">
        <v>65.718519694306721</v>
      </c>
      <c r="S34" s="444">
        <v>68.790298911809046</v>
      </c>
    </row>
    <row r="35" spans="1:19" ht="13.5" customHeight="1">
      <c r="A35" s="222" t="s">
        <v>210</v>
      </c>
      <c r="B35" s="194" t="s">
        <v>14</v>
      </c>
      <c r="C35" s="76" t="s">
        <v>14</v>
      </c>
      <c r="D35" s="76" t="s">
        <v>14</v>
      </c>
      <c r="E35" s="112">
        <v>69.831487210860487</v>
      </c>
      <c r="F35" s="112">
        <v>70.481809921847642</v>
      </c>
      <c r="G35" s="112">
        <v>69.97800295623145</v>
      </c>
      <c r="H35" s="112">
        <v>70.891436800053114</v>
      </c>
      <c r="I35" s="112">
        <v>70.646226400340083</v>
      </c>
      <c r="J35" s="112">
        <v>70.961266120807096</v>
      </c>
      <c r="K35" s="112">
        <v>69.153588674135577</v>
      </c>
      <c r="L35" s="112">
        <v>67.590348541876878</v>
      </c>
      <c r="M35" s="112">
        <v>67.827361267041283</v>
      </c>
      <c r="N35" s="112">
        <v>69.22224961484828</v>
      </c>
      <c r="O35" s="295"/>
      <c r="P35" s="248">
        <v>69.98239848791637</v>
      </c>
      <c r="Q35" s="135">
        <v>0.77344261541759396</v>
      </c>
      <c r="R35" s="444">
        <v>68.913346747925829</v>
      </c>
      <c r="S35" s="444">
        <v>71.030141094517433</v>
      </c>
    </row>
    <row r="36" spans="1:19" ht="13.5" customHeight="1">
      <c r="A36" s="222" t="s">
        <v>211</v>
      </c>
      <c r="B36" s="194" t="s">
        <v>14</v>
      </c>
      <c r="C36" s="76" t="s">
        <v>14</v>
      </c>
      <c r="D36" s="76" t="s">
        <v>14</v>
      </c>
      <c r="E36" s="112">
        <v>73.916764424183469</v>
      </c>
      <c r="F36" s="112">
        <v>72.497771686686406</v>
      </c>
      <c r="G36" s="112">
        <v>73.075191837479636</v>
      </c>
      <c r="H36" s="112">
        <v>70.315214964337414</v>
      </c>
      <c r="I36" s="112">
        <v>72.979860617916898</v>
      </c>
      <c r="J36" s="112">
        <v>72.701928063798832</v>
      </c>
      <c r="K36" s="112">
        <v>71.405875163176106</v>
      </c>
      <c r="L36" s="112">
        <v>70.177157293179206</v>
      </c>
      <c r="M36" s="112">
        <v>71.23550460261184</v>
      </c>
      <c r="N36" s="112">
        <v>72.309455952022745</v>
      </c>
      <c r="O36" s="295"/>
      <c r="P36" s="248">
        <v>72.10312276347473</v>
      </c>
      <c r="Q36" s="135">
        <v>1.2045183656186957</v>
      </c>
      <c r="R36" s="444">
        <v>70.371015281916101</v>
      </c>
      <c r="S36" s="444">
        <v>73.771711968813023</v>
      </c>
    </row>
    <row r="37" spans="1:19" ht="13.5" customHeight="1">
      <c r="A37" s="222" t="s">
        <v>29</v>
      </c>
      <c r="B37" s="194">
        <v>74.655260394170512</v>
      </c>
      <c r="C37" s="76">
        <v>73.028848832356857</v>
      </c>
      <c r="D37" s="76">
        <v>74.106155836616963</v>
      </c>
      <c r="E37" s="112">
        <v>78.073910986444858</v>
      </c>
      <c r="F37" s="112">
        <v>73.303755840645039</v>
      </c>
      <c r="G37" s="112">
        <v>73.247835917556813</v>
      </c>
      <c r="H37" s="112">
        <v>73.010521290953136</v>
      </c>
      <c r="I37" s="112">
        <v>72.92066951753678</v>
      </c>
      <c r="J37" s="112">
        <v>74.665392035786354</v>
      </c>
      <c r="K37" s="112">
        <v>75.594312855977464</v>
      </c>
      <c r="L37" s="112">
        <v>72.645070233946129</v>
      </c>
      <c r="M37" s="112">
        <v>71.468907347981684</v>
      </c>
      <c r="N37" s="112">
        <v>71.203270978909515</v>
      </c>
      <c r="O37" s="295"/>
      <c r="P37" s="248">
        <v>70.097182927524941</v>
      </c>
      <c r="Q37" s="135">
        <v>1.3291032535517968</v>
      </c>
      <c r="R37" s="444">
        <v>68.239384121768609</v>
      </c>
      <c r="S37" s="444">
        <v>71.891074859114539</v>
      </c>
    </row>
    <row r="38" spans="1:19" ht="13.5" customHeight="1">
      <c r="A38" s="222" t="s">
        <v>30</v>
      </c>
      <c r="B38" s="194">
        <v>74.100971176571164</v>
      </c>
      <c r="C38" s="76">
        <v>74.809775324478949</v>
      </c>
      <c r="D38" s="76">
        <v>77.954796081003835</v>
      </c>
      <c r="E38" s="112">
        <v>81.294817165828974</v>
      </c>
      <c r="F38" s="112">
        <v>82.036406898949608</v>
      </c>
      <c r="G38" s="112">
        <v>82.225689111923742</v>
      </c>
      <c r="H38" s="112">
        <v>82.537869437296678</v>
      </c>
      <c r="I38" s="112">
        <v>80.229886219725415</v>
      </c>
      <c r="J38" s="112">
        <v>81.440240360798242</v>
      </c>
      <c r="K38" s="112">
        <v>81.635293473930943</v>
      </c>
      <c r="L38" s="112">
        <v>79.865663630372524</v>
      </c>
      <c r="M38" s="112">
        <v>80.308905600631348</v>
      </c>
      <c r="N38" s="112">
        <v>77.435297162739545</v>
      </c>
      <c r="O38" s="295"/>
      <c r="P38" s="248">
        <v>77.95165276168072</v>
      </c>
      <c r="Q38" s="135">
        <v>1.5989005989127281</v>
      </c>
      <c r="R38" s="444">
        <v>75.411602466721931</v>
      </c>
      <c r="S38" s="444">
        <v>80.297862155231257</v>
      </c>
    </row>
    <row r="39" spans="1:19" ht="13.5" customHeight="1">
      <c r="A39" s="222" t="s">
        <v>31</v>
      </c>
      <c r="B39" s="194">
        <v>74.460600185757116</v>
      </c>
      <c r="C39" s="76">
        <v>77.636301035397665</v>
      </c>
      <c r="D39" s="76">
        <v>75.621416339336676</v>
      </c>
      <c r="E39" s="112">
        <v>77.900891224112939</v>
      </c>
      <c r="F39" s="112">
        <v>72.673446433422185</v>
      </c>
      <c r="G39" s="112">
        <v>74.386875573607966</v>
      </c>
      <c r="H39" s="112">
        <v>75.10333269403317</v>
      </c>
      <c r="I39" s="112">
        <v>74.764167331369194</v>
      </c>
      <c r="J39" s="112">
        <v>76.438482694615175</v>
      </c>
      <c r="K39" s="112">
        <v>76.774453632473794</v>
      </c>
      <c r="L39" s="112">
        <v>74.760937796352877</v>
      </c>
      <c r="M39" s="112">
        <v>73.011625420445483</v>
      </c>
      <c r="N39" s="112">
        <v>74.314713284586105</v>
      </c>
      <c r="O39" s="295"/>
      <c r="P39" s="248">
        <v>73.232306496997126</v>
      </c>
      <c r="Q39" s="135">
        <v>1.3395655482801514</v>
      </c>
      <c r="R39" s="444">
        <v>71.265915139214101</v>
      </c>
      <c r="S39" s="444">
        <v>75.11112620310162</v>
      </c>
    </row>
    <row r="40" spans="1:19" ht="13.5" customHeight="1">
      <c r="A40" s="222" t="s">
        <v>32</v>
      </c>
      <c r="B40" s="194">
        <v>73.96972052023547</v>
      </c>
      <c r="C40" s="76">
        <v>71.354832653575855</v>
      </c>
      <c r="D40" s="76">
        <v>72.696146882082928</v>
      </c>
      <c r="E40" s="112">
        <v>73.158997707107744</v>
      </c>
      <c r="F40" s="112">
        <v>70.117787070647395</v>
      </c>
      <c r="G40" s="112">
        <v>78.812451358395876</v>
      </c>
      <c r="H40" s="112">
        <v>77.772771568372818</v>
      </c>
      <c r="I40" s="112">
        <v>76.951443642612688</v>
      </c>
      <c r="J40" s="112">
        <v>77.500175030950672</v>
      </c>
      <c r="K40" s="112">
        <v>77.325515197153507</v>
      </c>
      <c r="L40" s="112">
        <v>74.479705509741905</v>
      </c>
      <c r="M40" s="112">
        <v>74.804283689054316</v>
      </c>
      <c r="N40" s="112">
        <v>76.738660428226652</v>
      </c>
      <c r="O40" s="295"/>
      <c r="P40" s="248">
        <v>75.613690967773664</v>
      </c>
      <c r="Q40" s="135">
        <v>1.615434135878081</v>
      </c>
      <c r="R40" s="444">
        <v>73.140276032711995</v>
      </c>
      <c r="S40" s="444">
        <v>77.928072768353303</v>
      </c>
    </row>
    <row r="41" spans="1:19" ht="13.5" customHeight="1">
      <c r="A41" s="222" t="s">
        <v>33</v>
      </c>
      <c r="B41" s="194">
        <v>69.132691739451062</v>
      </c>
      <c r="C41" s="76">
        <v>70.023309946667794</v>
      </c>
      <c r="D41" s="76">
        <v>69.77717379920793</v>
      </c>
      <c r="E41" s="112">
        <v>74.198612391479188</v>
      </c>
      <c r="F41" s="112">
        <v>71.581972729969394</v>
      </c>
      <c r="G41" s="112">
        <v>73.44733753462242</v>
      </c>
      <c r="H41" s="112">
        <v>72.97691458607629</v>
      </c>
      <c r="I41" s="112">
        <v>69.889016998143688</v>
      </c>
      <c r="J41" s="112">
        <v>70.716131612221915</v>
      </c>
      <c r="K41" s="112">
        <v>71.266071402504991</v>
      </c>
      <c r="L41" s="112">
        <v>70.539652923417975</v>
      </c>
      <c r="M41" s="112">
        <v>69.036318976349904</v>
      </c>
      <c r="N41" s="112">
        <v>68.882980553057777</v>
      </c>
      <c r="O41" s="295"/>
      <c r="P41" s="248">
        <v>68.548005994821963</v>
      </c>
      <c r="Q41" s="135">
        <v>1.1257275310529302</v>
      </c>
      <c r="R41" s="444">
        <v>67.015919787550814</v>
      </c>
      <c r="S41" s="444">
        <v>70.040741767300688</v>
      </c>
    </row>
    <row r="42" spans="1:19" ht="13.5" customHeight="1">
      <c r="A42" s="222" t="s">
        <v>34</v>
      </c>
      <c r="B42" s="194">
        <v>82.463592102228972</v>
      </c>
      <c r="C42" s="76">
        <v>85.942548142319382</v>
      </c>
      <c r="D42" s="76">
        <v>84.793013528781501</v>
      </c>
      <c r="E42" s="112">
        <v>82.33841759703742</v>
      </c>
      <c r="F42" s="112">
        <v>82.09696233134477</v>
      </c>
      <c r="G42" s="112">
        <v>82.134276494950456</v>
      </c>
      <c r="H42" s="112">
        <v>83.441261870858099</v>
      </c>
      <c r="I42" s="112">
        <v>83.283456724242427</v>
      </c>
      <c r="J42" s="112">
        <v>82.034090396369848</v>
      </c>
      <c r="K42" s="112">
        <v>82.765400104201902</v>
      </c>
      <c r="L42" s="112">
        <v>82.870526451626006</v>
      </c>
      <c r="M42" s="112">
        <v>80.031925274167548</v>
      </c>
      <c r="N42" s="112">
        <v>78.19928483585187</v>
      </c>
      <c r="O42" s="295"/>
      <c r="P42" s="248">
        <v>77.32655095445044</v>
      </c>
      <c r="Q42" s="135">
        <v>1.2846904779510491</v>
      </c>
      <c r="R42" s="444">
        <v>75.320232028305099</v>
      </c>
      <c r="S42" s="444">
        <v>79.214777331024493</v>
      </c>
    </row>
    <row r="43" spans="1:19" ht="13.5" customHeight="1">
      <c r="A43" s="222" t="s">
        <v>35</v>
      </c>
      <c r="B43" s="194">
        <v>76.4249741713258</v>
      </c>
      <c r="C43" s="76">
        <v>76.551471583282137</v>
      </c>
      <c r="D43" s="76">
        <v>75.315672015810449</v>
      </c>
      <c r="E43" s="112">
        <v>77.585967692063193</v>
      </c>
      <c r="F43" s="112">
        <v>75.747445965309566</v>
      </c>
      <c r="G43" s="112">
        <v>75.089113096898515</v>
      </c>
      <c r="H43" s="112">
        <v>77.457276430741274</v>
      </c>
      <c r="I43" s="112">
        <v>78.19476640148433</v>
      </c>
      <c r="J43" s="112">
        <v>74.366139184553248</v>
      </c>
      <c r="K43" s="112">
        <v>74.91295772359949</v>
      </c>
      <c r="L43" s="112">
        <v>73.967903932113344</v>
      </c>
      <c r="M43" s="112">
        <v>70.330577751388347</v>
      </c>
      <c r="N43" s="112">
        <v>73.522813733165606</v>
      </c>
      <c r="O43" s="295"/>
      <c r="P43" s="248">
        <v>76.820035227742096</v>
      </c>
      <c r="Q43" s="135">
        <v>1.0819766007607132</v>
      </c>
      <c r="R43" s="444">
        <v>75.150791971135163</v>
      </c>
      <c r="S43" s="444">
        <v>78.409362322052445</v>
      </c>
    </row>
    <row r="44" spans="1:19" ht="13.5" customHeight="1">
      <c r="A44" s="222" t="s">
        <v>36</v>
      </c>
      <c r="B44" s="194">
        <v>76.139604349303298</v>
      </c>
      <c r="C44" s="76">
        <v>73.548974769138226</v>
      </c>
      <c r="D44" s="76">
        <v>72.388575377952108</v>
      </c>
      <c r="E44" s="112">
        <v>72.098683191274418</v>
      </c>
      <c r="F44" s="112">
        <v>74.669567764857518</v>
      </c>
      <c r="G44" s="112">
        <v>71.745593048284562</v>
      </c>
      <c r="H44" s="112">
        <v>73.693980209923964</v>
      </c>
      <c r="I44" s="112">
        <v>73.192090793280173</v>
      </c>
      <c r="J44" s="112">
        <v>72.345759419104482</v>
      </c>
      <c r="K44" s="112">
        <v>71.489314311982668</v>
      </c>
      <c r="L44" s="112">
        <v>71.317067802442665</v>
      </c>
      <c r="M44" s="112">
        <v>69.132810838020674</v>
      </c>
      <c r="N44" s="112">
        <v>71.506452837954157</v>
      </c>
      <c r="O44" s="295"/>
      <c r="P44" s="248">
        <v>69.557884977018503</v>
      </c>
      <c r="Q44" s="135">
        <v>1.3627070741567779</v>
      </c>
      <c r="R44" s="444">
        <v>67.66845711868153</v>
      </c>
      <c r="S44" s="444">
        <v>71.383590520130355</v>
      </c>
    </row>
    <row r="45" spans="1:19" ht="13.5" customHeight="1">
      <c r="A45" s="222" t="s">
        <v>37</v>
      </c>
      <c r="B45" s="194">
        <v>76.802285899931348</v>
      </c>
      <c r="C45" s="76">
        <v>75.884808590957064</v>
      </c>
      <c r="D45" s="76">
        <v>75.388260978600684</v>
      </c>
      <c r="E45" s="112">
        <v>79.419077854650553</v>
      </c>
      <c r="F45" s="112">
        <v>75.698073028774132</v>
      </c>
      <c r="G45" s="112">
        <v>74.892994549372318</v>
      </c>
      <c r="H45" s="112">
        <v>77.000352936682361</v>
      </c>
      <c r="I45" s="112">
        <v>76.042318370191026</v>
      </c>
      <c r="J45" s="112">
        <v>75.42112142581054</v>
      </c>
      <c r="K45" s="112">
        <v>74.904793841390671</v>
      </c>
      <c r="L45" s="112">
        <v>73.393014006064263</v>
      </c>
      <c r="M45" s="112">
        <v>71.60683821526986</v>
      </c>
      <c r="N45" s="112">
        <v>72.736063305558332</v>
      </c>
      <c r="O45" s="295"/>
      <c r="P45" s="248">
        <v>74.073467922939813</v>
      </c>
      <c r="Q45" s="135">
        <v>1.4624774048983662</v>
      </c>
      <c r="R45" s="444">
        <v>71.893942135426911</v>
      </c>
      <c r="S45" s="444">
        <v>76.140071111771633</v>
      </c>
    </row>
    <row r="46" spans="1:19" ht="13.5" customHeight="1">
      <c r="A46" s="222" t="s">
        <v>38</v>
      </c>
      <c r="B46" s="194">
        <v>72.125619336217312</v>
      </c>
      <c r="C46" s="76">
        <v>71.571452214274544</v>
      </c>
      <c r="D46" s="76">
        <v>71.772677019407737</v>
      </c>
      <c r="E46" s="112">
        <v>76.872664899564924</v>
      </c>
      <c r="F46" s="112">
        <v>78.297922326619826</v>
      </c>
      <c r="G46" s="112">
        <v>79.297982623320578</v>
      </c>
      <c r="H46" s="112">
        <v>80.359716338195796</v>
      </c>
      <c r="I46" s="112">
        <v>79.999922010309447</v>
      </c>
      <c r="J46" s="112">
        <v>79.63134474760578</v>
      </c>
      <c r="K46" s="112">
        <v>78.590295876750218</v>
      </c>
      <c r="L46" s="112">
        <v>79.833846838048103</v>
      </c>
      <c r="M46" s="112">
        <v>76.934345025903639</v>
      </c>
      <c r="N46" s="112">
        <v>77.326687993349012</v>
      </c>
      <c r="O46" s="295"/>
      <c r="P46" s="248">
        <v>75.233322603480147</v>
      </c>
      <c r="Q46" s="135">
        <v>1.1944301116518432</v>
      </c>
      <c r="R46" s="444">
        <v>73.430003409362556</v>
      </c>
      <c r="S46" s="444">
        <v>76.952664499428565</v>
      </c>
    </row>
    <row r="47" spans="1:19" s="30" customFormat="1" ht="4.5" customHeight="1">
      <c r="A47" s="315"/>
      <c r="B47" s="195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19"/>
      <c r="N47" s="19"/>
      <c r="O47" s="303"/>
      <c r="P47" s="446"/>
      <c r="Q47" s="447"/>
      <c r="R47" s="296"/>
      <c r="S47" s="447"/>
    </row>
    <row r="48" spans="1:19" s="166" customFormat="1" ht="11.25" customHeight="1">
      <c r="A48" s="127" t="s">
        <v>208</v>
      </c>
      <c r="B48"/>
      <c r="C48"/>
      <c r="D48"/>
      <c r="E48"/>
      <c r="F48"/>
      <c r="G48"/>
      <c r="H48"/>
      <c r="I48"/>
      <c r="S48" s="284"/>
    </row>
    <row r="49" spans="1:169" s="166" customFormat="1" ht="11.25" customHeight="1">
      <c r="A49" s="127" t="s">
        <v>209</v>
      </c>
      <c r="B49"/>
      <c r="C49"/>
      <c r="D49"/>
      <c r="E49"/>
      <c r="F49"/>
      <c r="G49"/>
      <c r="H49"/>
      <c r="I49"/>
      <c r="J49" s="170"/>
      <c r="K49" s="170"/>
      <c r="L49" s="167"/>
      <c r="M49" s="167"/>
      <c r="N49" s="167"/>
      <c r="O49" s="331"/>
      <c r="P49" s="344"/>
      <c r="Q49" s="344"/>
      <c r="R49" s="498"/>
      <c r="S49" s="498"/>
      <c r="T49" s="498"/>
      <c r="U49" s="498"/>
      <c r="V49" s="498"/>
      <c r="W49" s="498"/>
      <c r="X49" s="498"/>
      <c r="Y49" s="498"/>
      <c r="Z49" s="498"/>
      <c r="AA49" s="498"/>
      <c r="AB49" s="498"/>
      <c r="AC49" s="498"/>
      <c r="AD49" s="498"/>
      <c r="AE49" s="498"/>
      <c r="AF49" s="498"/>
      <c r="AG49" s="498"/>
      <c r="AH49" s="498"/>
      <c r="AI49" s="498"/>
      <c r="AJ49" s="498"/>
      <c r="AK49" s="498"/>
      <c r="AL49" s="498"/>
      <c r="AM49" s="498"/>
      <c r="AN49" s="498"/>
      <c r="AO49" s="498"/>
      <c r="AP49" s="498"/>
      <c r="AQ49" s="498"/>
      <c r="AR49" s="498"/>
      <c r="AS49" s="498"/>
      <c r="AT49" s="498"/>
      <c r="AU49" s="498"/>
      <c r="AV49" s="498"/>
      <c r="AW49" s="498"/>
      <c r="AX49" s="498"/>
      <c r="AY49" s="498"/>
      <c r="AZ49" s="498"/>
      <c r="BA49" s="498"/>
      <c r="BB49" s="498"/>
      <c r="BC49" s="498"/>
      <c r="BD49" s="498"/>
      <c r="BE49" s="498"/>
      <c r="BF49" s="498"/>
      <c r="BG49" s="498"/>
      <c r="BH49" s="498"/>
      <c r="BI49" s="498"/>
      <c r="BJ49" s="498"/>
      <c r="BK49" s="498"/>
      <c r="BL49" s="498"/>
      <c r="BM49" s="498"/>
      <c r="BN49" s="498"/>
      <c r="BO49" s="498"/>
      <c r="BP49" s="498"/>
      <c r="BQ49" s="498"/>
      <c r="BR49" s="498"/>
      <c r="BS49" s="498"/>
      <c r="BT49" s="498"/>
      <c r="BU49" s="498"/>
      <c r="BV49" s="498"/>
      <c r="BW49" s="498"/>
      <c r="BX49" s="498"/>
      <c r="BY49" s="498"/>
      <c r="BZ49" s="498"/>
      <c r="CA49" s="498"/>
      <c r="CB49" s="498"/>
      <c r="CC49" s="498"/>
      <c r="CD49" s="498"/>
      <c r="CE49" s="498"/>
      <c r="CF49" s="498"/>
      <c r="CG49" s="498"/>
      <c r="CH49" s="498"/>
      <c r="CI49" s="498"/>
      <c r="CJ49" s="498"/>
      <c r="CK49" s="498"/>
      <c r="CL49" s="498"/>
      <c r="CM49" s="498"/>
      <c r="CN49" s="498"/>
      <c r="CO49" s="498"/>
      <c r="CP49" s="498"/>
      <c r="CQ49" s="498"/>
      <c r="CR49" s="498"/>
      <c r="CS49" s="498"/>
      <c r="CT49" s="498"/>
      <c r="CU49" s="498"/>
      <c r="CV49" s="498"/>
      <c r="CW49" s="498"/>
      <c r="CX49" s="498"/>
      <c r="CY49" s="498"/>
      <c r="CZ49" s="498"/>
      <c r="DA49" s="498"/>
      <c r="DB49" s="498"/>
      <c r="DC49" s="498"/>
      <c r="DD49" s="498"/>
      <c r="DE49" s="498"/>
      <c r="DF49" s="498"/>
      <c r="DG49" s="498"/>
      <c r="DH49" s="498"/>
      <c r="DI49" s="498"/>
      <c r="DJ49" s="498"/>
      <c r="DK49" s="498"/>
      <c r="DL49" s="498"/>
      <c r="DM49" s="498"/>
      <c r="DN49" s="498"/>
      <c r="DO49" s="498"/>
      <c r="DP49" s="498"/>
      <c r="DQ49" s="498"/>
      <c r="DR49" s="498"/>
      <c r="DS49" s="498"/>
      <c r="DT49" s="498"/>
      <c r="DU49" s="498"/>
      <c r="DV49" s="498"/>
      <c r="DW49" s="498"/>
      <c r="DX49" s="498"/>
      <c r="DY49" s="498"/>
      <c r="DZ49" s="498"/>
      <c r="EA49" s="498"/>
      <c r="EB49" s="498"/>
      <c r="EC49" s="498"/>
      <c r="ED49" s="498"/>
      <c r="EE49" s="498"/>
      <c r="EF49" s="498"/>
      <c r="EG49" s="498"/>
      <c r="EH49" s="498"/>
      <c r="EI49" s="498"/>
      <c r="EJ49" s="498"/>
      <c r="EK49" s="498"/>
      <c r="EL49" s="498"/>
      <c r="EM49" s="498"/>
      <c r="EN49" s="498"/>
      <c r="EO49" s="498"/>
      <c r="EP49" s="498"/>
      <c r="EQ49" s="498"/>
      <c r="ER49" s="498"/>
      <c r="ES49" s="498"/>
      <c r="ET49" s="498"/>
      <c r="EU49" s="498"/>
      <c r="EV49" s="498"/>
      <c r="EW49" s="498"/>
      <c r="EX49" s="498"/>
      <c r="EY49" s="498"/>
      <c r="EZ49" s="498"/>
      <c r="FA49" s="498"/>
      <c r="FB49" s="498"/>
      <c r="FC49" s="498"/>
      <c r="FD49" s="498"/>
      <c r="FE49" s="498"/>
      <c r="FF49" s="498"/>
      <c r="FG49" s="498"/>
      <c r="FH49" s="498"/>
      <c r="FI49" s="498"/>
      <c r="FJ49" s="498"/>
      <c r="FK49" s="498"/>
      <c r="FL49" s="498"/>
      <c r="FM49" s="498"/>
    </row>
    <row r="50" spans="1:169">
      <c r="A50" s="48" t="s">
        <v>156</v>
      </c>
    </row>
    <row r="52" spans="1:169">
      <c r="A52" s="537"/>
      <c r="B52" s="537"/>
      <c r="C52" s="537"/>
      <c r="D52" s="537"/>
      <c r="E52" s="537"/>
      <c r="F52" s="537"/>
      <c r="G52" s="537"/>
      <c r="H52" s="537"/>
      <c r="I52" s="537"/>
    </row>
  </sheetData>
  <mergeCells count="40">
    <mergeCell ref="A6:A7"/>
    <mergeCell ref="BF49:BM49"/>
    <mergeCell ref="T49:Y49"/>
    <mergeCell ref="Z49:AG49"/>
    <mergeCell ref="AH49:AO49"/>
    <mergeCell ref="AP49:AW49"/>
    <mergeCell ref="F6:F7"/>
    <mergeCell ref="G6:G7"/>
    <mergeCell ref="A2:S2"/>
    <mergeCell ref="A3:S3"/>
    <mergeCell ref="A4:S4"/>
    <mergeCell ref="R6:S6"/>
    <mergeCell ref="H6:H7"/>
    <mergeCell ref="I6:I7"/>
    <mergeCell ref="J6:J7"/>
    <mergeCell ref="K6:K7"/>
    <mergeCell ref="L6:L7"/>
    <mergeCell ref="C6:C7"/>
    <mergeCell ref="D6:D7"/>
    <mergeCell ref="E6:E7"/>
    <mergeCell ref="B6:B7"/>
    <mergeCell ref="M6:M7"/>
    <mergeCell ref="P6:Q6"/>
    <mergeCell ref="N6:N7"/>
    <mergeCell ref="A52:I52"/>
    <mergeCell ref="FF49:FM49"/>
    <mergeCell ref="DZ49:EG49"/>
    <mergeCell ref="EH49:EO49"/>
    <mergeCell ref="EP49:EW49"/>
    <mergeCell ref="EX49:FE49"/>
    <mergeCell ref="CT49:DA49"/>
    <mergeCell ref="DB49:DI49"/>
    <mergeCell ref="DJ49:DQ49"/>
    <mergeCell ref="DR49:DY49"/>
    <mergeCell ref="BN49:BU49"/>
    <mergeCell ref="BV49:CC49"/>
    <mergeCell ref="CD49:CK49"/>
    <mergeCell ref="CL49:CS49"/>
    <mergeCell ref="R49:S49"/>
    <mergeCell ref="AX49:BE49"/>
  </mergeCells>
  <phoneticPr fontId="7" type="noConversion"/>
  <printOptions horizontalCentered="1"/>
  <pageMargins left="0.39370078740157483" right="0" top="0.98425196850393704" bottom="0.59055118110236227" header="0" footer="0"/>
  <pageSetup paperSize="9" scale="84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3">
    <tabColor indexed="19"/>
  </sheetPr>
  <dimension ref="A2:FJ50"/>
  <sheetViews>
    <sheetView showGridLines="0" zoomScaleNormal="100" zoomScaleSheetLayoutView="100" workbookViewId="0"/>
  </sheetViews>
  <sheetFormatPr baseColWidth="10" defaultRowHeight="12.75"/>
  <cols>
    <col min="1" max="1" width="21" style="10" customWidth="1"/>
    <col min="2" max="4" width="7.7109375" style="10" hidden="1" customWidth="1"/>
    <col min="5" max="5" width="5.85546875" style="10" customWidth="1"/>
    <col min="6" max="14" width="4.5703125" style="10" customWidth="1"/>
    <col min="15" max="15" width="1.28515625" style="115" customWidth="1"/>
    <col min="16" max="16" width="4.42578125" style="115" customWidth="1"/>
    <col min="17" max="17" width="7" style="115" customWidth="1"/>
    <col min="18" max="18" width="7" style="10" customWidth="1"/>
    <col min="19" max="19" width="7.140625" style="10" customWidth="1"/>
    <col min="20" max="16384" width="11.42578125" style="10"/>
  </cols>
  <sheetData>
    <row r="2" spans="1:19" ht="15" customHeight="1">
      <c r="A2" s="489" t="s">
        <v>133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</row>
    <row r="3" spans="1:19" ht="18.75" customHeight="1">
      <c r="A3" s="490" t="s">
        <v>270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</row>
    <row r="4" spans="1:19" ht="11.25" customHeight="1">
      <c r="A4" s="491" t="s">
        <v>65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</row>
    <row r="5" spans="1:19" ht="6" customHeight="1">
      <c r="A5" s="42"/>
      <c r="B5" s="42"/>
      <c r="C5" s="42"/>
      <c r="D5" s="42"/>
      <c r="E5" s="42"/>
      <c r="F5" s="42"/>
      <c r="G5" s="42"/>
      <c r="H5" s="42"/>
      <c r="I5" s="42"/>
    </row>
    <row r="6" spans="1:19" ht="31.5" customHeight="1">
      <c r="A6" s="496" t="s">
        <v>238</v>
      </c>
      <c r="B6" s="549">
        <v>2004</v>
      </c>
      <c r="C6" s="547">
        <v>2005</v>
      </c>
      <c r="D6" s="547">
        <v>2006</v>
      </c>
      <c r="E6" s="545">
        <v>2007</v>
      </c>
      <c r="F6" s="545">
        <v>2008</v>
      </c>
      <c r="G6" s="545">
        <v>2009</v>
      </c>
      <c r="H6" s="545">
        <v>2010</v>
      </c>
      <c r="I6" s="545">
        <v>2011</v>
      </c>
      <c r="J6" s="545">
        <v>2012</v>
      </c>
      <c r="K6" s="545">
        <v>2013</v>
      </c>
      <c r="L6" s="545">
        <v>2014</v>
      </c>
      <c r="M6" s="545">
        <v>2015</v>
      </c>
      <c r="N6" s="545">
        <v>2016</v>
      </c>
      <c r="O6" s="329"/>
      <c r="P6" s="502">
        <v>2017</v>
      </c>
      <c r="Q6" s="502"/>
      <c r="R6" s="505" t="s">
        <v>236</v>
      </c>
      <c r="S6" s="505"/>
    </row>
    <row r="7" spans="1:19" ht="25.5" customHeight="1">
      <c r="A7" s="497"/>
      <c r="B7" s="550"/>
      <c r="C7" s="548"/>
      <c r="D7" s="548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330"/>
      <c r="P7" s="377" t="s">
        <v>204</v>
      </c>
      <c r="Q7" s="377" t="s">
        <v>203</v>
      </c>
      <c r="R7" s="381" t="s">
        <v>234</v>
      </c>
      <c r="S7" s="381" t="s">
        <v>235</v>
      </c>
    </row>
    <row r="8" spans="1:19" ht="6" customHeight="1">
      <c r="A8" s="225"/>
      <c r="B8" s="45"/>
      <c r="C8" s="45"/>
      <c r="D8" s="45"/>
      <c r="E8" s="150"/>
      <c r="F8" s="150"/>
      <c r="G8" s="150"/>
      <c r="H8" s="150"/>
      <c r="I8" s="150"/>
      <c r="J8" s="147"/>
      <c r="K8" s="147"/>
      <c r="L8" s="147"/>
      <c r="M8" s="147"/>
      <c r="N8" s="147"/>
      <c r="P8" s="27"/>
      <c r="Q8" s="27"/>
      <c r="R8" s="27"/>
      <c r="S8" s="27"/>
    </row>
    <row r="9" spans="1:19" ht="13.5" customHeight="1">
      <c r="A9" s="223" t="s">
        <v>1</v>
      </c>
      <c r="B9" s="75">
        <v>81.643171928164975</v>
      </c>
      <c r="C9" s="75">
        <v>81.052110502287547</v>
      </c>
      <c r="D9" s="75">
        <v>81.92474881014958</v>
      </c>
      <c r="E9" s="299">
        <v>82.98604430622261</v>
      </c>
      <c r="F9" s="299">
        <v>83.013045329007923</v>
      </c>
      <c r="G9" s="299">
        <v>83.060845113523783</v>
      </c>
      <c r="H9" s="299">
        <v>82.685229400480466</v>
      </c>
      <c r="I9" s="299">
        <v>82.663662641108473</v>
      </c>
      <c r="J9" s="299">
        <v>82.411147175163492</v>
      </c>
      <c r="K9" s="299">
        <v>81.943111819403541</v>
      </c>
      <c r="L9" s="299">
        <v>81.432751660616233</v>
      </c>
      <c r="M9" s="299">
        <v>80.993275444044329</v>
      </c>
      <c r="N9" s="299">
        <v>81.240701177717412</v>
      </c>
      <c r="O9" s="298"/>
      <c r="P9" s="386">
        <v>80.957143404365638</v>
      </c>
      <c r="Q9" s="378">
        <v>0.32326265704387885</v>
      </c>
      <c r="R9" s="395">
        <v>80.438335312953726</v>
      </c>
      <c r="S9" s="395">
        <v>81.465362379264576</v>
      </c>
    </row>
    <row r="10" spans="1:19" ht="9" customHeight="1">
      <c r="A10" s="223"/>
      <c r="B10" s="76"/>
      <c r="C10" s="76"/>
      <c r="D10" s="76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283"/>
      <c r="P10" s="427"/>
      <c r="Q10" s="391"/>
      <c r="R10" s="391"/>
      <c r="S10" s="281"/>
    </row>
    <row r="11" spans="1:19" ht="13.5" customHeight="1">
      <c r="A11" s="223" t="s">
        <v>11</v>
      </c>
      <c r="B11" s="76"/>
      <c r="C11" s="76"/>
      <c r="D11" s="76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283"/>
      <c r="P11" s="427"/>
      <c r="Q11" s="391"/>
      <c r="R11" s="391"/>
      <c r="S11" s="281"/>
    </row>
    <row r="12" spans="1:19" ht="13.5" customHeight="1">
      <c r="A12" s="222" t="s">
        <v>2</v>
      </c>
      <c r="B12" s="76">
        <v>78.380526739919205</v>
      </c>
      <c r="C12" s="76">
        <v>77.809729791854082</v>
      </c>
      <c r="D12" s="76">
        <v>78.61808120925123</v>
      </c>
      <c r="E12" s="112">
        <v>80.432334339082786</v>
      </c>
      <c r="F12" s="112">
        <v>80.678623106650804</v>
      </c>
      <c r="G12" s="112">
        <v>80.841955236266031</v>
      </c>
      <c r="H12" s="112">
        <v>80.504679070116069</v>
      </c>
      <c r="I12" s="112">
        <v>80.621768635604553</v>
      </c>
      <c r="J12" s="112">
        <v>80.440673101319831</v>
      </c>
      <c r="K12" s="112">
        <v>80.190618168461853</v>
      </c>
      <c r="L12" s="112">
        <v>79.378401638505338</v>
      </c>
      <c r="M12" s="112">
        <v>79.057016849021068</v>
      </c>
      <c r="N12" s="112">
        <v>79.740222015501715</v>
      </c>
      <c r="O12" s="297"/>
      <c r="P12" s="248">
        <v>79.449574254616806</v>
      </c>
      <c r="Q12" s="379">
        <v>0.40113396416595487</v>
      </c>
      <c r="R12" s="391">
        <v>78.81694063205012</v>
      </c>
      <c r="S12" s="391">
        <v>80.068092256163283</v>
      </c>
    </row>
    <row r="13" spans="1:19" ht="13.5" customHeight="1">
      <c r="A13" s="222" t="s">
        <v>3</v>
      </c>
      <c r="B13" s="76">
        <v>89.86845438205539</v>
      </c>
      <c r="C13" s="76">
        <v>89.446101549220828</v>
      </c>
      <c r="D13" s="76">
        <v>90.726859620976015</v>
      </c>
      <c r="E13" s="112">
        <v>89.978874773996992</v>
      </c>
      <c r="F13" s="112">
        <v>89.594133359887635</v>
      </c>
      <c r="G13" s="112">
        <v>89.499323535602272</v>
      </c>
      <c r="H13" s="112">
        <v>89.194011808076596</v>
      </c>
      <c r="I13" s="112">
        <v>88.929603529117855</v>
      </c>
      <c r="J13" s="112">
        <v>88.625712282536156</v>
      </c>
      <c r="K13" s="112">
        <v>87.622516354558755</v>
      </c>
      <c r="L13" s="112">
        <v>88.273198902342273</v>
      </c>
      <c r="M13" s="112">
        <v>87.617545562212698</v>
      </c>
      <c r="N13" s="112">
        <v>86.514690589159827</v>
      </c>
      <c r="O13" s="297"/>
      <c r="P13" s="248">
        <v>86.40091115239737</v>
      </c>
      <c r="Q13" s="379">
        <v>0.3995425349314673</v>
      </c>
      <c r="R13" s="391">
        <v>85.709864750009274</v>
      </c>
      <c r="S13" s="391">
        <v>87.063583595556281</v>
      </c>
    </row>
    <row r="14" spans="1:19" ht="9" customHeight="1">
      <c r="A14" s="222"/>
      <c r="B14" s="76"/>
      <c r="C14" s="76"/>
      <c r="D14" s="76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283"/>
      <c r="P14" s="427"/>
      <c r="Q14" s="391"/>
      <c r="R14" s="391"/>
      <c r="S14" s="391"/>
    </row>
    <row r="15" spans="1:19" ht="13.5" customHeight="1">
      <c r="A15" s="223" t="s">
        <v>4</v>
      </c>
      <c r="B15" s="76"/>
      <c r="C15" s="76"/>
      <c r="D15" s="76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283"/>
      <c r="P15" s="427"/>
      <c r="Q15" s="391"/>
      <c r="R15" s="391"/>
      <c r="S15" s="391"/>
    </row>
    <row r="16" spans="1:19" ht="13.5" customHeight="1">
      <c r="A16" s="222" t="s">
        <v>5</v>
      </c>
      <c r="B16" s="76">
        <v>78.56034564096187</v>
      </c>
      <c r="C16" s="76">
        <v>77.428522267071372</v>
      </c>
      <c r="D16" s="76">
        <v>78.68025461228126</v>
      </c>
      <c r="E16" s="112">
        <v>80.917023842681644</v>
      </c>
      <c r="F16" s="112">
        <v>80.892644529615353</v>
      </c>
      <c r="G16" s="112">
        <v>80.947080888602684</v>
      </c>
      <c r="H16" s="112">
        <v>80.815575895414739</v>
      </c>
      <c r="I16" s="112">
        <v>80.371352135009701</v>
      </c>
      <c r="J16" s="112">
        <v>80.861680024916936</v>
      </c>
      <c r="K16" s="112">
        <v>79.813788893468057</v>
      </c>
      <c r="L16" s="112">
        <v>78.660494134781658</v>
      </c>
      <c r="M16" s="112">
        <v>78.933853356086814</v>
      </c>
      <c r="N16" s="112">
        <v>79.613540029190773</v>
      </c>
      <c r="O16" s="297"/>
      <c r="P16" s="248">
        <v>79.05819797343338</v>
      </c>
      <c r="Q16" s="379">
        <v>0.50262228752486893</v>
      </c>
      <c r="R16" s="391">
        <v>78.267294959823218</v>
      </c>
      <c r="S16" s="391">
        <v>79.827736608624591</v>
      </c>
    </row>
    <row r="17" spans="1:19" ht="13.5" customHeight="1">
      <c r="A17" s="222" t="s">
        <v>6</v>
      </c>
      <c r="B17" s="76">
        <v>84.621638831251431</v>
      </c>
      <c r="C17" s="76">
        <v>84.704236391521377</v>
      </c>
      <c r="D17" s="76">
        <v>85.158084496338319</v>
      </c>
      <c r="E17" s="112">
        <v>84.085508113845094</v>
      </c>
      <c r="F17" s="112">
        <v>84.433505117306765</v>
      </c>
      <c r="G17" s="112">
        <v>84.88012921053857</v>
      </c>
      <c r="H17" s="112">
        <v>83.939863327650087</v>
      </c>
      <c r="I17" s="112">
        <v>84.309401475878971</v>
      </c>
      <c r="J17" s="112">
        <v>83.084482850567255</v>
      </c>
      <c r="K17" s="112">
        <v>83.478469508978037</v>
      </c>
      <c r="L17" s="112">
        <v>84.062043711396129</v>
      </c>
      <c r="M17" s="112">
        <v>83.11700269760577</v>
      </c>
      <c r="N17" s="112">
        <v>82.235973376486584</v>
      </c>
      <c r="O17" s="297"/>
      <c r="P17" s="248">
        <v>82.637524789601713</v>
      </c>
      <c r="Q17" s="379">
        <v>0.4836456150215227</v>
      </c>
      <c r="R17" s="391">
        <v>81.839987066532359</v>
      </c>
      <c r="S17" s="391">
        <v>83.407138231624884</v>
      </c>
    </row>
    <row r="18" spans="1:19" ht="13.5" customHeight="1">
      <c r="A18" s="222" t="s">
        <v>7</v>
      </c>
      <c r="B18" s="76">
        <v>87.101015161319808</v>
      </c>
      <c r="C18" s="76">
        <v>87.125129483262313</v>
      </c>
      <c r="D18" s="76">
        <v>87.522229123620093</v>
      </c>
      <c r="E18" s="112">
        <v>88.950481309165895</v>
      </c>
      <c r="F18" s="112">
        <v>88.450961448853832</v>
      </c>
      <c r="G18" s="112">
        <v>87.562850533834194</v>
      </c>
      <c r="H18" s="112">
        <v>87.534997044265921</v>
      </c>
      <c r="I18" s="112">
        <v>88.411747218110236</v>
      </c>
      <c r="J18" s="112">
        <v>87.306764459156113</v>
      </c>
      <c r="K18" s="112">
        <v>87.324512979592996</v>
      </c>
      <c r="L18" s="112">
        <v>86.950889898976257</v>
      </c>
      <c r="M18" s="112">
        <v>84.757281863435594</v>
      </c>
      <c r="N18" s="112">
        <v>85.851191638976346</v>
      </c>
      <c r="O18" s="297"/>
      <c r="P18" s="248">
        <v>85.155129584224326</v>
      </c>
      <c r="Q18" s="379">
        <v>0.5471343581527871</v>
      </c>
      <c r="R18" s="391">
        <v>84.218362944632332</v>
      </c>
      <c r="S18" s="391">
        <v>86.045504980344077</v>
      </c>
    </row>
    <row r="19" spans="1:19" ht="9" customHeight="1">
      <c r="A19" s="222"/>
      <c r="B19" s="76"/>
      <c r="C19" s="76"/>
      <c r="D19" s="76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283"/>
      <c r="P19" s="427"/>
      <c r="Q19" s="391"/>
      <c r="R19" s="391"/>
      <c r="S19" s="391"/>
    </row>
    <row r="20" spans="1:19" ht="13.5" customHeight="1">
      <c r="A20" s="258" t="s">
        <v>10</v>
      </c>
      <c r="B20" s="76"/>
      <c r="C20" s="76"/>
      <c r="D20" s="76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283"/>
      <c r="P20" s="427"/>
      <c r="Q20" s="391"/>
      <c r="R20" s="391"/>
      <c r="S20" s="391"/>
    </row>
    <row r="21" spans="1:19" ht="13.5" customHeight="1">
      <c r="A21" s="222" t="s">
        <v>15</v>
      </c>
      <c r="B21" s="76">
        <v>86.651489733736781</v>
      </c>
      <c r="C21" s="76">
        <v>85.784554924978721</v>
      </c>
      <c r="D21" s="76">
        <v>85.917572234603597</v>
      </c>
      <c r="E21" s="112">
        <v>87.815821836862298</v>
      </c>
      <c r="F21" s="112">
        <v>88.337949093587852</v>
      </c>
      <c r="G21" s="112">
        <v>88.707243431235838</v>
      </c>
      <c r="H21" s="112">
        <v>87.933053209491803</v>
      </c>
      <c r="I21" s="112">
        <v>89.23710629594818</v>
      </c>
      <c r="J21" s="112">
        <v>88.730829787613061</v>
      </c>
      <c r="K21" s="112">
        <v>87.891620705093402</v>
      </c>
      <c r="L21" s="112">
        <v>87.013301299476311</v>
      </c>
      <c r="M21" s="112">
        <v>85.541483225182063</v>
      </c>
      <c r="N21" s="112">
        <v>87.737476675033164</v>
      </c>
      <c r="O21" s="297"/>
      <c r="P21" s="248">
        <v>87.121833433612295</v>
      </c>
      <c r="Q21" s="379">
        <v>1.0722682774434167</v>
      </c>
      <c r="R21" s="391">
        <v>85.176928516324821</v>
      </c>
      <c r="S21" s="391">
        <v>88.844971559922527</v>
      </c>
    </row>
    <row r="22" spans="1:19" ht="13.5" customHeight="1">
      <c r="A22" s="222" t="s">
        <v>100</v>
      </c>
      <c r="B22" s="76">
        <v>85.015120671065333</v>
      </c>
      <c r="C22" s="76">
        <v>84.312692971600612</v>
      </c>
      <c r="D22" s="76">
        <v>84.304161364006134</v>
      </c>
      <c r="E22" s="112">
        <v>82.549281519937551</v>
      </c>
      <c r="F22" s="112">
        <v>84.574445880307209</v>
      </c>
      <c r="G22" s="112">
        <v>84.049112494379116</v>
      </c>
      <c r="H22" s="112">
        <v>83.008039815284079</v>
      </c>
      <c r="I22" s="112">
        <v>82.147939587061742</v>
      </c>
      <c r="J22" s="112">
        <v>84.256782086416663</v>
      </c>
      <c r="K22" s="112">
        <v>81.370687035938118</v>
      </c>
      <c r="L22" s="112">
        <v>82.522576847052306</v>
      </c>
      <c r="M22" s="112">
        <v>82.513810396240558</v>
      </c>
      <c r="N22" s="112">
        <v>82.213557587545196</v>
      </c>
      <c r="O22" s="297"/>
      <c r="P22" s="248">
        <v>83.256129444039402</v>
      </c>
      <c r="Q22" s="379">
        <v>1.2777495868748596</v>
      </c>
      <c r="R22" s="391">
        <v>81.06574694061635</v>
      </c>
      <c r="S22" s="391">
        <v>85.239259040154678</v>
      </c>
    </row>
    <row r="23" spans="1:19" ht="13.5" customHeight="1">
      <c r="A23" s="222" t="s">
        <v>17</v>
      </c>
      <c r="B23" s="76">
        <v>82.170991441840258</v>
      </c>
      <c r="C23" s="76">
        <v>75.825657752449601</v>
      </c>
      <c r="D23" s="76">
        <v>84.491810803402416</v>
      </c>
      <c r="E23" s="112">
        <v>82.665752176658813</v>
      </c>
      <c r="F23" s="112">
        <v>84.01591118488264</v>
      </c>
      <c r="G23" s="112">
        <v>81.065356705320042</v>
      </c>
      <c r="H23" s="112">
        <v>82.752798453878043</v>
      </c>
      <c r="I23" s="112">
        <v>86.86296557153959</v>
      </c>
      <c r="J23" s="112">
        <v>85.513919391979925</v>
      </c>
      <c r="K23" s="112">
        <v>85.620706466049853</v>
      </c>
      <c r="L23" s="112">
        <v>86.440155674505803</v>
      </c>
      <c r="M23" s="112">
        <v>86.636866575403459</v>
      </c>
      <c r="N23" s="112">
        <v>86.214843894686283</v>
      </c>
      <c r="O23" s="297"/>
      <c r="P23" s="248">
        <v>88.147486909988743</v>
      </c>
      <c r="Q23" s="379">
        <v>1.4700509939749906</v>
      </c>
      <c r="R23" s="391">
        <v>85.362558299760835</v>
      </c>
      <c r="S23" s="391">
        <v>90.461759123162636</v>
      </c>
    </row>
    <row r="24" spans="1:19" ht="13.5" customHeight="1">
      <c r="A24" s="222" t="s">
        <v>18</v>
      </c>
      <c r="B24" s="76">
        <v>78.201537212444165</v>
      </c>
      <c r="C24" s="76">
        <v>77.825018996124271</v>
      </c>
      <c r="D24" s="76">
        <v>78.988280908944631</v>
      </c>
      <c r="E24" s="112">
        <v>81.165028012217448</v>
      </c>
      <c r="F24" s="112">
        <v>78.106122642674762</v>
      </c>
      <c r="G24" s="112">
        <v>80.14845768750348</v>
      </c>
      <c r="H24" s="112">
        <v>78.116950671868224</v>
      </c>
      <c r="I24" s="112">
        <v>79.957860661387613</v>
      </c>
      <c r="J24" s="112">
        <v>77.89544656064578</v>
      </c>
      <c r="K24" s="112">
        <v>80.408941566484316</v>
      </c>
      <c r="L24" s="112">
        <v>80.123584002115805</v>
      </c>
      <c r="M24" s="112">
        <v>78.185477507185723</v>
      </c>
      <c r="N24" s="112">
        <v>77.536068488440705</v>
      </c>
      <c r="O24" s="297"/>
      <c r="P24" s="248">
        <v>78.866889776315617</v>
      </c>
      <c r="Q24" s="379">
        <v>1.2461344212274241</v>
      </c>
      <c r="R24" s="391">
        <v>76.876007989829517</v>
      </c>
      <c r="S24" s="391">
        <v>80.729331638817456</v>
      </c>
    </row>
    <row r="25" spans="1:19" ht="13.5" customHeight="1">
      <c r="A25" s="222" t="s">
        <v>19</v>
      </c>
      <c r="B25" s="76">
        <v>85.902036430132554</v>
      </c>
      <c r="C25" s="76">
        <v>85.397940683765043</v>
      </c>
      <c r="D25" s="76">
        <v>85.925204113622684</v>
      </c>
      <c r="E25" s="112">
        <v>85.211695315092641</v>
      </c>
      <c r="F25" s="112">
        <v>85.583977019986236</v>
      </c>
      <c r="G25" s="112">
        <v>83.573003356076853</v>
      </c>
      <c r="H25" s="112">
        <v>83.00443653629732</v>
      </c>
      <c r="I25" s="112">
        <v>84.044386639761385</v>
      </c>
      <c r="J25" s="112">
        <v>82.10326732824096</v>
      </c>
      <c r="K25" s="112">
        <v>81.720380886032657</v>
      </c>
      <c r="L25" s="112">
        <v>86.35568373627622</v>
      </c>
      <c r="M25" s="112">
        <v>84.055488917587439</v>
      </c>
      <c r="N25" s="112">
        <v>81.997131304163759</v>
      </c>
      <c r="O25" s="297"/>
      <c r="P25" s="248">
        <v>81.889349963973729</v>
      </c>
      <c r="Q25" s="379">
        <v>1.9445886720562582</v>
      </c>
      <c r="R25" s="391">
        <v>78.556130738571454</v>
      </c>
      <c r="S25" s="391">
        <v>84.8046760781925</v>
      </c>
    </row>
    <row r="26" spans="1:19" ht="13.5" customHeight="1">
      <c r="A26" s="222" t="s">
        <v>20</v>
      </c>
      <c r="B26" s="76">
        <v>88.266792270075101</v>
      </c>
      <c r="C26" s="76">
        <v>88.739997003137205</v>
      </c>
      <c r="D26" s="76">
        <v>89.614072233996424</v>
      </c>
      <c r="E26" s="112">
        <v>88.750700310251588</v>
      </c>
      <c r="F26" s="112">
        <v>90.657497757102831</v>
      </c>
      <c r="G26" s="112">
        <v>87.761666338164332</v>
      </c>
      <c r="H26" s="112">
        <v>85.805816813434163</v>
      </c>
      <c r="I26" s="112">
        <v>87.108843801410373</v>
      </c>
      <c r="J26" s="112">
        <v>85.08484463508411</v>
      </c>
      <c r="K26" s="112">
        <v>85.563759986713009</v>
      </c>
      <c r="L26" s="112">
        <v>85.014513927294857</v>
      </c>
      <c r="M26" s="112">
        <v>84.473698238774801</v>
      </c>
      <c r="N26" s="112">
        <v>84.225898491257979</v>
      </c>
      <c r="O26" s="297"/>
      <c r="P26" s="248">
        <v>86.694890803838661</v>
      </c>
      <c r="Q26" s="379">
        <v>1.0767556514654646</v>
      </c>
      <c r="R26" s="391">
        <v>84.756057743842177</v>
      </c>
      <c r="S26" s="391">
        <v>88.420818560745985</v>
      </c>
    </row>
    <row r="27" spans="1:19" ht="13.5" customHeight="1">
      <c r="A27" s="222" t="s">
        <v>21</v>
      </c>
      <c r="B27" s="76" t="s">
        <v>14</v>
      </c>
      <c r="C27" s="76" t="s">
        <v>14</v>
      </c>
      <c r="D27" s="76" t="s">
        <v>14</v>
      </c>
      <c r="E27" s="112">
        <v>81.530751393020068</v>
      </c>
      <c r="F27" s="112">
        <v>81.371597442778835</v>
      </c>
      <c r="G27" s="112">
        <v>80.322476105881208</v>
      </c>
      <c r="H27" s="112">
        <v>78.370249789412284</v>
      </c>
      <c r="I27" s="112">
        <v>79.912978247645341</v>
      </c>
      <c r="J27" s="112">
        <v>79.647664394875349</v>
      </c>
      <c r="K27" s="112">
        <v>78.787329682699578</v>
      </c>
      <c r="L27" s="112">
        <v>80.21629434108641</v>
      </c>
      <c r="M27" s="112">
        <v>81.055597500790824</v>
      </c>
      <c r="N27" s="112">
        <v>80.648882923707376</v>
      </c>
      <c r="O27" s="297"/>
      <c r="P27" s="248">
        <v>81.539787941410097</v>
      </c>
      <c r="Q27" s="379">
        <v>1.402424268333472</v>
      </c>
      <c r="R27" s="391">
        <v>79.192053836542001</v>
      </c>
      <c r="S27" s="391">
        <v>83.677228767016885</v>
      </c>
    </row>
    <row r="28" spans="1:19" ht="13.5" customHeight="1">
      <c r="A28" s="222" t="s">
        <v>22</v>
      </c>
      <c r="B28" s="76">
        <v>82.231223655359244</v>
      </c>
      <c r="C28" s="76">
        <v>84.790466457442676</v>
      </c>
      <c r="D28" s="76">
        <v>83.859364186844743</v>
      </c>
      <c r="E28" s="112">
        <v>83.530267025648541</v>
      </c>
      <c r="F28" s="112">
        <v>85.942303050598937</v>
      </c>
      <c r="G28" s="112">
        <v>85.327181419818913</v>
      </c>
      <c r="H28" s="112">
        <v>82.091293132360619</v>
      </c>
      <c r="I28" s="112">
        <v>82.824566371393729</v>
      </c>
      <c r="J28" s="112">
        <v>84.79317103457241</v>
      </c>
      <c r="K28" s="112">
        <v>85.089271985583039</v>
      </c>
      <c r="L28" s="112">
        <v>83.794921720929679</v>
      </c>
      <c r="M28" s="112">
        <v>82.81427124993597</v>
      </c>
      <c r="N28" s="112">
        <v>81.897669258094027</v>
      </c>
      <c r="O28" s="297"/>
      <c r="P28" s="248">
        <v>82.859089888441702</v>
      </c>
      <c r="Q28" s="379">
        <v>1.5361384749266449</v>
      </c>
      <c r="R28" s="391">
        <v>80.218153225371111</v>
      </c>
      <c r="S28" s="391">
        <v>85.21244749189448</v>
      </c>
    </row>
    <row r="29" spans="1:19" ht="13.5" customHeight="1">
      <c r="A29" s="222" t="s">
        <v>64</v>
      </c>
      <c r="B29" s="76">
        <v>88.220540686847187</v>
      </c>
      <c r="C29" s="76">
        <v>83.964033569821169</v>
      </c>
      <c r="D29" s="76">
        <v>82.122039388811146</v>
      </c>
      <c r="E29" s="112">
        <v>85.803287646137946</v>
      </c>
      <c r="F29" s="112">
        <v>82.538277329877673</v>
      </c>
      <c r="G29" s="112">
        <v>83.949398927254151</v>
      </c>
      <c r="H29" s="112">
        <v>83.043703538922173</v>
      </c>
      <c r="I29" s="112">
        <v>85.624151969349455</v>
      </c>
      <c r="J29" s="112">
        <v>87.333720250168369</v>
      </c>
      <c r="K29" s="112">
        <v>85.109728852442245</v>
      </c>
      <c r="L29" s="112">
        <v>86.492570476772102</v>
      </c>
      <c r="M29" s="112">
        <v>84.261138116695349</v>
      </c>
      <c r="N29" s="112">
        <v>85.05417523997491</v>
      </c>
      <c r="O29" s="297"/>
      <c r="P29" s="248">
        <v>84.961949291296676</v>
      </c>
      <c r="Q29" s="379">
        <v>1.5357980142651209</v>
      </c>
      <c r="R29" s="391">
        <v>82.221228006509961</v>
      </c>
      <c r="S29" s="391">
        <v>87.345197191827026</v>
      </c>
    </row>
    <row r="30" spans="1:19" ht="13.5" customHeight="1">
      <c r="A30" s="222" t="s">
        <v>23</v>
      </c>
      <c r="B30" s="76">
        <v>85.408991601449344</v>
      </c>
      <c r="C30" s="76">
        <v>86.286770327303699</v>
      </c>
      <c r="D30" s="76">
        <v>87.138645624196471</v>
      </c>
      <c r="E30" s="112">
        <v>84.095419224758899</v>
      </c>
      <c r="F30" s="112">
        <v>85.457108207019743</v>
      </c>
      <c r="G30" s="112">
        <v>84.291395600238332</v>
      </c>
      <c r="H30" s="112">
        <v>85.321210883423859</v>
      </c>
      <c r="I30" s="112">
        <v>85.249711017891656</v>
      </c>
      <c r="J30" s="112">
        <v>85.55547464079774</v>
      </c>
      <c r="K30" s="112">
        <v>85.922155564522896</v>
      </c>
      <c r="L30" s="112">
        <v>86.478450281082274</v>
      </c>
      <c r="M30" s="112">
        <v>86.087698371165445</v>
      </c>
      <c r="N30" s="112">
        <v>85.544944116505221</v>
      </c>
      <c r="O30" s="297"/>
      <c r="P30" s="248">
        <v>84.218252105024163</v>
      </c>
      <c r="Q30" s="379">
        <v>1.089996345220855</v>
      </c>
      <c r="R30" s="391">
        <v>82.334233822736465</v>
      </c>
      <c r="S30" s="391">
        <v>85.935665822926182</v>
      </c>
    </row>
    <row r="31" spans="1:19" ht="13.5" customHeight="1">
      <c r="A31" s="222" t="s">
        <v>24</v>
      </c>
      <c r="B31" s="76">
        <v>80.198587631957167</v>
      </c>
      <c r="C31" s="76">
        <v>82.223945010228434</v>
      </c>
      <c r="D31" s="76">
        <v>82.121261140786544</v>
      </c>
      <c r="E31" s="112">
        <v>82.040022605778447</v>
      </c>
      <c r="F31" s="112">
        <v>81.901990941242786</v>
      </c>
      <c r="G31" s="112">
        <v>82.011564032378644</v>
      </c>
      <c r="H31" s="112">
        <v>82.154689089641693</v>
      </c>
      <c r="I31" s="112">
        <v>84.005764776424598</v>
      </c>
      <c r="J31" s="112">
        <v>83.333090763691899</v>
      </c>
      <c r="K31" s="112">
        <v>81.947031021536702</v>
      </c>
      <c r="L31" s="112">
        <v>82.020857202360972</v>
      </c>
      <c r="M31" s="112">
        <v>80.132888670987299</v>
      </c>
      <c r="N31" s="112">
        <v>80.269529014050875</v>
      </c>
      <c r="O31" s="297"/>
      <c r="P31" s="248">
        <v>78.555944222461449</v>
      </c>
      <c r="Q31" s="379">
        <v>1.4190933689515031</v>
      </c>
      <c r="R31" s="391">
        <v>76.289739698753536</v>
      </c>
      <c r="S31" s="391">
        <v>80.660455974900188</v>
      </c>
    </row>
    <row r="32" spans="1:19" ht="13.5" customHeight="1">
      <c r="A32" s="222" t="s">
        <v>25</v>
      </c>
      <c r="B32" s="76">
        <v>84.19925880713663</v>
      </c>
      <c r="C32" s="76">
        <v>82.310087452108476</v>
      </c>
      <c r="D32" s="76">
        <v>84.74621127754925</v>
      </c>
      <c r="E32" s="112">
        <v>81.718086254505039</v>
      </c>
      <c r="F32" s="112">
        <v>84.135247098306124</v>
      </c>
      <c r="G32" s="112">
        <v>83.423252129272313</v>
      </c>
      <c r="H32" s="112">
        <v>84.84212426043436</v>
      </c>
      <c r="I32" s="112">
        <v>83.620205323287394</v>
      </c>
      <c r="J32" s="112">
        <v>81.780120807562213</v>
      </c>
      <c r="K32" s="112">
        <v>81.421246124125886</v>
      </c>
      <c r="L32" s="112">
        <v>83.384002467511991</v>
      </c>
      <c r="M32" s="112">
        <v>82.569261543929287</v>
      </c>
      <c r="N32" s="112">
        <v>82.646858562011417</v>
      </c>
      <c r="O32" s="297"/>
      <c r="P32" s="248">
        <v>80.151628766601775</v>
      </c>
      <c r="Q32" s="379">
        <v>1.3653632028395235</v>
      </c>
      <c r="R32" s="391">
        <v>77.918830052679454</v>
      </c>
      <c r="S32" s="391">
        <v>82.210198989065276</v>
      </c>
    </row>
    <row r="33" spans="1:19" ht="13.5" customHeight="1">
      <c r="A33" s="222" t="s">
        <v>26</v>
      </c>
      <c r="B33" s="76">
        <v>79.518391140486344</v>
      </c>
      <c r="C33" s="76">
        <v>79.941646581386067</v>
      </c>
      <c r="D33" s="76">
        <v>80.817641110533756</v>
      </c>
      <c r="E33" s="112">
        <v>80.433505490001252</v>
      </c>
      <c r="F33" s="112">
        <v>79.666456875117746</v>
      </c>
      <c r="G33" s="112">
        <v>83.814945814278261</v>
      </c>
      <c r="H33" s="112">
        <v>84.653011153523536</v>
      </c>
      <c r="I33" s="112">
        <v>81.182374680590726</v>
      </c>
      <c r="J33" s="112">
        <v>82.246861340823259</v>
      </c>
      <c r="K33" s="112">
        <v>81.055500648956453</v>
      </c>
      <c r="L33" s="112">
        <v>80.766545283788446</v>
      </c>
      <c r="M33" s="112">
        <v>79.571237646021544</v>
      </c>
      <c r="N33" s="112">
        <v>79.247227710176347</v>
      </c>
      <c r="O33" s="297"/>
      <c r="P33" s="248">
        <v>81.246983195469738</v>
      </c>
      <c r="Q33" s="379">
        <v>1.340555887422898</v>
      </c>
      <c r="R33" s="391">
        <v>79.01781672072957</v>
      </c>
      <c r="S33" s="391">
        <v>83.289405041294245</v>
      </c>
    </row>
    <row r="34" spans="1:19" ht="13.5" customHeight="1">
      <c r="A34" s="222" t="s">
        <v>27</v>
      </c>
      <c r="B34" s="76">
        <v>82.004074405249781</v>
      </c>
      <c r="C34" s="76">
        <v>83.410384541103539</v>
      </c>
      <c r="D34" s="76">
        <v>81.914842161598372</v>
      </c>
      <c r="E34" s="112">
        <v>83.745886107447589</v>
      </c>
      <c r="F34" s="112">
        <v>83.092733875354298</v>
      </c>
      <c r="G34" s="112">
        <v>83.089554922431006</v>
      </c>
      <c r="H34" s="112">
        <v>82.578704488493486</v>
      </c>
      <c r="I34" s="112">
        <v>81.062703110031279</v>
      </c>
      <c r="J34" s="112">
        <v>81.816962153691719</v>
      </c>
      <c r="K34" s="112">
        <v>80.558549670491175</v>
      </c>
      <c r="L34" s="112">
        <v>78.591959238991848</v>
      </c>
      <c r="M34" s="112">
        <v>79.724384808554319</v>
      </c>
      <c r="N34" s="112">
        <v>78.237284286785851</v>
      </c>
      <c r="O34" s="297"/>
      <c r="P34" s="248">
        <v>77.786704681507345</v>
      </c>
      <c r="Q34" s="379">
        <v>1.3540986794763212</v>
      </c>
      <c r="R34" s="391">
        <v>75.653492500304935</v>
      </c>
      <c r="S34" s="391">
        <v>79.78295568238515</v>
      </c>
    </row>
    <row r="35" spans="1:19" ht="13.5" customHeight="1">
      <c r="A35" s="222" t="s">
        <v>210</v>
      </c>
      <c r="B35" s="194" t="s">
        <v>14</v>
      </c>
      <c r="C35" s="76" t="s">
        <v>14</v>
      </c>
      <c r="D35" s="76" t="s">
        <v>14</v>
      </c>
      <c r="E35" s="112">
        <v>79.263985071082544</v>
      </c>
      <c r="F35" s="112">
        <v>80.154216247146707</v>
      </c>
      <c r="G35" s="112">
        <v>79.659405802594762</v>
      </c>
      <c r="H35" s="112">
        <v>80.38893554952395</v>
      </c>
      <c r="I35" s="112">
        <v>79.315703607672319</v>
      </c>
      <c r="J35" s="112">
        <v>79.82845520988954</v>
      </c>
      <c r="K35" s="112">
        <v>78.449113345793421</v>
      </c>
      <c r="L35" s="112">
        <v>76.415164984603805</v>
      </c>
      <c r="M35" s="112">
        <v>77.427241781503213</v>
      </c>
      <c r="N35" s="112">
        <v>79.080297744512464</v>
      </c>
      <c r="O35" s="297"/>
      <c r="P35" s="248">
        <v>78.042221411808995</v>
      </c>
      <c r="Q35" s="379">
        <v>0.84890248592779882</v>
      </c>
      <c r="R35" s="391">
        <v>76.712676279735547</v>
      </c>
      <c r="S35" s="391">
        <v>79.316325445421029</v>
      </c>
    </row>
    <row r="36" spans="1:19" ht="13.5" customHeight="1">
      <c r="A36" s="222" t="s">
        <v>211</v>
      </c>
      <c r="B36" s="194" t="s">
        <v>14</v>
      </c>
      <c r="C36" s="76" t="s">
        <v>14</v>
      </c>
      <c r="D36" s="76" t="s">
        <v>14</v>
      </c>
      <c r="E36" s="112">
        <v>84.586245814302004</v>
      </c>
      <c r="F36" s="112">
        <v>83.265882969399001</v>
      </c>
      <c r="G36" s="112">
        <v>84.730171796818269</v>
      </c>
      <c r="H36" s="112">
        <v>81.473245832250683</v>
      </c>
      <c r="I36" s="112">
        <v>83.01948314822927</v>
      </c>
      <c r="J36" s="112">
        <v>80.524340137937145</v>
      </c>
      <c r="K36" s="112">
        <v>83.48581583442629</v>
      </c>
      <c r="L36" s="112">
        <v>81.668850502071919</v>
      </c>
      <c r="M36" s="448">
        <v>84.533184526998497</v>
      </c>
      <c r="N36" s="112">
        <v>82.215753910209202</v>
      </c>
      <c r="O36" s="297"/>
      <c r="P36" s="248">
        <v>82.79132064259791</v>
      </c>
      <c r="Q36" s="379">
        <v>1.1709277465765395</v>
      </c>
      <c r="R36" s="391">
        <v>80.822267765097735</v>
      </c>
      <c r="S36" s="391">
        <v>84.596733279884759</v>
      </c>
    </row>
    <row r="37" spans="1:19" ht="13.5" customHeight="1">
      <c r="A37" s="222" t="s">
        <v>29</v>
      </c>
      <c r="B37" s="76">
        <v>85.594947851874821</v>
      </c>
      <c r="C37" s="76">
        <v>85.45261126844153</v>
      </c>
      <c r="D37" s="76">
        <v>85.702410699948658</v>
      </c>
      <c r="E37" s="112">
        <v>88.69284394951795</v>
      </c>
      <c r="F37" s="112">
        <v>84.599147286308124</v>
      </c>
      <c r="G37" s="112">
        <v>85.575522546030868</v>
      </c>
      <c r="H37" s="112">
        <v>84.221253665271661</v>
      </c>
      <c r="I37" s="112">
        <v>84.934851451689809</v>
      </c>
      <c r="J37" s="112">
        <v>84.307893168177671</v>
      </c>
      <c r="K37" s="112">
        <v>85.781168174743982</v>
      </c>
      <c r="L37" s="112">
        <v>84.073675690580103</v>
      </c>
      <c r="M37" s="112">
        <v>82.460675335597699</v>
      </c>
      <c r="N37" s="112">
        <v>83.425772666235645</v>
      </c>
      <c r="O37" s="297"/>
      <c r="P37" s="248">
        <v>79.931083789429508</v>
      </c>
      <c r="Q37" s="379">
        <v>1.2595006155174604</v>
      </c>
      <c r="R37" s="391">
        <v>77.884700448994579</v>
      </c>
      <c r="S37" s="391">
        <v>81.832280331427</v>
      </c>
    </row>
    <row r="38" spans="1:19" ht="13.5" customHeight="1">
      <c r="A38" s="222" t="s">
        <v>30</v>
      </c>
      <c r="B38" s="76">
        <v>84.169078822349476</v>
      </c>
      <c r="C38" s="76">
        <v>83.559669386087592</v>
      </c>
      <c r="D38" s="76">
        <v>84.830622609832659</v>
      </c>
      <c r="E38" s="112">
        <v>89.223777664910031</v>
      </c>
      <c r="F38" s="112">
        <v>88.944716252640504</v>
      </c>
      <c r="G38" s="112">
        <v>90.733061496650265</v>
      </c>
      <c r="H38" s="112">
        <v>88.362605975196544</v>
      </c>
      <c r="I38" s="112">
        <v>90.040767931360946</v>
      </c>
      <c r="J38" s="112">
        <v>87.794391519542529</v>
      </c>
      <c r="K38" s="112">
        <v>88.959979769641507</v>
      </c>
      <c r="L38" s="112">
        <v>87.471144498970673</v>
      </c>
      <c r="M38" s="112">
        <v>89.881282476680113</v>
      </c>
      <c r="N38" s="112">
        <v>87.667039738849155</v>
      </c>
      <c r="O38" s="297"/>
      <c r="P38" s="248">
        <v>85.580005818548543</v>
      </c>
      <c r="Q38" s="379">
        <v>1.6572225588527583</v>
      </c>
      <c r="R38" s="391">
        <v>82.571178947833829</v>
      </c>
      <c r="S38" s="391">
        <v>88.143985707906268</v>
      </c>
    </row>
    <row r="39" spans="1:19" ht="13.5" customHeight="1">
      <c r="A39" s="222" t="s">
        <v>31</v>
      </c>
      <c r="B39" s="76">
        <v>82.330271628657187</v>
      </c>
      <c r="C39" s="76">
        <v>85.065514721827952</v>
      </c>
      <c r="D39" s="76">
        <v>83.14612306159772</v>
      </c>
      <c r="E39" s="112">
        <v>85.149842884387198</v>
      </c>
      <c r="F39" s="112">
        <v>80.938526857671505</v>
      </c>
      <c r="G39" s="112">
        <v>81.89239282593563</v>
      </c>
      <c r="H39" s="112">
        <v>83.351478819535302</v>
      </c>
      <c r="I39" s="112">
        <v>83.539290407251059</v>
      </c>
      <c r="J39" s="112">
        <v>83.508371816648847</v>
      </c>
      <c r="K39" s="112">
        <v>84.88860433007018</v>
      </c>
      <c r="L39" s="112">
        <v>83.725878045523956</v>
      </c>
      <c r="M39" s="112">
        <v>81.245699803258901</v>
      </c>
      <c r="N39" s="112">
        <v>82.598392982120487</v>
      </c>
      <c r="O39" s="297"/>
      <c r="P39" s="248">
        <v>81.432228939345421</v>
      </c>
      <c r="Q39" s="379">
        <v>1.6000720342103598</v>
      </c>
      <c r="R39" s="391">
        <v>78.741378787902036</v>
      </c>
      <c r="S39" s="391">
        <v>83.852327280022536</v>
      </c>
    </row>
    <row r="40" spans="1:19" ht="13.5" customHeight="1">
      <c r="A40" s="222" t="s">
        <v>32</v>
      </c>
      <c r="B40" s="76">
        <v>85.422001939446318</v>
      </c>
      <c r="C40" s="76">
        <v>85.541569713539758</v>
      </c>
      <c r="D40" s="76">
        <v>82.35312659576519</v>
      </c>
      <c r="E40" s="112">
        <v>86.457850928406884</v>
      </c>
      <c r="F40" s="112">
        <v>81.079412116166736</v>
      </c>
      <c r="G40" s="112">
        <v>87.595687955809339</v>
      </c>
      <c r="H40" s="112">
        <v>85.659255457541647</v>
      </c>
      <c r="I40" s="112">
        <v>85.666260118682644</v>
      </c>
      <c r="J40" s="112">
        <v>86.917160950787604</v>
      </c>
      <c r="K40" s="112">
        <v>86.123005663611465</v>
      </c>
      <c r="L40" s="112">
        <v>85.136592297526306</v>
      </c>
      <c r="M40" s="112">
        <v>84.126882885669573</v>
      </c>
      <c r="N40" s="112">
        <v>85.410236778027453</v>
      </c>
      <c r="O40" s="297"/>
      <c r="P40" s="248">
        <v>84.011012135366002</v>
      </c>
      <c r="Q40" s="379">
        <v>1.5370956670681311</v>
      </c>
      <c r="R40" s="391">
        <v>81.314622498999</v>
      </c>
      <c r="S40" s="391">
        <v>86.383456969718139</v>
      </c>
    </row>
    <row r="41" spans="1:19" ht="13.5" customHeight="1">
      <c r="A41" s="222" t="s">
        <v>33</v>
      </c>
      <c r="B41" s="76">
        <v>83.29748884412912</v>
      </c>
      <c r="C41" s="76">
        <v>84.228749810391861</v>
      </c>
      <c r="D41" s="76">
        <v>82.927364072469629</v>
      </c>
      <c r="E41" s="112">
        <v>86.413366004103608</v>
      </c>
      <c r="F41" s="112">
        <v>83.758401574402242</v>
      </c>
      <c r="G41" s="112">
        <v>85.885493392589268</v>
      </c>
      <c r="H41" s="112">
        <v>83.014746038623514</v>
      </c>
      <c r="I41" s="112">
        <v>83.683375592355418</v>
      </c>
      <c r="J41" s="112">
        <v>84.781494059496822</v>
      </c>
      <c r="K41" s="112">
        <v>84.217204480393988</v>
      </c>
      <c r="L41" s="112">
        <v>84.758094651941263</v>
      </c>
      <c r="M41" s="112">
        <v>82.980067204740308</v>
      </c>
      <c r="N41" s="112">
        <v>82.706470581414919</v>
      </c>
      <c r="O41" s="297"/>
      <c r="P41" s="248">
        <v>80.613474328980047</v>
      </c>
      <c r="Q41" s="379">
        <v>1.2038952811193744</v>
      </c>
      <c r="R41" s="391">
        <v>78.639774651685173</v>
      </c>
      <c r="S41" s="391">
        <v>82.445512961347205</v>
      </c>
    </row>
    <row r="42" spans="1:19" ht="13.5" customHeight="1">
      <c r="A42" s="222" t="s">
        <v>34</v>
      </c>
      <c r="B42" s="76">
        <v>85.079512037292929</v>
      </c>
      <c r="C42" s="76">
        <v>87.846124546725491</v>
      </c>
      <c r="D42" s="76">
        <v>85.803683947434379</v>
      </c>
      <c r="E42" s="112">
        <v>85.236203909896787</v>
      </c>
      <c r="F42" s="112">
        <v>84.93895692241675</v>
      </c>
      <c r="G42" s="112">
        <v>86.258175111431299</v>
      </c>
      <c r="H42" s="112">
        <v>86.1588262978741</v>
      </c>
      <c r="I42" s="112">
        <v>86.805575608833138</v>
      </c>
      <c r="J42" s="112">
        <v>83.684908995962743</v>
      </c>
      <c r="K42" s="112">
        <v>85.045485243037476</v>
      </c>
      <c r="L42" s="112">
        <v>85.653338685037994</v>
      </c>
      <c r="M42" s="112">
        <v>83.011173605337689</v>
      </c>
      <c r="N42" s="112">
        <v>80.586302491989386</v>
      </c>
      <c r="O42" s="297"/>
      <c r="P42" s="248">
        <v>82.596999250702453</v>
      </c>
      <c r="Q42" s="379">
        <v>1.594259029097898</v>
      </c>
      <c r="R42" s="391">
        <v>79.862797318130063</v>
      </c>
      <c r="S42" s="391">
        <v>85.029545889786945</v>
      </c>
    </row>
    <row r="43" spans="1:19" ht="13.5" customHeight="1">
      <c r="A43" s="222" t="s">
        <v>35</v>
      </c>
      <c r="B43" s="76">
        <v>90.790517445283911</v>
      </c>
      <c r="C43" s="76">
        <v>89.653999593172657</v>
      </c>
      <c r="D43" s="76">
        <v>90.360726236563679</v>
      </c>
      <c r="E43" s="112">
        <v>89.141753040371299</v>
      </c>
      <c r="F43" s="112">
        <v>89.099883819591597</v>
      </c>
      <c r="G43" s="112">
        <v>86.417666215567081</v>
      </c>
      <c r="H43" s="112">
        <v>88.19820502198489</v>
      </c>
      <c r="I43" s="112">
        <v>89.781239853241743</v>
      </c>
      <c r="J43" s="112">
        <v>86.827507782632225</v>
      </c>
      <c r="K43" s="112">
        <v>87.019400683320072</v>
      </c>
      <c r="L43" s="112">
        <v>86.660350906222007</v>
      </c>
      <c r="M43" s="112">
        <v>82.896494663490813</v>
      </c>
      <c r="N43" s="112">
        <v>86.247525298828393</v>
      </c>
      <c r="O43" s="297"/>
      <c r="P43" s="248">
        <v>88.024714206252611</v>
      </c>
      <c r="Q43" s="379">
        <v>0.84793227888371614</v>
      </c>
      <c r="R43" s="391">
        <v>86.482563114996552</v>
      </c>
      <c r="S43" s="391">
        <v>89.412466469724933</v>
      </c>
    </row>
    <row r="44" spans="1:19" ht="13.5" customHeight="1">
      <c r="A44" s="222" t="s">
        <v>36</v>
      </c>
      <c r="B44" s="76">
        <v>81.203744118370551</v>
      </c>
      <c r="C44" s="76">
        <v>81.133023011566891</v>
      </c>
      <c r="D44" s="76">
        <v>78.996532107927166</v>
      </c>
      <c r="E44" s="112">
        <v>80.156329965308629</v>
      </c>
      <c r="F44" s="112">
        <v>83.049541065328114</v>
      </c>
      <c r="G44" s="112">
        <v>79.32451818729561</v>
      </c>
      <c r="H44" s="112">
        <v>80.555329100686194</v>
      </c>
      <c r="I44" s="112">
        <v>81.240198004245144</v>
      </c>
      <c r="J44" s="112">
        <v>77.596265652817323</v>
      </c>
      <c r="K44" s="112">
        <v>76.862674875614275</v>
      </c>
      <c r="L44" s="112">
        <v>76.875055169034226</v>
      </c>
      <c r="M44" s="112">
        <v>76.277224359779098</v>
      </c>
      <c r="N44" s="112">
        <v>77.843018848285325</v>
      </c>
      <c r="O44" s="297"/>
      <c r="P44" s="248">
        <v>73.547634913830024</v>
      </c>
      <c r="Q44" s="379">
        <v>1.7256893747762407</v>
      </c>
      <c r="R44" s="391">
        <v>70.985818780788023</v>
      </c>
      <c r="S44" s="391">
        <v>75.959858670729602</v>
      </c>
    </row>
    <row r="45" spans="1:19" ht="13.5" customHeight="1">
      <c r="A45" s="222" t="s">
        <v>37</v>
      </c>
      <c r="B45" s="76">
        <v>86.551754763867621</v>
      </c>
      <c r="C45" s="76">
        <v>87.404516140882464</v>
      </c>
      <c r="D45" s="76">
        <v>84.125413561369456</v>
      </c>
      <c r="E45" s="112">
        <v>89.416747061881622</v>
      </c>
      <c r="F45" s="112">
        <v>86.361718479836838</v>
      </c>
      <c r="G45" s="112">
        <v>85.614745271657426</v>
      </c>
      <c r="H45" s="112">
        <v>85.829892117251731</v>
      </c>
      <c r="I45" s="112">
        <v>87.102075252794663</v>
      </c>
      <c r="J45" s="112">
        <v>84.861173546297607</v>
      </c>
      <c r="K45" s="112">
        <v>84.680600720664572</v>
      </c>
      <c r="L45" s="112">
        <v>85.475019242386352</v>
      </c>
      <c r="M45" s="112">
        <v>82.792166507258088</v>
      </c>
      <c r="N45" s="112">
        <v>83.219462346623317</v>
      </c>
      <c r="O45" s="297"/>
      <c r="P45" s="248">
        <v>83.85253836257769</v>
      </c>
      <c r="Q45" s="379">
        <v>1.7945832566751494</v>
      </c>
      <c r="R45" s="391">
        <v>80.681135847990959</v>
      </c>
      <c r="S45" s="391">
        <v>86.589853665722757</v>
      </c>
    </row>
    <row r="46" spans="1:19" ht="13.5" customHeight="1">
      <c r="A46" s="222" t="s">
        <v>38</v>
      </c>
      <c r="B46" s="76">
        <v>83.933224146701406</v>
      </c>
      <c r="C46" s="76">
        <v>84.501547372387108</v>
      </c>
      <c r="D46" s="76">
        <v>83.828775400458511</v>
      </c>
      <c r="E46" s="112">
        <v>87.811816273734976</v>
      </c>
      <c r="F46" s="112">
        <v>88.440010737264842</v>
      </c>
      <c r="G46" s="112">
        <v>88.1412867367807</v>
      </c>
      <c r="H46" s="112">
        <v>88.790536895127204</v>
      </c>
      <c r="I46" s="112">
        <v>89.897905429219307</v>
      </c>
      <c r="J46" s="112">
        <v>89.070872261669336</v>
      </c>
      <c r="K46" s="112">
        <v>87.248481412312174</v>
      </c>
      <c r="L46" s="112">
        <v>89.567113133260122</v>
      </c>
      <c r="M46" s="112">
        <v>86.774236032634576</v>
      </c>
      <c r="N46" s="112">
        <v>86.819919873438408</v>
      </c>
      <c r="O46" s="297"/>
      <c r="P46" s="248">
        <v>84.562535062370074</v>
      </c>
      <c r="Q46" s="379">
        <v>1.1558157207410449</v>
      </c>
      <c r="R46" s="391">
        <v>82.547869940001974</v>
      </c>
      <c r="S46" s="391">
        <v>86.382993075945961</v>
      </c>
    </row>
    <row r="47" spans="1:19" s="30" customFormat="1" ht="9.75" customHeight="1">
      <c r="A47" s="315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324"/>
      <c r="P47" s="449"/>
      <c r="Q47" s="449"/>
      <c r="R47" s="449"/>
      <c r="S47" s="389"/>
    </row>
    <row r="48" spans="1:19" s="166" customFormat="1" ht="11.25" customHeight="1">
      <c r="A48" s="127" t="s">
        <v>208</v>
      </c>
      <c r="B48"/>
      <c r="C48"/>
      <c r="D48"/>
      <c r="E48"/>
      <c r="F48"/>
      <c r="G48"/>
      <c r="H48"/>
      <c r="I48"/>
      <c r="O48" s="290"/>
      <c r="P48" s="290"/>
      <c r="Q48" s="290"/>
    </row>
    <row r="49" spans="1:166" s="166" customFormat="1" ht="11.25" customHeight="1">
      <c r="A49" s="127" t="s">
        <v>209</v>
      </c>
      <c r="B49"/>
      <c r="C49"/>
      <c r="D49"/>
      <c r="E49"/>
      <c r="F49"/>
      <c r="G49"/>
      <c r="H49"/>
      <c r="I49"/>
      <c r="J49" s="170"/>
      <c r="K49" s="170"/>
      <c r="L49" s="167"/>
      <c r="M49" s="167"/>
      <c r="N49" s="167"/>
      <c r="O49" s="287"/>
      <c r="P49" s="287"/>
      <c r="Q49" s="287"/>
      <c r="R49" s="498"/>
      <c r="S49" s="498"/>
      <c r="T49" s="498"/>
      <c r="U49" s="498"/>
      <c r="V49" s="498"/>
      <c r="W49" s="498"/>
      <c r="X49" s="498"/>
      <c r="Y49" s="498"/>
      <c r="Z49" s="498"/>
      <c r="AA49" s="498"/>
      <c r="AB49" s="498"/>
      <c r="AC49" s="498"/>
      <c r="AD49" s="498"/>
      <c r="AE49" s="498"/>
      <c r="AF49" s="498"/>
      <c r="AG49" s="498"/>
      <c r="AH49" s="498"/>
      <c r="AI49" s="498"/>
      <c r="AJ49" s="498"/>
      <c r="AK49" s="498"/>
      <c r="AL49" s="498"/>
      <c r="AM49" s="498"/>
      <c r="AN49" s="498"/>
      <c r="AO49" s="498"/>
      <c r="AP49" s="498"/>
      <c r="AQ49" s="498"/>
      <c r="AR49" s="498"/>
      <c r="AS49" s="498"/>
      <c r="AT49" s="498"/>
      <c r="AU49" s="498"/>
      <c r="AV49" s="498"/>
      <c r="AW49" s="498"/>
      <c r="AX49" s="498"/>
      <c r="AY49" s="498"/>
      <c r="AZ49" s="498"/>
      <c r="BA49" s="498"/>
      <c r="BB49" s="498"/>
      <c r="BC49" s="498"/>
      <c r="BD49" s="498"/>
      <c r="BE49" s="498"/>
      <c r="BF49" s="498"/>
      <c r="BG49" s="498"/>
      <c r="BH49" s="498"/>
      <c r="BI49" s="498"/>
      <c r="BJ49" s="498"/>
      <c r="BK49" s="498"/>
      <c r="BL49" s="498"/>
      <c r="BM49" s="498"/>
      <c r="BN49" s="498"/>
      <c r="BO49" s="498"/>
      <c r="BP49" s="498"/>
      <c r="BQ49" s="498"/>
      <c r="BR49" s="498"/>
      <c r="BS49" s="498"/>
      <c r="BT49" s="498"/>
      <c r="BU49" s="498"/>
      <c r="BV49" s="498"/>
      <c r="BW49" s="498"/>
      <c r="BX49" s="498"/>
      <c r="BY49" s="498"/>
      <c r="BZ49" s="498"/>
      <c r="CA49" s="498"/>
      <c r="CB49" s="498"/>
      <c r="CC49" s="498"/>
      <c r="CD49" s="498"/>
      <c r="CE49" s="498"/>
      <c r="CF49" s="498"/>
      <c r="CG49" s="498"/>
      <c r="CH49" s="498"/>
      <c r="CI49" s="498"/>
      <c r="CJ49" s="498"/>
      <c r="CK49" s="498"/>
      <c r="CL49" s="498"/>
      <c r="CM49" s="498"/>
      <c r="CN49" s="498"/>
      <c r="CO49" s="498"/>
      <c r="CP49" s="498"/>
      <c r="CQ49" s="498"/>
      <c r="CR49" s="498"/>
      <c r="CS49" s="498"/>
      <c r="CT49" s="498"/>
      <c r="CU49" s="498"/>
      <c r="CV49" s="498"/>
      <c r="CW49" s="498"/>
      <c r="CX49" s="498"/>
      <c r="CY49" s="498"/>
      <c r="CZ49" s="498"/>
      <c r="DA49" s="498"/>
      <c r="DB49" s="498"/>
      <c r="DC49" s="498"/>
      <c r="DD49" s="498"/>
      <c r="DE49" s="498"/>
      <c r="DF49" s="498"/>
      <c r="DG49" s="498"/>
      <c r="DH49" s="498"/>
      <c r="DI49" s="498"/>
      <c r="DJ49" s="498"/>
      <c r="DK49" s="498"/>
      <c r="DL49" s="498"/>
      <c r="DM49" s="498"/>
      <c r="DN49" s="498"/>
      <c r="DO49" s="498"/>
      <c r="DP49" s="498"/>
      <c r="DQ49" s="498"/>
      <c r="DR49" s="498"/>
      <c r="DS49" s="498"/>
      <c r="DT49" s="498"/>
      <c r="DU49" s="498"/>
      <c r="DV49" s="498"/>
      <c r="DW49" s="498"/>
      <c r="DX49" s="498"/>
      <c r="DY49" s="498"/>
      <c r="DZ49" s="498"/>
      <c r="EA49" s="498"/>
      <c r="EB49" s="498"/>
      <c r="EC49" s="498"/>
      <c r="ED49" s="498"/>
      <c r="EE49" s="498"/>
      <c r="EF49" s="498"/>
      <c r="EG49" s="498"/>
      <c r="EH49" s="498"/>
      <c r="EI49" s="498"/>
      <c r="EJ49" s="498"/>
      <c r="EK49" s="498"/>
      <c r="EL49" s="498"/>
      <c r="EM49" s="498"/>
      <c r="EN49" s="498"/>
      <c r="EO49" s="498"/>
      <c r="EP49" s="498"/>
      <c r="EQ49" s="498"/>
      <c r="ER49" s="498"/>
      <c r="ES49" s="498"/>
      <c r="ET49" s="498"/>
      <c r="EU49" s="498"/>
      <c r="EV49" s="498"/>
      <c r="EW49" s="498"/>
      <c r="EX49" s="498"/>
      <c r="EY49" s="498"/>
      <c r="EZ49" s="498"/>
      <c r="FA49" s="498"/>
      <c r="FB49" s="498"/>
      <c r="FC49" s="498"/>
      <c r="FD49" s="498"/>
      <c r="FE49" s="498"/>
      <c r="FF49" s="498"/>
      <c r="FG49" s="498"/>
      <c r="FH49" s="498"/>
      <c r="FI49" s="498"/>
      <c r="FJ49" s="498"/>
    </row>
    <row r="50" spans="1:166">
      <c r="A50" s="48" t="s">
        <v>156</v>
      </c>
    </row>
  </sheetData>
  <mergeCells count="39">
    <mergeCell ref="M6:M7"/>
    <mergeCell ref="A2:S2"/>
    <mergeCell ref="A3:S3"/>
    <mergeCell ref="A4:S4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K6:K7"/>
    <mergeCell ref="L6:L7"/>
    <mergeCell ref="CI49:CP49"/>
    <mergeCell ref="W49:AD49"/>
    <mergeCell ref="R6:S6"/>
    <mergeCell ref="R49:S49"/>
    <mergeCell ref="AE49:AL49"/>
    <mergeCell ref="AM49:AT49"/>
    <mergeCell ref="T49:V49"/>
    <mergeCell ref="N6:N7"/>
    <mergeCell ref="FC49:FJ49"/>
    <mergeCell ref="EM49:ET49"/>
    <mergeCell ref="CY49:DF49"/>
    <mergeCell ref="DG49:DN49"/>
    <mergeCell ref="DO49:DV49"/>
    <mergeCell ref="DW49:ED49"/>
    <mergeCell ref="EU49:FB49"/>
    <mergeCell ref="EE49:EL49"/>
    <mergeCell ref="P6:Q6"/>
    <mergeCell ref="CQ49:CX49"/>
    <mergeCell ref="AU49:BB49"/>
    <mergeCell ref="BC49:BJ49"/>
    <mergeCell ref="CA49:CH49"/>
    <mergeCell ref="BS49:BZ49"/>
    <mergeCell ref="BK49:BR49"/>
  </mergeCells>
  <phoneticPr fontId="7" type="noConversion"/>
  <printOptions horizontalCentered="1"/>
  <pageMargins left="0.39370078740157483" right="0" top="0.98425196850393704" bottom="0.59055118110236227" header="0" footer="0"/>
  <pageSetup paperSize="9" scale="81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>
    <tabColor indexed="50"/>
  </sheetPr>
  <dimension ref="A1:BA50"/>
  <sheetViews>
    <sheetView showGridLines="0" zoomScaleNormal="100" zoomScaleSheetLayoutView="100" workbookViewId="0">
      <selection sqref="A1:M1"/>
    </sheetView>
  </sheetViews>
  <sheetFormatPr baseColWidth="10" defaultRowHeight="12.75"/>
  <cols>
    <col min="1" max="1" width="25.28515625" style="10" customWidth="1"/>
    <col min="2" max="4" width="6" style="10" customWidth="1"/>
    <col min="5" max="5" width="6.28515625" style="10" customWidth="1"/>
    <col min="6" max="6" width="1.42578125" style="10" customWidth="1"/>
    <col min="7" max="7" width="6.28515625" style="10" customWidth="1"/>
    <col min="8" max="8" width="4.28515625" style="10" customWidth="1"/>
    <col min="9" max="9" width="1.7109375" style="10" customWidth="1"/>
    <col min="10" max="10" width="7.85546875" style="10" customWidth="1"/>
    <col min="11" max="11" width="6.7109375" style="10" customWidth="1"/>
    <col min="12" max="12" width="11.42578125" style="10" customWidth="1"/>
    <col min="13" max="13" width="10.28515625" style="115" customWidth="1"/>
    <col min="14" max="16384" width="11.42578125" style="10"/>
  </cols>
  <sheetData>
    <row r="1" spans="1:13" ht="14.25" customHeight="1">
      <c r="A1" s="489" t="s">
        <v>154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</row>
    <row r="2" spans="1:13" ht="30" customHeight="1">
      <c r="A2" s="504" t="s">
        <v>245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</row>
    <row r="3" spans="1:13" ht="11.25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</row>
    <row r="4" spans="1:13" ht="11.25" customHeight="1">
      <c r="A4" s="49"/>
      <c r="B4" s="174"/>
      <c r="C4" s="174"/>
      <c r="D4" s="174"/>
      <c r="E4" s="174"/>
      <c r="F4" s="174"/>
      <c r="G4" s="174"/>
      <c r="H4" s="174"/>
      <c r="I4" s="174"/>
      <c r="J4" s="174"/>
      <c r="K4" s="174"/>
      <c r="M4" s="282" t="s">
        <v>207</v>
      </c>
    </row>
    <row r="5" spans="1:13" ht="24" customHeight="1">
      <c r="A5" s="496" t="s">
        <v>238</v>
      </c>
      <c r="B5" s="492">
        <v>2013</v>
      </c>
      <c r="C5" s="492">
        <v>2014</v>
      </c>
      <c r="D5" s="492">
        <v>2015</v>
      </c>
      <c r="E5" s="492">
        <v>2016</v>
      </c>
      <c r="F5" s="342"/>
      <c r="G5" s="502">
        <v>2017</v>
      </c>
      <c r="H5" s="502"/>
      <c r="I5" s="329"/>
      <c r="J5" s="505" t="s">
        <v>236</v>
      </c>
      <c r="K5" s="505"/>
      <c r="L5" s="503" t="s">
        <v>242</v>
      </c>
      <c r="M5" s="500" t="s">
        <v>243</v>
      </c>
    </row>
    <row r="6" spans="1:13" ht="42" customHeight="1">
      <c r="A6" s="497"/>
      <c r="B6" s="493"/>
      <c r="C6" s="493"/>
      <c r="D6" s="493"/>
      <c r="E6" s="493" t="s">
        <v>204</v>
      </c>
      <c r="F6" s="343"/>
      <c r="G6" s="377" t="s">
        <v>204</v>
      </c>
      <c r="H6" s="377" t="s">
        <v>203</v>
      </c>
      <c r="I6" s="373"/>
      <c r="J6" s="377" t="s">
        <v>234</v>
      </c>
      <c r="K6" s="377" t="s">
        <v>235</v>
      </c>
      <c r="L6" s="503"/>
      <c r="M6" s="501"/>
    </row>
    <row r="7" spans="1:13" ht="6" customHeight="1">
      <c r="A7" s="310"/>
      <c r="B7" s="383"/>
      <c r="C7" s="383"/>
      <c r="D7" s="383"/>
      <c r="E7" s="383"/>
      <c r="F7" s="304"/>
      <c r="G7" s="382"/>
      <c r="H7" s="382"/>
      <c r="I7" s="382"/>
      <c r="J7" s="382"/>
      <c r="K7" s="382"/>
      <c r="L7" s="27"/>
      <c r="M7" s="27"/>
    </row>
    <row r="8" spans="1:13" ht="12.75" customHeight="1">
      <c r="A8" s="223" t="s">
        <v>1</v>
      </c>
      <c r="B8" s="203">
        <v>11107.133999999813</v>
      </c>
      <c r="C8" s="203">
        <v>11287.4450000001</v>
      </c>
      <c r="D8" s="203">
        <v>11467.975999999959</v>
      </c>
      <c r="E8" s="203">
        <v>11649.434999999954</v>
      </c>
      <c r="F8" s="268"/>
      <c r="G8" s="325">
        <v>11832.26499999989</v>
      </c>
      <c r="H8" s="384">
        <v>1.1187843276495091</v>
      </c>
      <c r="I8" s="378"/>
      <c r="J8" s="325">
        <v>11572.751115555642</v>
      </c>
      <c r="K8" s="325">
        <v>12091.778884443258</v>
      </c>
      <c r="L8" s="384">
        <v>1.6322103365809637</v>
      </c>
      <c r="M8" s="384">
        <f>ROUND(((G8/E8-1)*100),2)</f>
        <v>1.57</v>
      </c>
    </row>
    <row r="9" spans="1:13" ht="6" customHeight="1">
      <c r="A9" s="223"/>
      <c r="B9" s="203"/>
      <c r="C9" s="203"/>
      <c r="D9" s="203"/>
      <c r="E9" s="203"/>
      <c r="F9" s="265"/>
      <c r="G9" s="325"/>
      <c r="H9" s="386"/>
      <c r="I9" s="386"/>
      <c r="J9" s="386"/>
      <c r="K9" s="386"/>
      <c r="L9" s="385"/>
      <c r="M9" s="385"/>
    </row>
    <row r="10" spans="1:13" ht="12.75" customHeight="1">
      <c r="A10" s="223" t="s">
        <v>11</v>
      </c>
      <c r="B10" s="205"/>
      <c r="C10" s="205"/>
      <c r="D10" s="205"/>
      <c r="E10" s="205"/>
      <c r="F10" s="264"/>
      <c r="G10" s="125"/>
      <c r="H10" s="248"/>
      <c r="I10" s="248"/>
      <c r="J10" s="248"/>
      <c r="K10" s="248"/>
      <c r="L10" s="385"/>
      <c r="M10" s="385"/>
    </row>
    <row r="11" spans="1:13" ht="12.75" customHeight="1">
      <c r="A11" s="222" t="s">
        <v>2</v>
      </c>
      <c r="B11" s="205">
        <v>8487.9940000000279</v>
      </c>
      <c r="C11" s="205">
        <v>8680.4869999999391</v>
      </c>
      <c r="D11" s="205">
        <v>8874.0980000001036</v>
      </c>
      <c r="E11" s="205">
        <v>9069.1980000001058</v>
      </c>
      <c r="F11" s="267"/>
      <c r="G11" s="125">
        <v>9266.1460000000534</v>
      </c>
      <c r="H11" s="385">
        <v>1.3770715744463555</v>
      </c>
      <c r="I11" s="379"/>
      <c r="J11" s="125">
        <v>9015.9951464724454</v>
      </c>
      <c r="K11" s="125">
        <v>9516.2968535277741</v>
      </c>
      <c r="L11" s="385">
        <v>2.3137017001705118</v>
      </c>
      <c r="M11" s="385">
        <f>ROUND(((G11/E11-1)*100),2)</f>
        <v>2.17</v>
      </c>
    </row>
    <row r="12" spans="1:13" ht="12.75" customHeight="1">
      <c r="A12" s="222" t="s">
        <v>3</v>
      </c>
      <c r="B12" s="205">
        <v>2619.1400000000758</v>
      </c>
      <c r="C12" s="205">
        <v>2606.9580000000124</v>
      </c>
      <c r="D12" s="205">
        <v>2593.8779999999806</v>
      </c>
      <c r="E12" s="205">
        <v>2580.2370000000792</v>
      </c>
      <c r="F12" s="267"/>
      <c r="G12" s="125">
        <v>2566.1190000000252</v>
      </c>
      <c r="H12" s="385">
        <v>1.3731797597331625</v>
      </c>
      <c r="I12" s="379"/>
      <c r="J12" s="125">
        <v>2497.0392873595392</v>
      </c>
      <c r="K12" s="125">
        <v>2635.198712640547</v>
      </c>
      <c r="L12" s="385">
        <v>-0.47786003437719771</v>
      </c>
      <c r="M12" s="385">
        <f t="shared" ref="M12:M45" si="0">ROUND(((G12/E12-1)*100),2)</f>
        <v>-0.55000000000000004</v>
      </c>
    </row>
    <row r="13" spans="1:13" ht="6" customHeight="1">
      <c r="A13" s="222"/>
      <c r="B13" s="205"/>
      <c r="C13" s="205"/>
      <c r="D13" s="205"/>
      <c r="E13" s="205"/>
      <c r="F13" s="267"/>
      <c r="G13" s="125"/>
      <c r="H13" s="385"/>
      <c r="I13" s="248"/>
      <c r="J13" s="125"/>
      <c r="K13" s="125"/>
      <c r="L13" s="385"/>
      <c r="M13" s="385"/>
    </row>
    <row r="14" spans="1:13" ht="12.75" customHeight="1">
      <c r="A14" s="223" t="s">
        <v>4</v>
      </c>
      <c r="B14" s="205"/>
      <c r="C14" s="205"/>
      <c r="D14" s="205"/>
      <c r="E14" s="205"/>
      <c r="F14" s="267"/>
      <c r="G14" s="125"/>
      <c r="H14" s="385"/>
      <c r="I14" s="248"/>
      <c r="J14" s="125"/>
      <c r="K14" s="125"/>
      <c r="L14" s="385"/>
      <c r="M14" s="385"/>
    </row>
    <row r="15" spans="1:13" ht="12.75" customHeight="1">
      <c r="A15" s="222" t="s">
        <v>5</v>
      </c>
      <c r="B15" s="205">
        <v>6198.266553230309</v>
      </c>
      <c r="C15" s="205">
        <v>6299.3807256054088</v>
      </c>
      <c r="D15" s="205">
        <v>6415.2173549944373</v>
      </c>
      <c r="E15" s="205">
        <v>6535.9307727778396</v>
      </c>
      <c r="F15" s="267"/>
      <c r="G15" s="125">
        <v>6650.1224708063792</v>
      </c>
      <c r="H15" s="385">
        <v>1.9772829947631547</v>
      </c>
      <c r="I15" s="379"/>
      <c r="J15" s="125">
        <v>6392.345087177705</v>
      </c>
      <c r="K15" s="125">
        <v>6907.8998544350716</v>
      </c>
      <c r="L15" s="385">
        <v>1.8357425969943497</v>
      </c>
      <c r="M15" s="385">
        <f t="shared" si="0"/>
        <v>1.75</v>
      </c>
    </row>
    <row r="16" spans="1:13" ht="12.75" customHeight="1">
      <c r="A16" s="222" t="s">
        <v>6</v>
      </c>
      <c r="B16" s="205">
        <v>3436.9018450810681</v>
      </c>
      <c r="C16" s="205">
        <v>3482.8169898845613</v>
      </c>
      <c r="D16" s="205">
        <v>3540.2361844802913</v>
      </c>
      <c r="E16" s="205">
        <v>3579.5210415238062</v>
      </c>
      <c r="F16" s="267"/>
      <c r="G16" s="125">
        <v>3625.0101859478777</v>
      </c>
      <c r="H16" s="385">
        <v>2.4182614897149803</v>
      </c>
      <c r="I16" s="379"/>
      <c r="J16" s="125">
        <v>3453.1565093661857</v>
      </c>
      <c r="K16" s="125">
        <v>3796.8638625294916</v>
      </c>
      <c r="L16" s="385">
        <v>1.3083595182044272</v>
      </c>
      <c r="M16" s="385">
        <f t="shared" si="0"/>
        <v>1.27</v>
      </c>
    </row>
    <row r="17" spans="1:13" ht="12.75" customHeight="1">
      <c r="A17" s="222" t="s">
        <v>7</v>
      </c>
      <c r="B17" s="205">
        <v>1471.9656016886222</v>
      </c>
      <c r="C17" s="205">
        <v>1505.247284510014</v>
      </c>
      <c r="D17" s="205">
        <v>1512.5224605252731</v>
      </c>
      <c r="E17" s="205">
        <v>1533.9831856984943</v>
      </c>
      <c r="F17" s="267"/>
      <c r="G17" s="125">
        <v>1557.1323432458428</v>
      </c>
      <c r="H17" s="385">
        <v>3.4425139009255021</v>
      </c>
      <c r="I17" s="379"/>
      <c r="J17" s="125">
        <v>1452.0456890964372</v>
      </c>
      <c r="K17" s="125">
        <v>1662.21899739524</v>
      </c>
      <c r="L17" s="385">
        <v>1.5402416375190686</v>
      </c>
      <c r="M17" s="385">
        <f>ROUND(((G17/E17-1)*100),2)</f>
        <v>1.51</v>
      </c>
    </row>
    <row r="18" spans="1:13" ht="7.5" customHeight="1">
      <c r="A18" s="222"/>
      <c r="B18" s="205"/>
      <c r="C18" s="205"/>
      <c r="D18" s="205"/>
      <c r="E18" s="205"/>
      <c r="F18" s="267"/>
      <c r="G18" s="125"/>
      <c r="H18" s="385"/>
      <c r="I18" s="248"/>
      <c r="J18" s="125"/>
      <c r="K18" s="125"/>
      <c r="L18" s="385"/>
      <c r="M18" s="385"/>
    </row>
    <row r="19" spans="1:13" ht="12.75" customHeight="1">
      <c r="A19" s="258" t="s">
        <v>10</v>
      </c>
      <c r="B19" s="205"/>
      <c r="C19" s="205"/>
      <c r="D19" s="205"/>
      <c r="E19" s="205"/>
      <c r="F19" s="267"/>
      <c r="G19" s="125"/>
      <c r="H19" s="385"/>
      <c r="I19" s="248"/>
      <c r="J19" s="125"/>
      <c r="K19" s="125"/>
      <c r="L19" s="385"/>
      <c r="M19" s="385"/>
    </row>
    <row r="20" spans="1:13" ht="12.75" customHeight="1">
      <c r="A20" s="222" t="s">
        <v>15</v>
      </c>
      <c r="B20" s="205">
        <v>156.12200000000016</v>
      </c>
      <c r="C20" s="205">
        <v>157.43299999999988</v>
      </c>
      <c r="D20" s="205">
        <v>158.73300000000029</v>
      </c>
      <c r="E20" s="205">
        <v>160.02500000000043</v>
      </c>
      <c r="F20" s="267"/>
      <c r="G20" s="125">
        <v>161.32900000000089</v>
      </c>
      <c r="H20" s="385">
        <v>8.0755911214409171</v>
      </c>
      <c r="I20" s="379"/>
      <c r="J20" s="125">
        <v>135.78828209680159</v>
      </c>
      <c r="K20" s="125">
        <v>186.86971790320098</v>
      </c>
      <c r="L20" s="385">
        <v>0.72183465968509442</v>
      </c>
      <c r="M20" s="385">
        <f t="shared" si="0"/>
        <v>0.81</v>
      </c>
    </row>
    <row r="21" spans="1:13" ht="12.75" customHeight="1">
      <c r="A21" s="222" t="s">
        <v>100</v>
      </c>
      <c r="B21" s="205">
        <v>413.54400000000146</v>
      </c>
      <c r="C21" s="205">
        <v>418.58800000000053</v>
      </c>
      <c r="D21" s="205">
        <v>423.5710000000002</v>
      </c>
      <c r="E21" s="205">
        <v>428.4930000000025</v>
      </c>
      <c r="F21" s="267"/>
      <c r="G21" s="125">
        <v>433.37799999999777</v>
      </c>
      <c r="H21" s="385">
        <v>7.9889688933173053</v>
      </c>
      <c r="I21" s="379"/>
      <c r="J21" s="125">
        <v>365.50392440923383</v>
      </c>
      <c r="K21" s="125">
        <v>501.25207559076557</v>
      </c>
      <c r="L21" s="385">
        <v>1.2156533859426721</v>
      </c>
      <c r="M21" s="385">
        <f t="shared" si="0"/>
        <v>1.1399999999999999</v>
      </c>
    </row>
    <row r="22" spans="1:13" ht="12.75" customHeight="1">
      <c r="A22" s="222" t="s">
        <v>17</v>
      </c>
      <c r="B22" s="205">
        <v>158.84799999999939</v>
      </c>
      <c r="C22" s="205">
        <v>160.42599999999959</v>
      </c>
      <c r="D22" s="205">
        <v>162.02200000000013</v>
      </c>
      <c r="E22" s="205">
        <v>163.64799999999948</v>
      </c>
      <c r="F22" s="267"/>
      <c r="G22" s="125">
        <v>165.31799999999947</v>
      </c>
      <c r="H22" s="385">
        <v>9.7659062040768436</v>
      </c>
      <c r="I22" s="379"/>
      <c r="J22" s="125">
        <v>133.66761275460377</v>
      </c>
      <c r="K22" s="125">
        <v>196.96838724539549</v>
      </c>
      <c r="L22" s="385">
        <v>0.91069464140853817</v>
      </c>
      <c r="M22" s="385">
        <f t="shared" si="0"/>
        <v>1.02</v>
      </c>
    </row>
    <row r="23" spans="1:13" ht="12.75" customHeight="1">
      <c r="A23" s="222" t="s">
        <v>18</v>
      </c>
      <c r="B23" s="205">
        <v>475.45999999999924</v>
      </c>
      <c r="C23" s="205">
        <v>482.27900000000074</v>
      </c>
      <c r="D23" s="205">
        <v>489.03200000000021</v>
      </c>
      <c r="E23" s="205">
        <v>495.71399999999932</v>
      </c>
      <c r="F23" s="267"/>
      <c r="G23" s="125">
        <v>502.36900000000105</v>
      </c>
      <c r="H23" s="385">
        <v>7.4137088677022085</v>
      </c>
      <c r="I23" s="379"/>
      <c r="J23" s="125">
        <v>429.35524294868895</v>
      </c>
      <c r="K23" s="125">
        <v>575.38275705131434</v>
      </c>
      <c r="L23" s="385">
        <v>1.4163643095044032</v>
      </c>
      <c r="M23" s="385">
        <f t="shared" si="0"/>
        <v>1.34</v>
      </c>
    </row>
    <row r="24" spans="1:13" ht="12.75" customHeight="1">
      <c r="A24" s="222" t="s">
        <v>19</v>
      </c>
      <c r="B24" s="205">
        <v>232.90899999999988</v>
      </c>
      <c r="C24" s="205">
        <v>237.56599999999918</v>
      </c>
      <c r="D24" s="205">
        <v>242.17799999999812</v>
      </c>
      <c r="E24" s="205">
        <v>246.7370000000019</v>
      </c>
      <c r="F24" s="267"/>
      <c r="G24" s="125">
        <v>251.24700000000084</v>
      </c>
      <c r="H24" s="385">
        <v>9.0448329943163479</v>
      </c>
      <c r="I24" s="379"/>
      <c r="J24" s="125">
        <v>206.6969932919956</v>
      </c>
      <c r="K24" s="125">
        <v>295.79700670800634</v>
      </c>
      <c r="L24" s="385">
        <v>2.0803719582654479</v>
      </c>
      <c r="M24" s="385">
        <f t="shared" si="0"/>
        <v>1.83</v>
      </c>
    </row>
    <row r="25" spans="1:13" ht="12.75" customHeight="1">
      <c r="A25" s="222" t="s">
        <v>20</v>
      </c>
      <c r="B25" s="205">
        <v>532.87599999999759</v>
      </c>
      <c r="C25" s="205">
        <v>538.80799999999908</v>
      </c>
      <c r="D25" s="205">
        <v>544.56500000000074</v>
      </c>
      <c r="E25" s="205">
        <v>550.19399999999837</v>
      </c>
      <c r="F25" s="267"/>
      <c r="G25" s="125">
        <v>555.75000000000318</v>
      </c>
      <c r="H25" s="385">
        <v>7.313754213214847</v>
      </c>
      <c r="I25" s="379"/>
      <c r="J25" s="125">
        <v>476.06690959648893</v>
      </c>
      <c r="K25" s="125">
        <v>635.43309040351505</v>
      </c>
      <c r="L25" s="385">
        <v>1.097583721269535</v>
      </c>
      <c r="M25" s="385">
        <f t="shared" si="0"/>
        <v>1.01</v>
      </c>
    </row>
    <row r="26" spans="1:13" ht="12.75" customHeight="1">
      <c r="A26" s="222" t="s">
        <v>21</v>
      </c>
      <c r="B26" s="205">
        <v>377.1240000000023</v>
      </c>
      <c r="C26" s="205">
        <v>383.26399999999842</v>
      </c>
      <c r="D26" s="205">
        <v>389.53899999999987</v>
      </c>
      <c r="E26" s="205">
        <v>395.98200000000054</v>
      </c>
      <c r="F26" s="267"/>
      <c r="G26" s="125">
        <v>402.54399999999907</v>
      </c>
      <c r="H26" s="385">
        <v>7.7766802992633899</v>
      </c>
      <c r="I26" s="379"/>
      <c r="J26" s="125">
        <v>341.17430854877489</v>
      </c>
      <c r="K26" s="125">
        <v>463.91369145122201</v>
      </c>
      <c r="L26" s="385">
        <v>1.7112445826839018</v>
      </c>
      <c r="M26" s="385">
        <f t="shared" si="0"/>
        <v>1.66</v>
      </c>
    </row>
    <row r="27" spans="1:13" ht="12.75" customHeight="1">
      <c r="A27" s="222" t="s">
        <v>22</v>
      </c>
      <c r="B27" s="205">
        <v>475.6050000000003</v>
      </c>
      <c r="C27" s="205">
        <v>481.05599999999845</v>
      </c>
      <c r="D27" s="205">
        <v>486.44799999999782</v>
      </c>
      <c r="E27" s="205">
        <v>491.8120000000016</v>
      </c>
      <c r="F27" s="267"/>
      <c r="G27" s="125">
        <v>497.16800000000097</v>
      </c>
      <c r="H27" s="385">
        <v>8.4790663246446218</v>
      </c>
      <c r="I27" s="379"/>
      <c r="J27" s="125">
        <v>414.52662456736101</v>
      </c>
      <c r="K27" s="125">
        <v>579.80937543264497</v>
      </c>
      <c r="L27" s="385">
        <v>1.1244117808471232</v>
      </c>
      <c r="M27" s="385">
        <f t="shared" si="0"/>
        <v>1.0900000000000001</v>
      </c>
    </row>
    <row r="28" spans="1:13" ht="12.75" customHeight="1">
      <c r="A28" s="222" t="s">
        <v>64</v>
      </c>
      <c r="B28" s="205">
        <v>152.99200000000044</v>
      </c>
      <c r="C28" s="205">
        <v>155.43699999999978</v>
      </c>
      <c r="D28" s="205">
        <v>157.86100000000096</v>
      </c>
      <c r="E28" s="205">
        <v>160.24799999999945</v>
      </c>
      <c r="F28" s="267"/>
      <c r="G28" s="125">
        <v>162.59200000000155</v>
      </c>
      <c r="H28" s="385">
        <v>9.1665766828730746</v>
      </c>
      <c r="I28" s="379"/>
      <c r="J28" s="125">
        <v>133.37385192513574</v>
      </c>
      <c r="K28" s="125">
        <v>191.81014807486847</v>
      </c>
      <c r="L28" s="385">
        <v>1.7083908958010818</v>
      </c>
      <c r="M28" s="385">
        <f t="shared" si="0"/>
        <v>1.46</v>
      </c>
    </row>
    <row r="29" spans="1:13" ht="12.75" customHeight="1">
      <c r="A29" s="222" t="s">
        <v>23</v>
      </c>
      <c r="B29" s="205">
        <v>295.72599999999949</v>
      </c>
      <c r="C29" s="205">
        <v>299.64199999999926</v>
      </c>
      <c r="D29" s="205">
        <v>303.55299999999926</v>
      </c>
      <c r="E29" s="205">
        <v>307.49699999999973</v>
      </c>
      <c r="F29" s="267"/>
      <c r="G29" s="125">
        <v>311.51399999999876</v>
      </c>
      <c r="H29" s="385">
        <v>7.8054065685195866</v>
      </c>
      <c r="I29" s="379"/>
      <c r="J29" s="125">
        <v>263.84682265323335</v>
      </c>
      <c r="K29" s="125">
        <v>359.18117734676429</v>
      </c>
      <c r="L29" s="385">
        <v>1.230083255878367</v>
      </c>
      <c r="M29" s="385">
        <f t="shared" si="0"/>
        <v>1.31</v>
      </c>
    </row>
    <row r="30" spans="1:13" ht="12.75" customHeight="1">
      <c r="A30" s="222" t="s">
        <v>24</v>
      </c>
      <c r="B30" s="205">
        <v>286.36500000000132</v>
      </c>
      <c r="C30" s="205">
        <v>291.1149999999999</v>
      </c>
      <c r="D30" s="205">
        <v>295.84600000000063</v>
      </c>
      <c r="E30" s="205">
        <v>300.57900000000092</v>
      </c>
      <c r="F30" s="267"/>
      <c r="G30" s="125">
        <v>305.30699999999979</v>
      </c>
      <c r="H30" s="385">
        <v>7.0964816432542515</v>
      </c>
      <c r="I30" s="379"/>
      <c r="J30" s="125">
        <v>262.83270470174108</v>
      </c>
      <c r="K30" s="125">
        <v>347.78129529826106</v>
      </c>
      <c r="L30" s="385">
        <v>1.7481896404609287</v>
      </c>
      <c r="M30" s="385">
        <f t="shared" si="0"/>
        <v>1.57</v>
      </c>
    </row>
    <row r="31" spans="1:13" ht="12.75" customHeight="1">
      <c r="A31" s="222" t="s">
        <v>25</v>
      </c>
      <c r="B31" s="205">
        <v>468.81799999999851</v>
      </c>
      <c r="C31" s="205">
        <v>474.72299999999956</v>
      </c>
      <c r="D31" s="205">
        <v>480.51800000000071</v>
      </c>
      <c r="E31" s="205">
        <v>486.19399999999814</v>
      </c>
      <c r="F31" s="267"/>
      <c r="G31" s="125">
        <v>491.74700000000092</v>
      </c>
      <c r="H31" s="385">
        <v>8.1863007098329064</v>
      </c>
      <c r="I31" s="379"/>
      <c r="J31" s="125">
        <v>412.82905835228144</v>
      </c>
      <c r="K31" s="125">
        <v>570.66494164771655</v>
      </c>
      <c r="L31" s="385">
        <v>1.3341614609703623</v>
      </c>
      <c r="M31" s="385">
        <f t="shared" si="0"/>
        <v>1.1399999999999999</v>
      </c>
    </row>
    <row r="32" spans="1:13" ht="12.75" customHeight="1">
      <c r="A32" s="222" t="s">
        <v>26</v>
      </c>
      <c r="B32" s="205">
        <v>655.83800000000167</v>
      </c>
      <c r="C32" s="205">
        <v>667.59300000000019</v>
      </c>
      <c r="D32" s="205">
        <v>679.48699999999917</v>
      </c>
      <c r="E32" s="205">
        <v>691.55399999999634</v>
      </c>
      <c r="F32" s="267"/>
      <c r="G32" s="125">
        <v>703.76099999999713</v>
      </c>
      <c r="H32" s="385">
        <v>7.2671859289002825</v>
      </c>
      <c r="I32" s="379"/>
      <c r="J32" s="125">
        <v>603.49866738353637</v>
      </c>
      <c r="K32" s="125">
        <v>804.02333261646152</v>
      </c>
      <c r="L32" s="385">
        <v>1.8565621299842405</v>
      </c>
      <c r="M32" s="385">
        <f t="shared" si="0"/>
        <v>1.77</v>
      </c>
    </row>
    <row r="33" spans="1:53" ht="12.75" customHeight="1">
      <c r="A33" s="222" t="s">
        <v>27</v>
      </c>
      <c r="B33" s="205">
        <v>438.24099999999692</v>
      </c>
      <c r="C33" s="205">
        <v>444.42000000000064</v>
      </c>
      <c r="D33" s="205">
        <v>450.52200000000147</v>
      </c>
      <c r="E33" s="205">
        <v>456.57900000000018</v>
      </c>
      <c r="F33" s="267"/>
      <c r="G33" s="125">
        <v>462.61800000000301</v>
      </c>
      <c r="H33" s="385">
        <v>7.3900219665352891</v>
      </c>
      <c r="I33" s="379"/>
      <c r="J33" s="125">
        <v>395.59643068574127</v>
      </c>
      <c r="K33" s="125">
        <v>529.6395693142631</v>
      </c>
      <c r="L33" s="385">
        <v>1.4243248159969246</v>
      </c>
      <c r="M33" s="385">
        <f t="shared" si="0"/>
        <v>1.32</v>
      </c>
    </row>
    <row r="34" spans="1:53" ht="12.75" customHeight="1">
      <c r="A34" s="222" t="s">
        <v>210</v>
      </c>
      <c r="B34" s="205">
        <v>3186.7118978358144</v>
      </c>
      <c r="C34" s="205">
        <v>3241.7755414399508</v>
      </c>
      <c r="D34" s="205">
        <v>3305.8324972019191</v>
      </c>
      <c r="E34" s="205">
        <v>3375.1198561624205</v>
      </c>
      <c r="F34" s="267"/>
      <c r="G34" s="125">
        <v>3436.7133166934686</v>
      </c>
      <c r="H34" s="385">
        <v>3.6545222425501378</v>
      </c>
      <c r="I34" s="379"/>
      <c r="J34" s="125">
        <v>3190.4950601265341</v>
      </c>
      <c r="K34" s="125">
        <v>3682.9315732604141</v>
      </c>
      <c r="L34" s="385">
        <v>2.0154570778846415</v>
      </c>
      <c r="M34" s="385">
        <f t="shared" si="0"/>
        <v>1.82</v>
      </c>
    </row>
    <row r="35" spans="1:53" ht="12.75" customHeight="1">
      <c r="A35" s="222" t="s">
        <v>211</v>
      </c>
      <c r="B35" s="205">
        <v>331.36610216417637</v>
      </c>
      <c r="C35" s="205">
        <v>342.59245856003247</v>
      </c>
      <c r="D35" s="205">
        <v>345.57150279808513</v>
      </c>
      <c r="E35" s="205">
        <v>344.38814383758705</v>
      </c>
      <c r="F35" s="267"/>
      <c r="G35" s="125">
        <v>352.0316833065155</v>
      </c>
      <c r="H35" s="385">
        <v>7.0736864399908672</v>
      </c>
      <c r="I35" s="379"/>
      <c r="J35" s="125">
        <v>303.21436780775531</v>
      </c>
      <c r="K35" s="125">
        <v>400.84899880527769</v>
      </c>
      <c r="L35" s="385">
        <v>0.86007262722118671</v>
      </c>
      <c r="M35" s="385">
        <f t="shared" si="0"/>
        <v>2.2200000000000002</v>
      </c>
    </row>
    <row r="36" spans="1:53" ht="12.75" customHeight="1">
      <c r="A36" s="222" t="s">
        <v>29</v>
      </c>
      <c r="B36" s="205">
        <v>361.64699999999999</v>
      </c>
      <c r="C36" s="205">
        <v>368.5319999999985</v>
      </c>
      <c r="D36" s="205">
        <v>375.39899999999756</v>
      </c>
      <c r="E36" s="205">
        <v>382.31499999999636</v>
      </c>
      <c r="F36" s="267"/>
      <c r="G36" s="125">
        <v>389.33999999999935</v>
      </c>
      <c r="H36" s="385">
        <v>7.4701748065896361</v>
      </c>
      <c r="I36" s="379"/>
      <c r="J36" s="125">
        <v>332.32276853465709</v>
      </c>
      <c r="K36" s="125">
        <v>446.35723146534247</v>
      </c>
      <c r="L36" s="385">
        <v>1.8275788047919184</v>
      </c>
      <c r="M36" s="385">
        <f t="shared" si="0"/>
        <v>1.84</v>
      </c>
    </row>
    <row r="37" spans="1:53" ht="12.75" customHeight="1">
      <c r="A37" s="222" t="s">
        <v>30</v>
      </c>
      <c r="B37" s="205">
        <v>56.392999999999915</v>
      </c>
      <c r="C37" s="205">
        <v>58.151999999999958</v>
      </c>
      <c r="D37" s="205">
        <v>59.919000000000096</v>
      </c>
      <c r="E37" s="205">
        <v>61.70600000000006</v>
      </c>
      <c r="F37" s="267"/>
      <c r="G37" s="125">
        <v>63.525999999999847</v>
      </c>
      <c r="H37" s="385">
        <v>11.765367390837827</v>
      </c>
      <c r="I37" s="379"/>
      <c r="J37" s="125">
        <v>48.873783063684435</v>
      </c>
      <c r="K37" s="125">
        <v>78.178216936315209</v>
      </c>
      <c r="L37" s="385">
        <v>3.070715672157287</v>
      </c>
      <c r="M37" s="385">
        <f t="shared" si="0"/>
        <v>2.95</v>
      </c>
    </row>
    <row r="38" spans="1:53" ht="12.75" customHeight="1">
      <c r="A38" s="222" t="s">
        <v>31</v>
      </c>
      <c r="B38" s="205">
        <v>74.571999999999775</v>
      </c>
      <c r="C38" s="205">
        <v>75.603999999999971</v>
      </c>
      <c r="D38" s="205">
        <v>76.634999999999977</v>
      </c>
      <c r="E38" s="205">
        <v>77.671999999999755</v>
      </c>
      <c r="F38" s="267"/>
      <c r="G38" s="125">
        <v>78.710999999999899</v>
      </c>
      <c r="H38" s="385">
        <v>8.0942099339051534</v>
      </c>
      <c r="I38" s="379"/>
      <c r="J38" s="125">
        <v>66.221178523604351</v>
      </c>
      <c r="K38" s="125">
        <v>91.200821476395788</v>
      </c>
      <c r="L38" s="385">
        <v>1.4286947583044052</v>
      </c>
      <c r="M38" s="385">
        <f t="shared" si="0"/>
        <v>1.34</v>
      </c>
    </row>
    <row r="39" spans="1:53" ht="12.75" customHeight="1">
      <c r="A39" s="222" t="s">
        <v>32</v>
      </c>
      <c r="B39" s="205">
        <v>111.78300000000003</v>
      </c>
      <c r="C39" s="205">
        <v>113.7290000000002</v>
      </c>
      <c r="D39" s="205">
        <v>115.64900000000038</v>
      </c>
      <c r="E39" s="205">
        <v>117.55399999999976</v>
      </c>
      <c r="F39" s="267"/>
      <c r="G39" s="125">
        <v>119.43399999999991</v>
      </c>
      <c r="H39" s="385">
        <v>9.78772753867832</v>
      </c>
      <c r="I39" s="379"/>
      <c r="J39" s="125">
        <v>96.517083327817602</v>
      </c>
      <c r="K39" s="125">
        <v>142.35091667218256</v>
      </c>
      <c r="L39" s="385">
        <v>1.8967298995167248</v>
      </c>
      <c r="M39" s="385">
        <f t="shared" si="0"/>
        <v>1.6</v>
      </c>
    </row>
    <row r="40" spans="1:53" ht="12.75" customHeight="1">
      <c r="A40" s="222" t="s">
        <v>33</v>
      </c>
      <c r="B40" s="205">
        <v>642.67600000000243</v>
      </c>
      <c r="C40" s="205">
        <v>651.44000000000403</v>
      </c>
      <c r="D40" s="205">
        <v>660.17199999999957</v>
      </c>
      <c r="E40" s="205">
        <v>668.89900000000148</v>
      </c>
      <c r="F40" s="267"/>
      <c r="G40" s="125">
        <v>677.61600000000146</v>
      </c>
      <c r="H40" s="385">
        <v>6.8698137812437281</v>
      </c>
      <c r="I40" s="379"/>
      <c r="J40" s="125">
        <v>586.35715801121205</v>
      </c>
      <c r="K40" s="125">
        <v>768.8748419887927</v>
      </c>
      <c r="L40" s="385">
        <v>1.4064733046871725</v>
      </c>
      <c r="M40" s="385">
        <f t="shared" si="0"/>
        <v>1.3</v>
      </c>
    </row>
    <row r="41" spans="1:53" ht="12.75" customHeight="1">
      <c r="A41" s="222" t="s">
        <v>34</v>
      </c>
      <c r="B41" s="205">
        <v>483.05599999999617</v>
      </c>
      <c r="C41" s="205">
        <v>491.09399999999971</v>
      </c>
      <c r="D41" s="205">
        <v>499.13300000000038</v>
      </c>
      <c r="E41" s="205">
        <v>507.20799999999747</v>
      </c>
      <c r="F41" s="267"/>
      <c r="G41" s="125">
        <v>515.39300000000105</v>
      </c>
      <c r="H41" s="385">
        <v>8.8211405673356396</v>
      </c>
      <c r="I41" s="379"/>
      <c r="J41" s="125">
        <v>426.26593708292819</v>
      </c>
      <c r="K41" s="125">
        <v>604.52006291707585</v>
      </c>
      <c r="L41" s="385">
        <v>1.5819162750345672</v>
      </c>
      <c r="M41" s="385">
        <f t="shared" si="0"/>
        <v>1.61</v>
      </c>
    </row>
    <row r="42" spans="1:53" ht="12.75" customHeight="1">
      <c r="A42" s="222" t="s">
        <v>35</v>
      </c>
      <c r="B42" s="205">
        <v>324.97200000000043</v>
      </c>
      <c r="C42" s="205">
        <v>331.11299999999994</v>
      </c>
      <c r="D42" s="205">
        <v>337.22300000000149</v>
      </c>
      <c r="E42" s="205">
        <v>343.30899999999735</v>
      </c>
      <c r="F42" s="267"/>
      <c r="G42" s="125">
        <v>349.42200000000037</v>
      </c>
      <c r="H42" s="385">
        <v>8.019931780999908</v>
      </c>
      <c r="I42" s="379"/>
      <c r="J42" s="125">
        <v>294.48470701704258</v>
      </c>
      <c r="K42" s="125">
        <v>404.35929298295918</v>
      </c>
      <c r="L42" s="385">
        <v>1.8465851190275551</v>
      </c>
      <c r="M42" s="385">
        <f t="shared" si="0"/>
        <v>1.78</v>
      </c>
    </row>
    <row r="43" spans="1:53" ht="12.75" customHeight="1">
      <c r="A43" s="222" t="s">
        <v>36</v>
      </c>
      <c r="B43" s="205">
        <v>131.15400000000002</v>
      </c>
      <c r="C43" s="205">
        <v>133.32599999999962</v>
      </c>
      <c r="D43" s="205">
        <v>135.48900000000052</v>
      </c>
      <c r="E43" s="205">
        <v>137.63599999999997</v>
      </c>
      <c r="F43" s="267"/>
      <c r="G43" s="125">
        <v>139.77300000000025</v>
      </c>
      <c r="H43" s="385">
        <v>9.0883677074945712</v>
      </c>
      <c r="I43" s="379"/>
      <c r="J43" s="125">
        <v>114.86977954352876</v>
      </c>
      <c r="K43" s="125">
        <v>164.67622045647181</v>
      </c>
      <c r="L43" s="385">
        <v>1.689342054362819</v>
      </c>
      <c r="M43" s="385">
        <f t="shared" si="0"/>
        <v>1.55</v>
      </c>
    </row>
    <row r="44" spans="1:53" ht="12.75" customHeight="1">
      <c r="A44" s="222" t="s">
        <v>37</v>
      </c>
      <c r="B44" s="205">
        <v>96.55199999999968</v>
      </c>
      <c r="C44" s="205">
        <v>98.1490000000001</v>
      </c>
      <c r="D44" s="205">
        <v>99.723000000000113</v>
      </c>
      <c r="E44" s="205">
        <v>101.26000000000003</v>
      </c>
      <c r="F44" s="267"/>
      <c r="G44" s="125">
        <v>102.76600000000028</v>
      </c>
      <c r="H44" s="385">
        <v>9.7046211630347639</v>
      </c>
      <c r="I44" s="379"/>
      <c r="J44" s="125">
        <v>83.214756895555041</v>
      </c>
      <c r="K44" s="125">
        <v>122.3172431044454</v>
      </c>
      <c r="L44" s="385">
        <v>1.7049240412621902</v>
      </c>
      <c r="M44" s="385">
        <f t="shared" si="0"/>
        <v>1.49</v>
      </c>
    </row>
    <row r="45" spans="1:53" ht="12.75" customHeight="1">
      <c r="A45" s="222" t="s">
        <v>38</v>
      </c>
      <c r="B45" s="205">
        <v>185.78300000000081</v>
      </c>
      <c r="C45" s="205">
        <v>189.58800000000022</v>
      </c>
      <c r="D45" s="205">
        <v>193.35499999999919</v>
      </c>
      <c r="E45" s="205">
        <v>197.11200000000201</v>
      </c>
      <c r="F45" s="267"/>
      <c r="G45" s="125">
        <v>200.89700000000099</v>
      </c>
      <c r="H45" s="385">
        <v>8.610534832915997</v>
      </c>
      <c r="I45" s="379"/>
      <c r="J45" s="125">
        <v>166.98527232284835</v>
      </c>
      <c r="K45" s="125">
        <v>234.80872767715275</v>
      </c>
      <c r="L45" s="385">
        <v>2.02500752812933</v>
      </c>
      <c r="M45" s="385">
        <f t="shared" si="0"/>
        <v>1.92</v>
      </c>
    </row>
    <row r="46" spans="1:53" ht="7.5" customHeight="1">
      <c r="A46" s="315"/>
      <c r="B46" s="227"/>
      <c r="C46" s="227"/>
      <c r="D46" s="227"/>
      <c r="E46" s="227"/>
      <c r="F46" s="316"/>
      <c r="G46" s="387"/>
      <c r="H46" s="387"/>
      <c r="I46" s="387"/>
      <c r="J46" s="387"/>
      <c r="K46" s="387"/>
      <c r="L46" s="388"/>
      <c r="M46" s="389"/>
    </row>
    <row r="47" spans="1:53" s="166" customFormat="1" ht="11.25" customHeight="1">
      <c r="A47" s="127" t="s">
        <v>208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302"/>
      <c r="M47" s="331"/>
      <c r="N47" s="498"/>
      <c r="O47" s="498"/>
      <c r="P47" s="498"/>
      <c r="Q47" s="498"/>
      <c r="R47" s="498"/>
      <c r="S47" s="498"/>
      <c r="T47" s="498"/>
      <c r="U47" s="498"/>
      <c r="V47" s="498"/>
      <c r="W47" s="498"/>
      <c r="X47" s="498"/>
      <c r="Y47" s="498"/>
      <c r="Z47" s="498"/>
      <c r="AA47" s="498"/>
      <c r="AB47" s="498"/>
      <c r="AC47" s="498"/>
      <c r="AD47" s="498"/>
      <c r="AE47" s="498"/>
      <c r="AF47" s="498"/>
      <c r="AG47" s="498"/>
      <c r="AH47" s="498"/>
      <c r="AI47" s="498"/>
      <c r="AJ47" s="498"/>
      <c r="AK47" s="498"/>
      <c r="AL47" s="498"/>
      <c r="AM47" s="498"/>
      <c r="AN47" s="498"/>
      <c r="AO47" s="498"/>
      <c r="AP47" s="498"/>
      <c r="AQ47" s="498"/>
      <c r="AR47" s="498"/>
      <c r="AS47" s="498"/>
      <c r="AT47" s="498"/>
      <c r="AU47" s="498"/>
      <c r="AV47" s="498"/>
      <c r="AW47" s="498"/>
      <c r="AX47" s="498"/>
      <c r="AY47" s="498"/>
      <c r="AZ47" s="498"/>
      <c r="BA47" s="498"/>
    </row>
    <row r="48" spans="1:53" s="166" customFormat="1" ht="11.25" customHeight="1">
      <c r="A48" s="127" t="s">
        <v>209</v>
      </c>
      <c r="B48" s="234"/>
      <c r="C48" s="234"/>
      <c r="D48" s="234"/>
      <c r="E48" s="234"/>
      <c r="F48" s="234"/>
      <c r="G48" s="234"/>
      <c r="H48" s="234"/>
      <c r="I48" s="234"/>
      <c r="J48" s="234"/>
      <c r="K48" s="234"/>
      <c r="L48" s="165"/>
      <c r="M48" s="284"/>
    </row>
    <row r="49" spans="1:1">
      <c r="A49" s="48" t="s">
        <v>156</v>
      </c>
    </row>
    <row r="50" spans="1:1">
      <c r="A50" s="232"/>
    </row>
  </sheetData>
  <mergeCells count="17">
    <mergeCell ref="L5:L6"/>
    <mergeCell ref="M5:M6"/>
    <mergeCell ref="B5:B6"/>
    <mergeCell ref="C5:C6"/>
    <mergeCell ref="A1:M1"/>
    <mergeCell ref="A2:M2"/>
    <mergeCell ref="A3:M3"/>
    <mergeCell ref="A5:A6"/>
    <mergeCell ref="D5:D6"/>
    <mergeCell ref="G5:H5"/>
    <mergeCell ref="E5:E6"/>
    <mergeCell ref="J5:K5"/>
    <mergeCell ref="N47:U47"/>
    <mergeCell ref="V47:AC47"/>
    <mergeCell ref="AD47:AK47"/>
    <mergeCell ref="AL47:AS47"/>
    <mergeCell ref="AT47:BA4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4">
    <tabColor indexed="19"/>
  </sheetPr>
  <dimension ref="A2:FQ67"/>
  <sheetViews>
    <sheetView showGridLines="0" zoomScaleNormal="100" zoomScaleSheetLayoutView="100" workbookViewId="0"/>
  </sheetViews>
  <sheetFormatPr baseColWidth="10" defaultRowHeight="12.75"/>
  <cols>
    <col min="1" max="1" width="16" style="10" customWidth="1"/>
    <col min="2" max="4" width="7.5703125" style="10" hidden="1" customWidth="1"/>
    <col min="5" max="14" width="5.42578125" style="147" customWidth="1"/>
    <col min="15" max="15" width="1.5703125" style="10" customWidth="1"/>
    <col min="16" max="16" width="5" style="10" customWidth="1"/>
    <col min="17" max="17" width="6.28515625" style="10" customWidth="1"/>
    <col min="18" max="19" width="6.85546875" style="10" customWidth="1"/>
    <col min="20" max="16384" width="11.42578125" style="10"/>
  </cols>
  <sheetData>
    <row r="2" spans="1:19" ht="15" customHeight="1">
      <c r="A2" s="489" t="s">
        <v>134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  <c r="S2" s="489"/>
    </row>
    <row r="3" spans="1:19" ht="26.25" customHeight="1">
      <c r="A3" s="490" t="s">
        <v>271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490"/>
    </row>
    <row r="4" spans="1:19" ht="11.25" customHeight="1">
      <c r="A4" s="491" t="s">
        <v>65</v>
      </c>
      <c r="B4" s="491"/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  <c r="S4" s="491"/>
    </row>
    <row r="5" spans="1:19" ht="6" customHeight="1">
      <c r="A5" s="49"/>
      <c r="B5" s="42"/>
      <c r="C5" s="42"/>
      <c r="D5" s="42"/>
      <c r="E5" s="150"/>
      <c r="F5" s="150"/>
      <c r="G5" s="150"/>
      <c r="H5" s="150"/>
      <c r="I5" s="150"/>
    </row>
    <row r="6" spans="1:19" ht="31.5" customHeight="1">
      <c r="A6" s="496" t="s">
        <v>238</v>
      </c>
      <c r="B6" s="549">
        <v>2004</v>
      </c>
      <c r="C6" s="547">
        <v>2005</v>
      </c>
      <c r="D6" s="547">
        <v>2006</v>
      </c>
      <c r="E6" s="545">
        <v>2007</v>
      </c>
      <c r="F6" s="545">
        <v>2008</v>
      </c>
      <c r="G6" s="545">
        <v>2009</v>
      </c>
      <c r="H6" s="545">
        <v>2010</v>
      </c>
      <c r="I6" s="545">
        <v>2011</v>
      </c>
      <c r="J6" s="545">
        <v>2012</v>
      </c>
      <c r="K6" s="545">
        <v>2013</v>
      </c>
      <c r="L6" s="545">
        <v>2014</v>
      </c>
      <c r="M6" s="545">
        <v>2015</v>
      </c>
      <c r="N6" s="545">
        <v>2016</v>
      </c>
      <c r="O6" s="329"/>
      <c r="P6" s="502">
        <v>2017</v>
      </c>
      <c r="Q6" s="502"/>
      <c r="R6" s="505" t="s">
        <v>236</v>
      </c>
      <c r="S6" s="505"/>
    </row>
    <row r="7" spans="1:19" ht="25.5" customHeight="1">
      <c r="A7" s="497"/>
      <c r="B7" s="550"/>
      <c r="C7" s="548"/>
      <c r="D7" s="548"/>
      <c r="E7" s="546"/>
      <c r="F7" s="546"/>
      <c r="G7" s="546"/>
      <c r="H7" s="546"/>
      <c r="I7" s="546"/>
      <c r="J7" s="546"/>
      <c r="K7" s="546"/>
      <c r="L7" s="546"/>
      <c r="M7" s="546"/>
      <c r="N7" s="546"/>
      <c r="O7" s="330"/>
      <c r="P7" s="377" t="s">
        <v>204</v>
      </c>
      <c r="Q7" s="377" t="s">
        <v>203</v>
      </c>
      <c r="R7" s="381" t="s">
        <v>234</v>
      </c>
      <c r="S7" s="381" t="s">
        <v>235</v>
      </c>
    </row>
    <row r="8" spans="1:19" ht="6" customHeight="1">
      <c r="A8" s="222"/>
      <c r="B8" s="178"/>
      <c r="C8" s="45"/>
      <c r="D8" s="45"/>
      <c r="E8" s="150"/>
      <c r="F8" s="150"/>
      <c r="G8" s="150"/>
      <c r="H8" s="150"/>
      <c r="I8" s="150"/>
      <c r="P8" s="27"/>
      <c r="Q8" s="27"/>
      <c r="R8" s="27"/>
      <c r="S8" s="27"/>
    </row>
    <row r="9" spans="1:19" ht="15.75" customHeight="1">
      <c r="A9" s="223" t="s">
        <v>1</v>
      </c>
      <c r="B9" s="193">
        <v>62.486125075992291</v>
      </c>
      <c r="C9" s="75">
        <v>61.21871227341623</v>
      </c>
      <c r="D9" s="75">
        <v>62.774605738385262</v>
      </c>
      <c r="E9" s="299">
        <v>64.727560402943311</v>
      </c>
      <c r="F9" s="299">
        <v>64.680403643240041</v>
      </c>
      <c r="G9" s="299">
        <v>65.037691207110797</v>
      </c>
      <c r="H9" s="299">
        <v>65.68334139018539</v>
      </c>
      <c r="I9" s="299">
        <v>65.234066383192754</v>
      </c>
      <c r="J9" s="299">
        <v>64.814220772584775</v>
      </c>
      <c r="K9" s="299">
        <v>64.529862966100524</v>
      </c>
      <c r="L9" s="299">
        <v>63.303395230973123</v>
      </c>
      <c r="M9" s="299">
        <v>62.337078696675981</v>
      </c>
      <c r="N9" s="299">
        <v>63.303924638873184</v>
      </c>
      <c r="P9" s="386">
        <v>63.961913003362135</v>
      </c>
      <c r="Q9" s="326">
        <v>0.51815437488308735</v>
      </c>
      <c r="R9" s="451">
        <v>63.311636432287798</v>
      </c>
      <c r="S9" s="326">
        <v>64.607106986832633</v>
      </c>
    </row>
    <row r="10" spans="1:19" ht="6.75" customHeight="1">
      <c r="A10" s="223"/>
      <c r="B10" s="194"/>
      <c r="C10" s="76"/>
      <c r="D10" s="76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293"/>
      <c r="P10" s="248"/>
      <c r="Q10" s="452"/>
      <c r="R10" s="451"/>
      <c r="S10" s="452"/>
    </row>
    <row r="11" spans="1:19" ht="15.75" customHeight="1">
      <c r="A11" s="223" t="s">
        <v>11</v>
      </c>
      <c r="B11" s="194"/>
      <c r="C11" s="76"/>
      <c r="D11" s="76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293"/>
      <c r="P11" s="248"/>
      <c r="Q11" s="452"/>
      <c r="R11" s="451"/>
      <c r="S11" s="452"/>
    </row>
    <row r="12" spans="1:19" ht="15.75" customHeight="1">
      <c r="A12" s="222" t="s">
        <v>2</v>
      </c>
      <c r="B12" s="194">
        <v>58.350855452609373</v>
      </c>
      <c r="C12" s="76">
        <v>57.199351032605691</v>
      </c>
      <c r="D12" s="76">
        <v>58.757533553744899</v>
      </c>
      <c r="E12" s="112">
        <v>61.983328307853071</v>
      </c>
      <c r="F12" s="112">
        <v>61.859307785185948</v>
      </c>
      <c r="G12" s="112">
        <v>61.882643123979577</v>
      </c>
      <c r="H12" s="112">
        <v>63.173009148267099</v>
      </c>
      <c r="I12" s="112">
        <v>62.922398448968359</v>
      </c>
      <c r="J12" s="112">
        <v>62.891366478384953</v>
      </c>
      <c r="K12" s="112">
        <v>62.564289316029651</v>
      </c>
      <c r="L12" s="112">
        <v>61.245329713379434</v>
      </c>
      <c r="M12" s="112">
        <v>60.142738472584753</v>
      </c>
      <c r="N12" s="112">
        <v>61.648993094358886</v>
      </c>
      <c r="O12" s="300"/>
      <c r="P12" s="248">
        <v>62.404813579934689</v>
      </c>
      <c r="Q12" s="135">
        <v>0.62365975063999024</v>
      </c>
      <c r="R12" s="453">
        <v>61.641333222781554</v>
      </c>
      <c r="S12" s="135">
        <v>63.162179209136291</v>
      </c>
    </row>
    <row r="13" spans="1:19" ht="15.75" customHeight="1">
      <c r="A13" s="222" t="s">
        <v>3</v>
      </c>
      <c r="B13" s="194">
        <v>74.302596982575125</v>
      </c>
      <c r="C13" s="76">
        <v>73.048671178250885</v>
      </c>
      <c r="D13" s="76">
        <v>74.965338530748241</v>
      </c>
      <c r="E13" s="112">
        <v>73.324952006561574</v>
      </c>
      <c r="F13" s="112">
        <v>73.807235096624765</v>
      </c>
      <c r="G13" s="112">
        <v>75.576647204709914</v>
      </c>
      <c r="H13" s="112">
        <v>74.336218980142931</v>
      </c>
      <c r="I13" s="112">
        <v>73.448324931445086</v>
      </c>
      <c r="J13" s="112">
        <v>71.860940847251968</v>
      </c>
      <c r="K13" s="112">
        <v>71.954624896312481</v>
      </c>
      <c r="L13" s="112">
        <v>71.3158628313073</v>
      </c>
      <c r="M13" s="112">
        <v>71.14180538112133</v>
      </c>
      <c r="N13" s="112">
        <v>70.147499535249452</v>
      </c>
      <c r="O13" s="300"/>
      <c r="P13" s="248">
        <v>70.597205031953521</v>
      </c>
      <c r="Q13" s="135">
        <v>0.75536063036456025</v>
      </c>
      <c r="R13" s="453">
        <v>69.541057570353061</v>
      </c>
      <c r="S13" s="135">
        <v>71.631670269742585</v>
      </c>
    </row>
    <row r="14" spans="1:19" ht="5.25" customHeight="1">
      <c r="A14" s="222"/>
      <c r="B14" s="194"/>
      <c r="C14" s="76"/>
      <c r="D14" s="76"/>
      <c r="E14" s="112"/>
      <c r="F14" s="112"/>
      <c r="G14" s="112"/>
      <c r="H14" s="112"/>
      <c r="I14" s="112"/>
      <c r="J14" s="112"/>
      <c r="K14" s="112"/>
      <c r="L14" s="112"/>
      <c r="M14" s="112"/>
      <c r="N14" s="112"/>
      <c r="O14" s="293"/>
      <c r="P14" s="248"/>
      <c r="Q14" s="452"/>
      <c r="R14" s="451"/>
      <c r="S14" s="135"/>
    </row>
    <row r="15" spans="1:19" ht="15.75" customHeight="1">
      <c r="A15" s="223" t="s">
        <v>4</v>
      </c>
      <c r="B15" s="194"/>
      <c r="C15" s="76"/>
      <c r="D15" s="76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293"/>
      <c r="P15" s="248"/>
      <c r="Q15" s="452"/>
      <c r="R15" s="451"/>
      <c r="S15" s="135"/>
    </row>
    <row r="16" spans="1:19" ht="15.75" customHeight="1">
      <c r="A16" s="222" t="s">
        <v>5</v>
      </c>
      <c r="B16" s="194">
        <v>56.767780130231912</v>
      </c>
      <c r="C16" s="76">
        <v>55.262361697523041</v>
      </c>
      <c r="D16" s="76">
        <v>56.978112959821949</v>
      </c>
      <c r="E16" s="112">
        <v>60.800019263659564</v>
      </c>
      <c r="F16" s="112">
        <v>60.401706118287699</v>
      </c>
      <c r="G16" s="112">
        <v>60.964381168305472</v>
      </c>
      <c r="H16" s="112">
        <v>61.9529839606191</v>
      </c>
      <c r="I16" s="112">
        <v>61.230286186024308</v>
      </c>
      <c r="J16" s="112">
        <v>61.718680557146122</v>
      </c>
      <c r="K16" s="112">
        <v>60.582234111635529</v>
      </c>
      <c r="L16" s="112">
        <v>59.205843881260833</v>
      </c>
      <c r="M16" s="112">
        <v>57.980247082201387</v>
      </c>
      <c r="N16" s="112">
        <v>59.876248253925709</v>
      </c>
      <c r="O16" s="300"/>
      <c r="P16" s="248">
        <v>60.99330900587546</v>
      </c>
      <c r="Q16" s="453">
        <v>0.78877033700400434</v>
      </c>
      <c r="R16" s="453">
        <v>60.049771332221106</v>
      </c>
      <c r="S16" s="135">
        <v>61.92869047119288</v>
      </c>
    </row>
    <row r="17" spans="1:19" ht="15.75" customHeight="1">
      <c r="A17" s="222" t="s">
        <v>6</v>
      </c>
      <c r="B17" s="194">
        <v>72.426827674291445</v>
      </c>
      <c r="C17" s="76">
        <v>71.684591885183679</v>
      </c>
      <c r="D17" s="76">
        <v>73.514523713615773</v>
      </c>
      <c r="E17" s="112">
        <v>71.681779992431927</v>
      </c>
      <c r="F17" s="112">
        <v>72.418077787592409</v>
      </c>
      <c r="G17" s="112">
        <v>72.644817292972135</v>
      </c>
      <c r="H17" s="112">
        <v>72.442495613842183</v>
      </c>
      <c r="I17" s="112">
        <v>72.434929811740417</v>
      </c>
      <c r="J17" s="112">
        <v>70.371368741942703</v>
      </c>
      <c r="K17" s="112">
        <v>71.851547422877928</v>
      </c>
      <c r="L17" s="112">
        <v>70.878918695290224</v>
      </c>
      <c r="M17" s="112">
        <v>70.591303684084437</v>
      </c>
      <c r="N17" s="112">
        <v>69.935634955348846</v>
      </c>
      <c r="O17" s="300"/>
      <c r="P17" s="248">
        <v>69.561544300009587</v>
      </c>
      <c r="Q17" s="453">
        <v>0.70697356004584122</v>
      </c>
      <c r="R17" s="453">
        <v>68.589794574318887</v>
      </c>
      <c r="S17" s="135">
        <v>70.516153529381242</v>
      </c>
    </row>
    <row r="18" spans="1:19" ht="15.75" customHeight="1">
      <c r="A18" s="222" t="s">
        <v>7</v>
      </c>
      <c r="B18" s="194">
        <v>62.769920534261502</v>
      </c>
      <c r="C18" s="76">
        <v>61.435505857036375</v>
      </c>
      <c r="D18" s="76">
        <v>61.488444274194656</v>
      </c>
      <c r="E18" s="112">
        <v>65.278140562357137</v>
      </c>
      <c r="F18" s="112">
        <v>64.764546113759778</v>
      </c>
      <c r="G18" s="112">
        <v>64.731227287618594</v>
      </c>
      <c r="H18" s="112">
        <v>66.11603412457373</v>
      </c>
      <c r="I18" s="112">
        <v>66.014273470104555</v>
      </c>
      <c r="J18" s="112">
        <v>65.552324693128583</v>
      </c>
      <c r="K18" s="112">
        <v>64.886406096163796</v>
      </c>
      <c r="L18" s="112">
        <v>64.036540533134925</v>
      </c>
      <c r="M18" s="112">
        <v>62.688864209627752</v>
      </c>
      <c r="N18" s="112">
        <v>63.412498801047732</v>
      </c>
      <c r="O18" s="300"/>
      <c r="P18" s="248">
        <v>64.544506465728645</v>
      </c>
      <c r="Q18" s="453">
        <v>1.1286995652788991</v>
      </c>
      <c r="R18" s="453">
        <v>63.103712377203905</v>
      </c>
      <c r="S18" s="135">
        <v>65.959388081150237</v>
      </c>
    </row>
    <row r="19" spans="1:19" ht="6.75" customHeight="1">
      <c r="A19" s="222"/>
      <c r="B19" s="194"/>
      <c r="C19" s="76"/>
      <c r="D19" s="76"/>
      <c r="E19" s="112"/>
      <c r="F19" s="112"/>
      <c r="G19" s="112"/>
      <c r="H19" s="112"/>
      <c r="I19" s="112"/>
      <c r="J19" s="112"/>
      <c r="K19" s="112"/>
      <c r="L19" s="112"/>
      <c r="M19" s="112"/>
      <c r="N19" s="112"/>
      <c r="O19" s="293"/>
      <c r="P19" s="248"/>
      <c r="Q19" s="452"/>
      <c r="R19" s="451"/>
      <c r="S19" s="135"/>
    </row>
    <row r="20" spans="1:19" ht="15.75" customHeight="1">
      <c r="A20" s="258" t="s">
        <v>10</v>
      </c>
      <c r="B20" s="194"/>
      <c r="C20" s="76"/>
      <c r="D20" s="76"/>
      <c r="E20" s="112"/>
      <c r="F20" s="112"/>
      <c r="G20" s="112"/>
      <c r="H20" s="112"/>
      <c r="I20" s="112"/>
      <c r="J20" s="112"/>
      <c r="K20" s="112"/>
      <c r="L20" s="112"/>
      <c r="M20" s="112"/>
      <c r="N20" s="112"/>
      <c r="O20" s="293"/>
      <c r="P20" s="248"/>
      <c r="Q20" s="452"/>
      <c r="R20" s="451"/>
      <c r="S20" s="135"/>
    </row>
    <row r="21" spans="1:19" ht="15.75" customHeight="1">
      <c r="A21" s="222" t="s">
        <v>15</v>
      </c>
      <c r="B21" s="194">
        <v>64.677158105819927</v>
      </c>
      <c r="C21" s="76">
        <v>57.337195873563928</v>
      </c>
      <c r="D21" s="76">
        <v>59.665817860254776</v>
      </c>
      <c r="E21" s="112">
        <v>67.177574681448974</v>
      </c>
      <c r="F21" s="112">
        <v>65.050779290841575</v>
      </c>
      <c r="G21" s="112">
        <v>67.18178554179002</v>
      </c>
      <c r="H21" s="112">
        <v>70.888095898998003</v>
      </c>
      <c r="I21" s="112">
        <v>70.825238985329605</v>
      </c>
      <c r="J21" s="112">
        <v>65.225629361150169</v>
      </c>
      <c r="K21" s="112">
        <v>68.143753209494193</v>
      </c>
      <c r="L21" s="112">
        <v>65.778097777874379</v>
      </c>
      <c r="M21" s="112">
        <v>67.713107200668887</v>
      </c>
      <c r="N21" s="112">
        <v>68.355374075999649</v>
      </c>
      <c r="O21" s="300"/>
      <c r="P21" s="248">
        <v>71.716215324536762</v>
      </c>
      <c r="Q21" s="453">
        <v>1.8825543969992569</v>
      </c>
      <c r="R21" s="453">
        <v>68.996260746752441</v>
      </c>
      <c r="S21" s="135">
        <v>74.28647805028875</v>
      </c>
    </row>
    <row r="22" spans="1:19" ht="15.75" customHeight="1">
      <c r="A22" s="222" t="s">
        <v>100</v>
      </c>
      <c r="B22" s="194">
        <v>67.906997031563193</v>
      </c>
      <c r="C22" s="76">
        <v>63.732788622422255</v>
      </c>
      <c r="D22" s="76">
        <v>66.30302421018267</v>
      </c>
      <c r="E22" s="112">
        <v>66.69697767183483</v>
      </c>
      <c r="F22" s="112">
        <v>68.377163117091769</v>
      </c>
      <c r="G22" s="112">
        <v>65.842313291259444</v>
      </c>
      <c r="H22" s="112">
        <v>65.994507750532293</v>
      </c>
      <c r="I22" s="112">
        <v>65.653506454548932</v>
      </c>
      <c r="J22" s="112">
        <v>65.700733044939795</v>
      </c>
      <c r="K22" s="112">
        <v>65.729167738878672</v>
      </c>
      <c r="L22" s="112">
        <v>69.033021300028381</v>
      </c>
      <c r="M22" s="112">
        <v>66.965132188488994</v>
      </c>
      <c r="N22" s="112">
        <v>66.873137424083851</v>
      </c>
      <c r="O22" s="300"/>
      <c r="P22" s="248">
        <v>64.858952310293617</v>
      </c>
      <c r="Q22" s="453">
        <v>2.1052340818568607</v>
      </c>
      <c r="R22" s="453">
        <v>62.137787817985057</v>
      </c>
      <c r="S22" s="135">
        <v>67.486877001870724</v>
      </c>
    </row>
    <row r="23" spans="1:19" ht="15.75" customHeight="1">
      <c r="A23" s="222" t="s">
        <v>17</v>
      </c>
      <c r="B23" s="194">
        <v>68.967389406217833</v>
      </c>
      <c r="C23" s="76">
        <v>61.710106084160046</v>
      </c>
      <c r="D23" s="76">
        <v>72.069834092240384</v>
      </c>
      <c r="E23" s="112">
        <v>73.434216178030667</v>
      </c>
      <c r="F23" s="112">
        <v>75.202862978478919</v>
      </c>
      <c r="G23" s="112">
        <v>70.429374868295</v>
      </c>
      <c r="H23" s="112">
        <v>73.376817687771791</v>
      </c>
      <c r="I23" s="112">
        <v>72.492032196220379</v>
      </c>
      <c r="J23" s="112">
        <v>73.739938655760128</v>
      </c>
      <c r="K23" s="112">
        <v>77.396734248502426</v>
      </c>
      <c r="L23" s="112">
        <v>77.183811902181702</v>
      </c>
      <c r="M23" s="112">
        <v>81.573389138369009</v>
      </c>
      <c r="N23" s="112">
        <v>77.254618272727328</v>
      </c>
      <c r="O23" s="300"/>
      <c r="P23" s="248">
        <v>74.341455707787986</v>
      </c>
      <c r="Q23" s="453">
        <v>2.5576448079315042</v>
      </c>
      <c r="R23" s="453">
        <v>70.440821110106072</v>
      </c>
      <c r="S23" s="135">
        <v>77.888932844846465</v>
      </c>
    </row>
    <row r="24" spans="1:19" ht="15.75" customHeight="1">
      <c r="A24" s="222" t="s">
        <v>18</v>
      </c>
      <c r="B24" s="194">
        <v>63.167625367218818</v>
      </c>
      <c r="C24" s="76">
        <v>61.206995768983617</v>
      </c>
      <c r="D24" s="76">
        <v>61.479624257641987</v>
      </c>
      <c r="E24" s="112">
        <v>64.578232404465282</v>
      </c>
      <c r="F24" s="112">
        <v>60.256551551931921</v>
      </c>
      <c r="G24" s="112">
        <v>60.186472013491255</v>
      </c>
      <c r="H24" s="112">
        <v>62.859915388344938</v>
      </c>
      <c r="I24" s="112">
        <v>63.285563914919692</v>
      </c>
      <c r="J24" s="112">
        <v>61.320355373328937</v>
      </c>
      <c r="K24" s="112">
        <v>64.613566891889292</v>
      </c>
      <c r="L24" s="112">
        <v>63.077493563464337</v>
      </c>
      <c r="M24" s="112">
        <v>61.538277842492334</v>
      </c>
      <c r="N24" s="112">
        <v>59.850980597038124</v>
      </c>
      <c r="O24" s="300"/>
      <c r="P24" s="248">
        <v>60.094170818554062</v>
      </c>
      <c r="Q24" s="453">
        <v>1.8961941526923289</v>
      </c>
      <c r="R24" s="453">
        <v>57.840722607566278</v>
      </c>
      <c r="S24" s="135">
        <v>62.305665857516559</v>
      </c>
    </row>
    <row r="25" spans="1:19" ht="15.75" customHeight="1">
      <c r="A25" s="222" t="s">
        <v>19</v>
      </c>
      <c r="B25" s="194">
        <v>73.088626932473616</v>
      </c>
      <c r="C25" s="76">
        <v>75.893042743725019</v>
      </c>
      <c r="D25" s="76">
        <v>73.597441940174562</v>
      </c>
      <c r="E25" s="112">
        <v>72.535166069812533</v>
      </c>
      <c r="F25" s="112">
        <v>73.608579898537769</v>
      </c>
      <c r="G25" s="112">
        <v>70.199944521128316</v>
      </c>
      <c r="H25" s="112">
        <v>71.739754410807848</v>
      </c>
      <c r="I25" s="112">
        <v>70.849437572513153</v>
      </c>
      <c r="J25" s="112">
        <v>66.493047628413905</v>
      </c>
      <c r="K25" s="112">
        <v>72.517037441494324</v>
      </c>
      <c r="L25" s="112">
        <v>70.43659288099137</v>
      </c>
      <c r="M25" s="112">
        <v>68.122025683484452</v>
      </c>
      <c r="N25" s="112">
        <v>69.651385830503301</v>
      </c>
      <c r="O25" s="300"/>
      <c r="P25" s="248">
        <v>69.495951343915181</v>
      </c>
      <c r="Q25" s="453">
        <v>1.9962075593679962</v>
      </c>
      <c r="R25" s="453">
        <v>66.710460818214585</v>
      </c>
      <c r="S25" s="135">
        <v>72.145685184268714</v>
      </c>
    </row>
    <row r="26" spans="1:19" ht="15.75" customHeight="1">
      <c r="A26" s="222" t="s">
        <v>20</v>
      </c>
      <c r="B26" s="194">
        <v>76.412954945926799</v>
      </c>
      <c r="C26" s="76">
        <v>75.678163910526877</v>
      </c>
      <c r="D26" s="76">
        <v>78.435674015362366</v>
      </c>
      <c r="E26" s="112">
        <v>74.098139280263652</v>
      </c>
      <c r="F26" s="112">
        <v>76.577668753027211</v>
      </c>
      <c r="G26" s="112">
        <v>75.785906260210908</v>
      </c>
      <c r="H26" s="112">
        <v>72.463108188063799</v>
      </c>
      <c r="I26" s="112">
        <v>70.424722951901856</v>
      </c>
      <c r="J26" s="112">
        <v>62.813578989345842</v>
      </c>
      <c r="K26" s="112">
        <v>67.444985651493795</v>
      </c>
      <c r="L26" s="112">
        <v>66.511881704063654</v>
      </c>
      <c r="M26" s="112">
        <v>67.001352682017355</v>
      </c>
      <c r="N26" s="112">
        <v>70.059714522789704</v>
      </c>
      <c r="O26" s="300"/>
      <c r="P26" s="248">
        <v>73.40767497203629</v>
      </c>
      <c r="Q26" s="453">
        <v>1.8301948026356276</v>
      </c>
      <c r="R26" s="453">
        <v>70.692218190061055</v>
      </c>
      <c r="S26" s="135">
        <v>75.957105398388492</v>
      </c>
    </row>
    <row r="27" spans="1:19" ht="15.75" customHeight="1">
      <c r="A27" s="222" t="s">
        <v>21</v>
      </c>
      <c r="B27" s="194" t="s">
        <v>14</v>
      </c>
      <c r="C27" s="76" t="s">
        <v>14</v>
      </c>
      <c r="D27" s="76" t="s">
        <v>14</v>
      </c>
      <c r="E27" s="112">
        <v>58.388283414868468</v>
      </c>
      <c r="F27" s="112">
        <v>56.954471452932296</v>
      </c>
      <c r="G27" s="112">
        <v>59.817473787238029</v>
      </c>
      <c r="H27" s="112">
        <v>62.097024222740949</v>
      </c>
      <c r="I27" s="112">
        <v>61.01721428364143</v>
      </c>
      <c r="J27" s="112">
        <v>59.897007324267555</v>
      </c>
      <c r="K27" s="112">
        <v>59.610183852142455</v>
      </c>
      <c r="L27" s="112">
        <v>58.399963742306596</v>
      </c>
      <c r="M27" s="112">
        <v>55.79064913730916</v>
      </c>
      <c r="N27" s="112">
        <v>59.907705564756768</v>
      </c>
      <c r="O27" s="300"/>
      <c r="P27" s="248">
        <v>58.54617956390635</v>
      </c>
      <c r="Q27" s="453">
        <v>2.3268464658467241</v>
      </c>
      <c r="R27" s="453">
        <v>55.852945674567955</v>
      </c>
      <c r="S27" s="135">
        <v>61.189280020219108</v>
      </c>
    </row>
    <row r="28" spans="1:19" ht="15.75" customHeight="1">
      <c r="A28" s="222" t="s">
        <v>22</v>
      </c>
      <c r="B28" s="194">
        <v>74.511406727156483</v>
      </c>
      <c r="C28" s="76">
        <v>77.939962086815811</v>
      </c>
      <c r="D28" s="76">
        <v>78.13564680510315</v>
      </c>
      <c r="E28" s="112">
        <v>70.966382375184921</v>
      </c>
      <c r="F28" s="112">
        <v>74.767108594235623</v>
      </c>
      <c r="G28" s="112">
        <v>78.042160997465785</v>
      </c>
      <c r="H28" s="112">
        <v>74.980232868443451</v>
      </c>
      <c r="I28" s="112">
        <v>77.768934028312245</v>
      </c>
      <c r="J28" s="112">
        <v>76.649136749090559</v>
      </c>
      <c r="K28" s="112">
        <v>76.809816241688949</v>
      </c>
      <c r="L28" s="112">
        <v>75.595048788183234</v>
      </c>
      <c r="M28" s="112">
        <v>76.557735887391559</v>
      </c>
      <c r="N28" s="112">
        <v>74.784517157544656</v>
      </c>
      <c r="O28" s="300"/>
      <c r="P28" s="248">
        <v>75.249444840711206</v>
      </c>
      <c r="Q28" s="453">
        <v>1.8245046906778049</v>
      </c>
      <c r="R28" s="453">
        <v>72.461049449020265</v>
      </c>
      <c r="S28" s="135">
        <v>77.841842959289608</v>
      </c>
    </row>
    <row r="29" spans="1:19" ht="15.75" customHeight="1">
      <c r="A29" s="222" t="s">
        <v>64</v>
      </c>
      <c r="B29" s="194">
        <v>85.951297941452083</v>
      </c>
      <c r="C29" s="76">
        <v>78.66699814787772</v>
      </c>
      <c r="D29" s="76">
        <v>79.176464476234287</v>
      </c>
      <c r="E29" s="112">
        <v>78.943208747188777</v>
      </c>
      <c r="F29" s="112">
        <v>80.956166786040185</v>
      </c>
      <c r="G29" s="112">
        <v>80.099019862161498</v>
      </c>
      <c r="H29" s="112">
        <v>76.784758973226928</v>
      </c>
      <c r="I29" s="112">
        <v>80.659393448844099</v>
      </c>
      <c r="J29" s="112">
        <v>80.435393461802121</v>
      </c>
      <c r="K29" s="112">
        <v>80.453015351403124</v>
      </c>
      <c r="L29" s="112">
        <v>81.736745026980728</v>
      </c>
      <c r="M29" s="112">
        <v>78.257231571433522</v>
      </c>
      <c r="N29" s="112">
        <v>78.169367399015243</v>
      </c>
      <c r="O29" s="300"/>
      <c r="P29" s="248">
        <v>81.552449296862278</v>
      </c>
      <c r="Q29" s="453">
        <v>1.7797407921728707</v>
      </c>
      <c r="R29" s="453">
        <v>78.536050913059483</v>
      </c>
      <c r="S29" s="135">
        <v>84.23006266509708</v>
      </c>
    </row>
    <row r="30" spans="1:19" ht="15.75" customHeight="1">
      <c r="A30" s="222" t="s">
        <v>23</v>
      </c>
      <c r="B30" s="194">
        <v>70.377968864972914</v>
      </c>
      <c r="C30" s="76">
        <v>68.498809459537128</v>
      </c>
      <c r="D30" s="76">
        <v>67.249167330924379</v>
      </c>
      <c r="E30" s="112">
        <v>68.39808750300746</v>
      </c>
      <c r="F30" s="112">
        <v>68.574212277647931</v>
      </c>
      <c r="G30" s="112">
        <v>71.606433122133922</v>
      </c>
      <c r="H30" s="112">
        <v>70.525705564981934</v>
      </c>
      <c r="I30" s="112">
        <v>69.822512584301194</v>
      </c>
      <c r="J30" s="112">
        <v>68.809243892427162</v>
      </c>
      <c r="K30" s="112">
        <v>69.043383880740791</v>
      </c>
      <c r="L30" s="112">
        <v>68.902709809643696</v>
      </c>
      <c r="M30" s="112">
        <v>70.374248166955752</v>
      </c>
      <c r="N30" s="112">
        <v>67.028160920280882</v>
      </c>
      <c r="O30" s="300"/>
      <c r="P30" s="248">
        <v>67.297747748899624</v>
      </c>
      <c r="Q30" s="453">
        <v>2.1488646526931854</v>
      </c>
      <c r="R30" s="453">
        <v>64.323253983191876</v>
      </c>
      <c r="S30" s="135">
        <v>69.981281357928083</v>
      </c>
    </row>
    <row r="31" spans="1:19" ht="15.75" customHeight="1">
      <c r="A31" s="222" t="s">
        <v>24</v>
      </c>
      <c r="B31" s="194">
        <v>56.562237140770996</v>
      </c>
      <c r="C31" s="76">
        <v>58.097857080291838</v>
      </c>
      <c r="D31" s="76">
        <v>56.103238898079475</v>
      </c>
      <c r="E31" s="112">
        <v>58.756411906814321</v>
      </c>
      <c r="F31" s="112">
        <v>61.335982419011081</v>
      </c>
      <c r="G31" s="112">
        <v>63.060741508219927</v>
      </c>
      <c r="H31" s="112">
        <v>62.700841605760075</v>
      </c>
      <c r="I31" s="112">
        <v>62.236644995841168</v>
      </c>
      <c r="J31" s="112">
        <v>63.90555448643785</v>
      </c>
      <c r="K31" s="112">
        <v>63.801906855335396</v>
      </c>
      <c r="L31" s="112">
        <v>61.273718579868259</v>
      </c>
      <c r="M31" s="112">
        <v>55.298991839319648</v>
      </c>
      <c r="N31" s="112">
        <v>59.867450830929876</v>
      </c>
      <c r="O31" s="300"/>
      <c r="P31" s="248">
        <v>59.051907381989245</v>
      </c>
      <c r="Q31" s="453">
        <v>2.3010513113523245</v>
      </c>
      <c r="R31" s="453">
        <v>56.363991164884894</v>
      </c>
      <c r="S31" s="135">
        <v>61.686798642323296</v>
      </c>
    </row>
    <row r="32" spans="1:19" ht="15.75" customHeight="1">
      <c r="A32" s="222" t="s">
        <v>25</v>
      </c>
      <c r="B32" s="194">
        <v>66.371676133776234</v>
      </c>
      <c r="C32" s="76">
        <v>67.829007356007182</v>
      </c>
      <c r="D32" s="76">
        <v>68.471008960545419</v>
      </c>
      <c r="E32" s="112">
        <v>66.489346031155748</v>
      </c>
      <c r="F32" s="112">
        <v>69.743640838522481</v>
      </c>
      <c r="G32" s="112">
        <v>67.799607809228974</v>
      </c>
      <c r="H32" s="112">
        <v>68.743770064674493</v>
      </c>
      <c r="I32" s="112">
        <v>70.380342318617934</v>
      </c>
      <c r="J32" s="112">
        <v>69.2198481896678</v>
      </c>
      <c r="K32" s="112">
        <v>67.794320974987869</v>
      </c>
      <c r="L32" s="112">
        <v>66.404178923445642</v>
      </c>
      <c r="M32" s="112">
        <v>67.971446917004059</v>
      </c>
      <c r="N32" s="112">
        <v>69.371782678190996</v>
      </c>
      <c r="O32" s="300"/>
      <c r="P32" s="248">
        <v>66.009734229408394</v>
      </c>
      <c r="Q32" s="453">
        <v>2.2557364847741246</v>
      </c>
      <c r="R32" s="453">
        <v>63.032869707688867</v>
      </c>
      <c r="S32" s="135">
        <v>68.865287524713338</v>
      </c>
    </row>
    <row r="33" spans="1:19" ht="15.75" customHeight="1">
      <c r="A33" s="222" t="s">
        <v>26</v>
      </c>
      <c r="B33" s="194">
        <v>54.527729812854332</v>
      </c>
      <c r="C33" s="76">
        <v>55.364234737078363</v>
      </c>
      <c r="D33" s="76">
        <v>57.888300792298473</v>
      </c>
      <c r="E33" s="112">
        <v>59.706574718532593</v>
      </c>
      <c r="F33" s="112">
        <v>58.880308247232819</v>
      </c>
      <c r="G33" s="112">
        <v>62.803186144229365</v>
      </c>
      <c r="H33" s="112">
        <v>62.756887975953781</v>
      </c>
      <c r="I33" s="112">
        <v>61.027482599524234</v>
      </c>
      <c r="J33" s="112">
        <v>63.386674729136217</v>
      </c>
      <c r="K33" s="112">
        <v>61.266520930699834</v>
      </c>
      <c r="L33" s="112">
        <v>60.846971678735322</v>
      </c>
      <c r="M33" s="112">
        <v>59.324652772884242</v>
      </c>
      <c r="N33" s="112">
        <v>60.909343414108932</v>
      </c>
      <c r="O33" s="300"/>
      <c r="P33" s="248">
        <v>60.398884487296897</v>
      </c>
      <c r="Q33" s="453">
        <v>2.0965771122102064</v>
      </c>
      <c r="R33" s="453">
        <v>57.891592055523269</v>
      </c>
      <c r="S33" s="135">
        <v>62.852680643999733</v>
      </c>
    </row>
    <row r="34" spans="1:19" ht="15.75" customHeight="1">
      <c r="A34" s="222" t="s">
        <v>27</v>
      </c>
      <c r="B34" s="194">
        <v>58.271012959140513</v>
      </c>
      <c r="C34" s="76">
        <v>58.446262829143777</v>
      </c>
      <c r="D34" s="76">
        <v>54.739621481803724</v>
      </c>
      <c r="E34" s="112">
        <v>61.681016889997615</v>
      </c>
      <c r="F34" s="112">
        <v>61.294826907256542</v>
      </c>
      <c r="G34" s="112">
        <v>64.069367659224312</v>
      </c>
      <c r="H34" s="112">
        <v>63.792628308915702</v>
      </c>
      <c r="I34" s="112">
        <v>62.195684317017353</v>
      </c>
      <c r="J34" s="112">
        <v>59.983415472037358</v>
      </c>
      <c r="K34" s="112">
        <v>61.647389181001614</v>
      </c>
      <c r="L34" s="112">
        <v>57.95478653960069</v>
      </c>
      <c r="M34" s="112">
        <v>56.177721737745713</v>
      </c>
      <c r="N34" s="112">
        <v>59.399544238403166</v>
      </c>
      <c r="O34" s="300"/>
      <c r="P34" s="248">
        <v>57.660562387361672</v>
      </c>
      <c r="Q34" s="453">
        <v>1.9755106226899071</v>
      </c>
      <c r="R34" s="453">
        <v>55.413300625983261</v>
      </c>
      <c r="S34" s="135">
        <v>59.876571164568674</v>
      </c>
    </row>
    <row r="35" spans="1:19" ht="15.75" customHeight="1">
      <c r="A35" s="222" t="s">
        <v>210</v>
      </c>
      <c r="B35" s="194" t="s">
        <v>14</v>
      </c>
      <c r="C35" s="76" t="s">
        <v>14</v>
      </c>
      <c r="D35" s="76" t="s">
        <v>14</v>
      </c>
      <c r="E35" s="112">
        <v>61.169198143672801</v>
      </c>
      <c r="F35" s="112">
        <v>61.565044269479245</v>
      </c>
      <c r="G35" s="112">
        <v>61.048949276526471</v>
      </c>
      <c r="H35" s="112">
        <v>62.131505596097277</v>
      </c>
      <c r="I35" s="112">
        <v>62.611883937958432</v>
      </c>
      <c r="J35" s="112">
        <v>62.826002786712756</v>
      </c>
      <c r="K35" s="112">
        <v>60.607953103041268</v>
      </c>
      <c r="L35" s="112">
        <v>59.514312858518807</v>
      </c>
      <c r="M35" s="112">
        <v>59.045172700877401</v>
      </c>
      <c r="N35" s="112">
        <v>60.182971657079186</v>
      </c>
      <c r="O35" s="300"/>
      <c r="P35" s="248">
        <v>62.603672804973122</v>
      </c>
      <c r="Q35" s="453">
        <v>1.2456701281733864</v>
      </c>
      <c r="R35" s="453">
        <v>61.029897743187121</v>
      </c>
      <c r="S35" s="135">
        <v>64.10155661499752</v>
      </c>
    </row>
    <row r="36" spans="1:19" ht="15.75" customHeight="1">
      <c r="A36" s="222" t="s">
        <v>211</v>
      </c>
      <c r="B36" s="194" t="s">
        <v>14</v>
      </c>
      <c r="C36" s="76" t="s">
        <v>14</v>
      </c>
      <c r="D36" s="76" t="s">
        <v>14</v>
      </c>
      <c r="E36" s="112">
        <v>62.559686160498231</v>
      </c>
      <c r="F36" s="112">
        <v>61.549581559756561</v>
      </c>
      <c r="G36" s="112">
        <v>61.462410846654535</v>
      </c>
      <c r="H36" s="112">
        <v>59.34514048779689</v>
      </c>
      <c r="I36" s="112">
        <v>63.583782644597427</v>
      </c>
      <c r="J36" s="112">
        <v>64.794192117122662</v>
      </c>
      <c r="K36" s="112">
        <v>59.550032793202739</v>
      </c>
      <c r="L36" s="112">
        <v>58.496036203971755</v>
      </c>
      <c r="M36" s="112">
        <v>57.792906980125188</v>
      </c>
      <c r="N36" s="112">
        <v>62.610065470170362</v>
      </c>
      <c r="O36" s="300"/>
      <c r="P36" s="248">
        <v>61.556492967331145</v>
      </c>
      <c r="Q36" s="453">
        <v>2.0997329181797082</v>
      </c>
      <c r="R36" s="453">
        <v>58.993355162539999</v>
      </c>
      <c r="S36" s="135">
        <v>64.057031966738663</v>
      </c>
    </row>
    <row r="37" spans="1:19" ht="15.75" customHeight="1">
      <c r="A37" s="222" t="s">
        <v>29</v>
      </c>
      <c r="B37" s="194">
        <v>62.277200828619648</v>
      </c>
      <c r="C37" s="76">
        <v>58.99120005489322</v>
      </c>
      <c r="D37" s="76">
        <v>61.015599725490922</v>
      </c>
      <c r="E37" s="112">
        <v>66.095202655142927</v>
      </c>
      <c r="F37" s="112">
        <v>60.569564161684944</v>
      </c>
      <c r="G37" s="112">
        <v>59.358476635323584</v>
      </c>
      <c r="H37" s="112">
        <v>60.389105831327463</v>
      </c>
      <c r="I37" s="112">
        <v>59.406412856345334</v>
      </c>
      <c r="J37" s="112">
        <v>63.829060920028425</v>
      </c>
      <c r="K37" s="112">
        <v>64.156942346066785</v>
      </c>
      <c r="L37" s="112">
        <v>59.825574617963177</v>
      </c>
      <c r="M37" s="112">
        <v>59.150899130253883</v>
      </c>
      <c r="N37" s="112">
        <v>57.518291471649128</v>
      </c>
      <c r="O37" s="300"/>
      <c r="P37" s="248">
        <v>59.096473388469342</v>
      </c>
      <c r="Q37" s="453">
        <v>2.4490844729969732</v>
      </c>
      <c r="R37" s="453">
        <v>56.231833111948916</v>
      </c>
      <c r="S37" s="135">
        <v>61.900655235110044</v>
      </c>
    </row>
    <row r="38" spans="1:19" ht="15.75" customHeight="1">
      <c r="A38" s="222" t="s">
        <v>30</v>
      </c>
      <c r="B38" s="194">
        <v>58.984475291661475</v>
      </c>
      <c r="C38" s="76">
        <v>61.681634086912673</v>
      </c>
      <c r="D38" s="76">
        <v>67.637558691016153</v>
      </c>
      <c r="E38" s="112">
        <v>69.389838127550561</v>
      </c>
      <c r="F38" s="112">
        <v>71.654516401133179</v>
      </c>
      <c r="G38" s="112">
        <v>69.436907518192925</v>
      </c>
      <c r="H38" s="112">
        <v>73.788839168100509</v>
      </c>
      <c r="I38" s="112">
        <v>65.520921466488687</v>
      </c>
      <c r="J38" s="112">
        <v>71.936830854414708</v>
      </c>
      <c r="K38" s="112">
        <v>70.711798623504833</v>
      </c>
      <c r="L38" s="112">
        <v>68.557491416144217</v>
      </c>
      <c r="M38" s="112">
        <v>66.121178338258005</v>
      </c>
      <c r="N38" s="112">
        <v>62.320506820122993</v>
      </c>
      <c r="O38" s="300"/>
      <c r="P38" s="248">
        <v>66.721871399835592</v>
      </c>
      <c r="Q38" s="453">
        <v>3.3770850969770714</v>
      </c>
      <c r="R38" s="453">
        <v>62.168093457109265</v>
      </c>
      <c r="S38" s="135">
        <v>70.983355025823172</v>
      </c>
    </row>
    <row r="39" spans="1:19" ht="15.75" customHeight="1">
      <c r="A39" s="222" t="s">
        <v>31</v>
      </c>
      <c r="B39" s="194">
        <v>65.131157994491247</v>
      </c>
      <c r="C39" s="76">
        <v>68.841858656229789</v>
      </c>
      <c r="D39" s="76">
        <v>66.720557547192016</v>
      </c>
      <c r="E39" s="112">
        <v>69.329179388300034</v>
      </c>
      <c r="F39" s="112">
        <v>62.902960268261545</v>
      </c>
      <c r="G39" s="112">
        <v>65.517612059429013</v>
      </c>
      <c r="H39" s="112">
        <v>65.362971267735091</v>
      </c>
      <c r="I39" s="112">
        <v>64.411572657830533</v>
      </c>
      <c r="J39" s="112">
        <v>68.107311033071667</v>
      </c>
      <c r="K39" s="112">
        <v>67.224898753110054</v>
      </c>
      <c r="L39" s="112">
        <v>64.224540852590621</v>
      </c>
      <c r="M39" s="112">
        <v>63.347807935309568</v>
      </c>
      <c r="N39" s="112">
        <v>64.606528154946105</v>
      </c>
      <c r="O39" s="300"/>
      <c r="P39" s="248">
        <v>63.636777087155835</v>
      </c>
      <c r="Q39" s="453">
        <v>2.2909461545417136</v>
      </c>
      <c r="R39" s="453">
        <v>60.733521004511019</v>
      </c>
      <c r="S39" s="135">
        <v>66.443975904313277</v>
      </c>
    </row>
    <row r="40" spans="1:19" ht="15.75" customHeight="1">
      <c r="A40" s="222" t="s">
        <v>32</v>
      </c>
      <c r="B40" s="194">
        <v>61.288917856230654</v>
      </c>
      <c r="C40" s="76">
        <v>55.571412560768621</v>
      </c>
      <c r="D40" s="76">
        <v>61.89432262718374</v>
      </c>
      <c r="E40" s="112">
        <v>58.196465053042509</v>
      </c>
      <c r="F40" s="112">
        <v>57.711453879059626</v>
      </c>
      <c r="G40" s="112">
        <v>68.814320750338922</v>
      </c>
      <c r="H40" s="112">
        <v>68.747926656674196</v>
      </c>
      <c r="I40" s="112">
        <v>66.93018106869475</v>
      </c>
      <c r="J40" s="112">
        <v>66.621290375267037</v>
      </c>
      <c r="K40" s="112">
        <v>67.117178817349057</v>
      </c>
      <c r="L40" s="112">
        <v>62.061193711225819</v>
      </c>
      <c r="M40" s="112">
        <v>63.89570601424851</v>
      </c>
      <c r="N40" s="112">
        <v>66.550784534001323</v>
      </c>
      <c r="O40" s="300"/>
      <c r="P40" s="248">
        <v>65.709915279990781</v>
      </c>
      <c r="Q40" s="453">
        <v>3.3077450409123124</v>
      </c>
      <c r="R40" s="453">
        <v>61.331911968536005</v>
      </c>
      <c r="S40" s="135">
        <v>69.836022596228773</v>
      </c>
    </row>
    <row r="41" spans="1:19" ht="15.75" customHeight="1">
      <c r="A41" s="222" t="s">
        <v>33</v>
      </c>
      <c r="B41" s="194">
        <v>55.009137932855523</v>
      </c>
      <c r="C41" s="76">
        <v>55.857932664230546</v>
      </c>
      <c r="D41" s="76">
        <v>56.664335086123188</v>
      </c>
      <c r="E41" s="112">
        <v>62.019098096661772</v>
      </c>
      <c r="F41" s="112">
        <v>59.441521874825746</v>
      </c>
      <c r="G41" s="112">
        <v>61.046921018147508</v>
      </c>
      <c r="H41" s="112">
        <v>62.970281994185527</v>
      </c>
      <c r="I41" s="112">
        <v>56.138745229701719</v>
      </c>
      <c r="J41" s="112">
        <v>56.697014760831223</v>
      </c>
      <c r="K41" s="112">
        <v>58.358881046142827</v>
      </c>
      <c r="L41" s="112">
        <v>56.370822979711861</v>
      </c>
      <c r="M41" s="112">
        <v>55.142134806597277</v>
      </c>
      <c r="N41" s="112">
        <v>55.109198939296611</v>
      </c>
      <c r="O41" s="300"/>
      <c r="P41" s="248">
        <v>56.526234430148158</v>
      </c>
      <c r="Q41" s="453">
        <v>2.1013123861292557</v>
      </c>
      <c r="R41" s="453">
        <v>54.184949675710428</v>
      </c>
      <c r="S41" s="135">
        <v>58.838761383485739</v>
      </c>
    </row>
    <row r="42" spans="1:19" ht="15.75" customHeight="1">
      <c r="A42" s="222" t="s">
        <v>34</v>
      </c>
      <c r="B42" s="194">
        <v>79.895633951777597</v>
      </c>
      <c r="C42" s="76">
        <v>84.071454891825852</v>
      </c>
      <c r="D42" s="76">
        <v>83.798506533753127</v>
      </c>
      <c r="E42" s="112">
        <v>79.484234882732011</v>
      </c>
      <c r="F42" s="112">
        <v>79.295190679332876</v>
      </c>
      <c r="G42" s="112">
        <v>78.06502295606731</v>
      </c>
      <c r="H42" s="112">
        <v>80.757202893568717</v>
      </c>
      <c r="I42" s="112">
        <v>79.801334912969608</v>
      </c>
      <c r="J42" s="112">
        <v>80.400388559685211</v>
      </c>
      <c r="K42" s="112">
        <v>80.506711570994668</v>
      </c>
      <c r="L42" s="112">
        <v>80.111200521019839</v>
      </c>
      <c r="M42" s="112">
        <v>77.075040203177664</v>
      </c>
      <c r="N42" s="112">
        <v>75.828027006340108</v>
      </c>
      <c r="O42" s="300"/>
      <c r="P42" s="248">
        <v>72.086289965691947</v>
      </c>
      <c r="Q42" s="453">
        <v>2.0128676336237916</v>
      </c>
      <c r="R42" s="453">
        <v>69.155096566608506</v>
      </c>
      <c r="S42" s="135">
        <v>74.840273403914338</v>
      </c>
    </row>
    <row r="43" spans="1:19" ht="15.75" customHeight="1">
      <c r="A43" s="222" t="s">
        <v>35</v>
      </c>
      <c r="B43" s="194">
        <v>58.155253528198593</v>
      </c>
      <c r="C43" s="76">
        <v>59.915683347209502</v>
      </c>
      <c r="D43" s="76">
        <v>56.234600427147519</v>
      </c>
      <c r="E43" s="112">
        <v>62.943101030197283</v>
      </c>
      <c r="F43" s="112">
        <v>58.842340342634039</v>
      </c>
      <c r="G43" s="112">
        <v>60.759868348467222</v>
      </c>
      <c r="H43" s="112">
        <v>63.887287054612244</v>
      </c>
      <c r="I43" s="112">
        <v>63.577103257808602</v>
      </c>
      <c r="J43" s="112">
        <v>58.668892827309463</v>
      </c>
      <c r="K43" s="112">
        <v>59.687984110141407</v>
      </c>
      <c r="L43" s="112">
        <v>58.03296042802365</v>
      </c>
      <c r="M43" s="112">
        <v>54.581008149334274</v>
      </c>
      <c r="N43" s="112">
        <v>57.601376586387559</v>
      </c>
      <c r="O43" s="300"/>
      <c r="P43" s="248">
        <v>62.824670402757462</v>
      </c>
      <c r="Q43" s="453">
        <v>2.4573879094521134</v>
      </c>
      <c r="R43" s="453">
        <v>59.751326532813252</v>
      </c>
      <c r="S43" s="135">
        <v>65.797668888251181</v>
      </c>
    </row>
    <row r="44" spans="1:19" ht="15.75" customHeight="1">
      <c r="A44" s="222" t="s">
        <v>36</v>
      </c>
      <c r="B44" s="194">
        <v>70.565319385768916</v>
      </c>
      <c r="C44" s="76">
        <v>65.220155477435441</v>
      </c>
      <c r="D44" s="76">
        <v>65.144895457878675</v>
      </c>
      <c r="E44" s="112">
        <v>63.279563543976629</v>
      </c>
      <c r="F44" s="112">
        <v>65.510454966681991</v>
      </c>
      <c r="G44" s="112">
        <v>63.473174139925852</v>
      </c>
      <c r="H44" s="112">
        <v>66.215489144907821</v>
      </c>
      <c r="I44" s="112">
        <v>64.432991001958968</v>
      </c>
      <c r="J44" s="112">
        <v>66.639853037352182</v>
      </c>
      <c r="K44" s="112">
        <v>65.658288899418253</v>
      </c>
      <c r="L44" s="112">
        <v>65.294390247861458</v>
      </c>
      <c r="M44" s="112">
        <v>61.40213021405188</v>
      </c>
      <c r="N44" s="112">
        <v>64.65964449907581</v>
      </c>
      <c r="O44" s="300"/>
      <c r="P44" s="248">
        <v>65.252765704641803</v>
      </c>
      <c r="Q44" s="453">
        <v>2.257044942835154</v>
      </c>
      <c r="R44" s="453">
        <v>62.312369710991348</v>
      </c>
      <c r="S44" s="135">
        <v>68.081264024889691</v>
      </c>
    </row>
    <row r="45" spans="1:19" ht="15.75" customHeight="1">
      <c r="A45" s="222" t="s">
        <v>37</v>
      </c>
      <c r="B45" s="194">
        <v>64.612951832903619</v>
      </c>
      <c r="C45" s="76">
        <v>61.500375287199496</v>
      </c>
      <c r="D45" s="76">
        <v>64.48669299653227</v>
      </c>
      <c r="E45" s="112">
        <v>66.953664085767301</v>
      </c>
      <c r="F45" s="112">
        <v>62.410704657660858</v>
      </c>
      <c r="G45" s="112">
        <v>61.543956781683107</v>
      </c>
      <c r="H45" s="112">
        <v>66.018509499895757</v>
      </c>
      <c r="I45" s="112">
        <v>62.304089885449358</v>
      </c>
      <c r="J45" s="112">
        <v>63.711559159418371</v>
      </c>
      <c r="K45" s="112">
        <v>62.797640098348715</v>
      </c>
      <c r="L45" s="112">
        <v>58.454656041539955</v>
      </c>
      <c r="M45" s="112">
        <v>57.801272429067872</v>
      </c>
      <c r="N45" s="112">
        <v>59.821213593915061</v>
      </c>
      <c r="O45" s="300"/>
      <c r="P45" s="248">
        <v>62.050306476390283</v>
      </c>
      <c r="Q45" s="453">
        <v>2.8394103182382482</v>
      </c>
      <c r="R45" s="453">
        <v>58.540592852591168</v>
      </c>
      <c r="S45" s="135">
        <v>65.438319377320951</v>
      </c>
    </row>
    <row r="46" spans="1:19" ht="15.75" customHeight="1">
      <c r="A46" s="222" t="s">
        <v>38</v>
      </c>
      <c r="B46" s="194">
        <v>57.786904809715644</v>
      </c>
      <c r="C46" s="76">
        <v>55.866780401710145</v>
      </c>
      <c r="D46" s="76">
        <v>57.130335437427263</v>
      </c>
      <c r="E46" s="112">
        <v>63.588440019846011</v>
      </c>
      <c r="F46" s="112">
        <v>65.987064216110298</v>
      </c>
      <c r="G46" s="112">
        <v>68.573336502606409</v>
      </c>
      <c r="H46" s="112">
        <v>70.150819258996705</v>
      </c>
      <c r="I46" s="112">
        <v>68.041695399777268</v>
      </c>
      <c r="J46" s="112">
        <v>68.259519243433715</v>
      </c>
      <c r="K46" s="112">
        <v>68.192402656022594</v>
      </c>
      <c r="L46" s="112">
        <v>68.181143231832664</v>
      </c>
      <c r="M46" s="112">
        <v>65.187193684193346</v>
      </c>
      <c r="N46" s="112">
        <v>66.022826532616151</v>
      </c>
      <c r="O46" s="300"/>
      <c r="P46" s="248">
        <v>64.15236622674378</v>
      </c>
      <c r="Q46" s="453">
        <v>2.4119258398372656</v>
      </c>
      <c r="R46" s="453">
        <v>61.065870454418494</v>
      </c>
      <c r="S46" s="135">
        <v>67.125901781354202</v>
      </c>
    </row>
    <row r="47" spans="1:19" s="30" customFormat="1" ht="11.25" customHeight="1">
      <c r="A47" s="315"/>
      <c r="B47" s="195"/>
      <c r="C47" s="78"/>
      <c r="D47" s="78"/>
      <c r="E47" s="323"/>
      <c r="F47" s="323"/>
      <c r="G47" s="323"/>
      <c r="H47" s="323"/>
      <c r="I47" s="323"/>
      <c r="J47" s="323"/>
      <c r="K47" s="450"/>
      <c r="L47" s="450"/>
      <c r="M47" s="151"/>
      <c r="N47" s="151"/>
      <c r="O47" s="303"/>
      <c r="P47" s="303"/>
      <c r="Q47" s="303"/>
      <c r="R47" s="323"/>
      <c r="S47" s="291"/>
    </row>
    <row r="48" spans="1:19" s="166" customFormat="1" ht="11.25" customHeight="1">
      <c r="A48" s="127" t="s">
        <v>208</v>
      </c>
      <c r="B48"/>
      <c r="C48"/>
      <c r="D48"/>
      <c r="E48" s="436"/>
      <c r="F48" s="436"/>
      <c r="G48" s="436"/>
      <c r="H48" s="436"/>
      <c r="I48" s="436"/>
      <c r="K48" s="112"/>
    </row>
    <row r="49" spans="1:173" s="166" customFormat="1" ht="11.25" customHeight="1">
      <c r="A49" s="127" t="s">
        <v>209</v>
      </c>
      <c r="B49"/>
      <c r="C49"/>
      <c r="D49"/>
      <c r="E49" s="436"/>
      <c r="F49" s="436"/>
      <c r="G49" s="436"/>
      <c r="H49" s="436"/>
      <c r="I49" s="436"/>
      <c r="J49" s="167"/>
      <c r="K49" s="112"/>
      <c r="L49" s="167"/>
      <c r="M49" s="167"/>
      <c r="N49" s="167"/>
      <c r="O49" s="331"/>
      <c r="P49" s="344"/>
      <c r="Q49" s="344"/>
      <c r="R49" s="498"/>
      <c r="S49" s="498"/>
      <c r="T49" s="498"/>
      <c r="U49" s="498"/>
      <c r="V49" s="498"/>
      <c r="W49" s="498"/>
      <c r="X49" s="498"/>
      <c r="Y49" s="498"/>
      <c r="Z49" s="498"/>
      <c r="AA49" s="498"/>
      <c r="AB49" s="498"/>
      <c r="AC49" s="498"/>
      <c r="AD49" s="498"/>
      <c r="AE49" s="498"/>
      <c r="AF49" s="498"/>
      <c r="AG49" s="498"/>
      <c r="AH49" s="498"/>
      <c r="AI49" s="498"/>
      <c r="AJ49" s="498"/>
      <c r="AK49" s="498"/>
      <c r="AL49" s="498"/>
      <c r="AM49" s="498"/>
      <c r="AN49" s="498"/>
      <c r="AO49" s="498"/>
      <c r="AP49" s="498"/>
      <c r="AQ49" s="498"/>
      <c r="AR49" s="498"/>
      <c r="AS49" s="498"/>
      <c r="AT49" s="498"/>
      <c r="AU49" s="498"/>
      <c r="AV49" s="498"/>
      <c r="AW49" s="498"/>
      <c r="AX49" s="498"/>
      <c r="AY49" s="498"/>
      <c r="AZ49" s="498"/>
      <c r="BA49" s="498"/>
      <c r="BB49" s="498"/>
      <c r="BC49" s="498"/>
      <c r="BD49" s="498"/>
      <c r="BE49" s="498"/>
      <c r="BF49" s="498"/>
      <c r="BG49" s="498"/>
      <c r="BH49" s="498"/>
      <c r="BI49" s="498"/>
      <c r="BJ49" s="498"/>
      <c r="BK49" s="498"/>
      <c r="BL49" s="498"/>
      <c r="BM49" s="498"/>
      <c r="BN49" s="498"/>
      <c r="BO49" s="498"/>
      <c r="BP49" s="498"/>
      <c r="BQ49" s="498"/>
      <c r="BR49" s="498"/>
      <c r="BS49" s="498"/>
      <c r="BT49" s="498"/>
      <c r="BU49" s="498"/>
      <c r="BV49" s="498"/>
      <c r="BW49" s="498"/>
      <c r="BX49" s="498"/>
      <c r="BY49" s="498"/>
      <c r="BZ49" s="498"/>
      <c r="CA49" s="498"/>
      <c r="CB49" s="498"/>
      <c r="CC49" s="498"/>
      <c r="CD49" s="498"/>
      <c r="CE49" s="498"/>
      <c r="CF49" s="498"/>
      <c r="CG49" s="498"/>
      <c r="CH49" s="498"/>
      <c r="CI49" s="498"/>
      <c r="CJ49" s="498"/>
      <c r="CK49" s="498"/>
      <c r="CL49" s="498"/>
      <c r="CM49" s="498"/>
      <c r="CN49" s="498"/>
      <c r="CO49" s="498"/>
      <c r="CP49" s="498"/>
      <c r="CQ49" s="498"/>
      <c r="CR49" s="498"/>
      <c r="CS49" s="498"/>
      <c r="CT49" s="498"/>
      <c r="CU49" s="498"/>
      <c r="CV49" s="498"/>
      <c r="CW49" s="498"/>
      <c r="CX49" s="498"/>
      <c r="CY49" s="498"/>
      <c r="CZ49" s="498"/>
      <c r="DA49" s="498"/>
      <c r="DB49" s="498"/>
      <c r="DC49" s="498"/>
      <c r="DD49" s="498"/>
      <c r="DE49" s="498"/>
      <c r="DF49" s="498"/>
      <c r="DG49" s="498"/>
      <c r="DH49" s="498"/>
      <c r="DI49" s="498"/>
      <c r="DJ49" s="498"/>
      <c r="DK49" s="498"/>
      <c r="DL49" s="498"/>
      <c r="DM49" s="498"/>
      <c r="DN49" s="498"/>
      <c r="DO49" s="498"/>
      <c r="DP49" s="498"/>
      <c r="DQ49" s="498"/>
      <c r="DR49" s="498"/>
      <c r="DS49" s="498"/>
      <c r="DT49" s="498"/>
      <c r="DU49" s="498"/>
      <c r="DV49" s="498"/>
      <c r="DW49" s="498"/>
      <c r="DX49" s="498"/>
      <c r="DY49" s="498"/>
      <c r="DZ49" s="498"/>
      <c r="EA49" s="498"/>
      <c r="EB49" s="498"/>
      <c r="EC49" s="498"/>
      <c r="ED49" s="498"/>
      <c r="EE49" s="498"/>
      <c r="EF49" s="498"/>
      <c r="EG49" s="498"/>
      <c r="EH49" s="498"/>
      <c r="EI49" s="498"/>
      <c r="EJ49" s="498"/>
      <c r="EK49" s="498"/>
      <c r="EL49" s="498"/>
      <c r="EM49" s="498"/>
      <c r="EN49" s="498"/>
      <c r="EO49" s="498"/>
      <c r="EP49" s="498"/>
      <c r="EQ49" s="498"/>
      <c r="ER49" s="498"/>
      <c r="ES49" s="498"/>
      <c r="ET49" s="498"/>
      <c r="EU49" s="498"/>
      <c r="EV49" s="498"/>
      <c r="EW49" s="498"/>
      <c r="EX49" s="498"/>
      <c r="EY49" s="498"/>
      <c r="EZ49" s="498"/>
      <c r="FA49" s="498"/>
      <c r="FB49" s="498"/>
      <c r="FC49" s="498"/>
      <c r="FD49" s="498"/>
      <c r="FE49" s="498"/>
      <c r="FF49" s="498"/>
      <c r="FG49" s="498"/>
      <c r="FH49" s="498"/>
      <c r="FI49" s="498"/>
      <c r="FJ49" s="498"/>
      <c r="FK49" s="498"/>
      <c r="FL49" s="498"/>
      <c r="FM49" s="498"/>
      <c r="FN49" s="498"/>
      <c r="FO49" s="498"/>
      <c r="FP49" s="498"/>
      <c r="FQ49" s="498"/>
    </row>
    <row r="50" spans="1:173">
      <c r="A50" s="48" t="s">
        <v>156</v>
      </c>
      <c r="K50" s="112"/>
    </row>
    <row r="51" spans="1:173">
      <c r="K51" s="112"/>
    </row>
    <row r="52" spans="1:173">
      <c r="K52" s="112"/>
    </row>
    <row r="53" spans="1:173">
      <c r="K53" s="112"/>
    </row>
    <row r="54" spans="1:173">
      <c r="K54" s="112"/>
    </row>
    <row r="55" spans="1:173">
      <c r="K55" s="112"/>
    </row>
    <row r="56" spans="1:173">
      <c r="K56" s="112"/>
    </row>
    <row r="57" spans="1:173">
      <c r="K57" s="112"/>
    </row>
    <row r="58" spans="1:173">
      <c r="K58" s="112"/>
    </row>
    <row r="59" spans="1:173">
      <c r="K59" s="112"/>
    </row>
    <row r="60" spans="1:173">
      <c r="K60" s="112"/>
    </row>
    <row r="61" spans="1:173">
      <c r="K61" s="112"/>
    </row>
    <row r="62" spans="1:173">
      <c r="K62" s="112"/>
    </row>
    <row r="63" spans="1:173">
      <c r="K63" s="112"/>
    </row>
    <row r="64" spans="1:173">
      <c r="K64" s="112"/>
    </row>
    <row r="65" spans="11:11">
      <c r="K65" s="112"/>
    </row>
    <row r="66" spans="11:11">
      <c r="K66" s="112"/>
    </row>
    <row r="67" spans="11:11">
      <c r="K67" s="112"/>
    </row>
  </sheetData>
  <mergeCells count="40">
    <mergeCell ref="A2:S2"/>
    <mergeCell ref="A3:S3"/>
    <mergeCell ref="A4:S4"/>
    <mergeCell ref="F6:F7"/>
    <mergeCell ref="G6:G7"/>
    <mergeCell ref="H6:H7"/>
    <mergeCell ref="I6:I7"/>
    <mergeCell ref="J6:J7"/>
    <mergeCell ref="A6:A7"/>
    <mergeCell ref="B6:B7"/>
    <mergeCell ref="C6:C7"/>
    <mergeCell ref="D6:D7"/>
    <mergeCell ref="E6:E7"/>
    <mergeCell ref="M6:M7"/>
    <mergeCell ref="K6:K7"/>
    <mergeCell ref="L6:L7"/>
    <mergeCell ref="CH49:CO49"/>
    <mergeCell ref="R49:S49"/>
    <mergeCell ref="BB49:BI49"/>
    <mergeCell ref="BJ49:BQ49"/>
    <mergeCell ref="T49:U49"/>
    <mergeCell ref="AL49:AS49"/>
    <mergeCell ref="AT49:BA49"/>
    <mergeCell ref="AD49:AK49"/>
    <mergeCell ref="P6:Q6"/>
    <mergeCell ref="N6:N7"/>
    <mergeCell ref="CP49:CW49"/>
    <mergeCell ref="R6:S6"/>
    <mergeCell ref="FJ49:FQ49"/>
    <mergeCell ref="DN49:DU49"/>
    <mergeCell ref="DV49:EC49"/>
    <mergeCell ref="ED49:EK49"/>
    <mergeCell ref="EL49:ES49"/>
    <mergeCell ref="ET49:FA49"/>
    <mergeCell ref="FB49:FI49"/>
    <mergeCell ref="BR49:BY49"/>
    <mergeCell ref="BZ49:CG49"/>
    <mergeCell ref="CX49:DE49"/>
    <mergeCell ref="DF49:DM49"/>
    <mergeCell ref="V49:AC49"/>
  </mergeCells>
  <phoneticPr fontId="7" type="noConversion"/>
  <printOptions horizontalCentered="1"/>
  <pageMargins left="0.59055118110236227" right="0" top="0.98425196850393704" bottom="0.59055118110236227" header="0" footer="0"/>
  <pageSetup paperSize="9" scale="68" orientation="portrait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5">
    <tabColor indexed="19"/>
  </sheetPr>
  <dimension ref="B2:P47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20.7109375" style="10" customWidth="1"/>
    <col min="3" max="5" width="7.85546875" style="10" hidden="1" customWidth="1"/>
    <col min="6" max="16" width="6" style="147" customWidth="1"/>
    <col min="17" max="16384" width="11.42578125" style="10"/>
  </cols>
  <sheetData>
    <row r="2" spans="2:16" ht="15" customHeight="1">
      <c r="B2" s="489" t="s">
        <v>198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</row>
    <row r="3" spans="2:16" ht="21" customHeight="1">
      <c r="B3" s="490" t="s">
        <v>272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</row>
    <row r="4" spans="2:16" ht="11.25" customHeight="1">
      <c r="B4" s="491" t="s">
        <v>65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</row>
    <row r="5" spans="2:16" ht="6" customHeight="1">
      <c r="B5" s="42"/>
      <c r="C5" s="42"/>
      <c r="D5" s="42"/>
      <c r="E5" s="42"/>
      <c r="F5" s="150"/>
      <c r="G5" s="150"/>
      <c r="H5" s="150"/>
      <c r="I5" s="150"/>
      <c r="J5" s="150"/>
    </row>
    <row r="6" spans="2:16" ht="42" customHeight="1">
      <c r="B6" s="311" t="s">
        <v>223</v>
      </c>
      <c r="C6" s="43">
        <v>2004</v>
      </c>
      <c r="D6" s="43">
        <v>2005</v>
      </c>
      <c r="E6" s="43">
        <v>2006</v>
      </c>
      <c r="F6" s="454">
        <v>2007</v>
      </c>
      <c r="G6" s="454">
        <v>2008</v>
      </c>
      <c r="H6" s="454">
        <v>2009</v>
      </c>
      <c r="I6" s="454">
        <v>2010</v>
      </c>
      <c r="J6" s="454">
        <v>2011</v>
      </c>
      <c r="K6" s="454">
        <v>2012</v>
      </c>
      <c r="L6" s="454">
        <v>2013</v>
      </c>
      <c r="M6" s="454">
        <v>2014</v>
      </c>
      <c r="N6" s="454">
        <v>2015</v>
      </c>
      <c r="O6" s="454">
        <v>2016</v>
      </c>
      <c r="P6" s="454">
        <v>2017</v>
      </c>
    </row>
    <row r="7" spans="2:16" ht="6" customHeight="1">
      <c r="B7" s="207"/>
      <c r="C7" s="40"/>
      <c r="D7" s="40"/>
      <c r="E7" s="40"/>
    </row>
    <row r="8" spans="2:16" ht="13.5" customHeight="1">
      <c r="B8" s="208" t="s">
        <v>1</v>
      </c>
      <c r="C8" s="75">
        <v>72.038017023440702</v>
      </c>
      <c r="D8" s="75">
        <v>71.106484963096293</v>
      </c>
      <c r="E8" s="75">
        <v>72.318842062132845</v>
      </c>
      <c r="F8" s="299">
        <v>73.827539699475238</v>
      </c>
      <c r="G8" s="299">
        <v>73.816420909307624</v>
      </c>
      <c r="H8" s="299">
        <v>74.018289549362379</v>
      </c>
      <c r="I8" s="299">
        <v>74.15392175106264</v>
      </c>
      <c r="J8" s="299">
        <v>73.917742137874399</v>
      </c>
      <c r="K8" s="299">
        <v>73.578778389695714</v>
      </c>
      <c r="L8" s="299">
        <v>73.201701692089003</v>
      </c>
      <c r="M8" s="299">
        <v>72.330590907155923</v>
      </c>
      <c r="N8" s="299">
        <v>71.625370485063542</v>
      </c>
      <c r="O8" s="299">
        <v>72.232933303820673</v>
      </c>
      <c r="P8" s="299">
        <v>72.421225854325996</v>
      </c>
    </row>
    <row r="9" spans="2:16" ht="13.5" customHeight="1">
      <c r="B9" s="209" t="s">
        <v>41</v>
      </c>
      <c r="C9" s="76">
        <v>58.375893167666995</v>
      </c>
      <c r="D9" s="76">
        <v>56.177038166717821</v>
      </c>
      <c r="E9" s="76">
        <v>57.247902439432238</v>
      </c>
      <c r="F9" s="112">
        <v>58.018383404148643</v>
      </c>
      <c r="G9" s="112">
        <v>58.740636572437559</v>
      </c>
      <c r="H9" s="112">
        <v>58.117166098156495</v>
      </c>
      <c r="I9" s="112">
        <v>57.780847514754058</v>
      </c>
      <c r="J9" s="112">
        <v>56.777353037621452</v>
      </c>
      <c r="K9" s="112">
        <v>56.429082807807092</v>
      </c>
      <c r="L9" s="112">
        <v>55.104342743574826</v>
      </c>
      <c r="M9" s="112">
        <v>53.703091041872604</v>
      </c>
      <c r="N9" s="112">
        <v>50.964089711658985</v>
      </c>
      <c r="O9" s="112">
        <v>50.974746187278484</v>
      </c>
      <c r="P9" s="112">
        <v>51.026754224798324</v>
      </c>
    </row>
    <row r="10" spans="2:16" ht="13.5" customHeight="1">
      <c r="B10" s="209" t="s">
        <v>49</v>
      </c>
      <c r="C10" s="76">
        <v>83.330054142003092</v>
      </c>
      <c r="D10" s="76">
        <v>82.829439840562429</v>
      </c>
      <c r="E10" s="76">
        <v>84.168386277620741</v>
      </c>
      <c r="F10" s="112">
        <v>86.030980952807909</v>
      </c>
      <c r="G10" s="112">
        <v>85.412198117157544</v>
      </c>
      <c r="H10" s="112">
        <v>86.002705589925043</v>
      </c>
      <c r="I10" s="112">
        <v>86.131173160803328</v>
      </c>
      <c r="J10" s="112">
        <v>86.26648894034328</v>
      </c>
      <c r="K10" s="112">
        <v>85.853952874740457</v>
      </c>
      <c r="L10" s="112">
        <v>86.090379722412408</v>
      </c>
      <c r="M10" s="112">
        <v>85.033226809782278</v>
      </c>
      <c r="N10" s="112">
        <v>84.69893474397395</v>
      </c>
      <c r="O10" s="112">
        <v>85.683872937386653</v>
      </c>
      <c r="P10" s="112">
        <v>85.945366200708833</v>
      </c>
    </row>
    <row r="11" spans="2:16" ht="13.5" customHeight="1">
      <c r="B11" s="209" t="s">
        <v>50</v>
      </c>
      <c r="C11" s="76">
        <v>68.429931127605656</v>
      </c>
      <c r="D11" s="76">
        <v>69.516961282574712</v>
      </c>
      <c r="E11" s="76">
        <v>69.621174075636532</v>
      </c>
      <c r="F11" s="112">
        <v>72.732559078912175</v>
      </c>
      <c r="G11" s="112">
        <v>70.369465438457041</v>
      </c>
      <c r="H11" s="112">
        <v>72.511385377924228</v>
      </c>
      <c r="I11" s="112">
        <v>74.794569200674815</v>
      </c>
      <c r="J11" s="112">
        <v>75.181396490244069</v>
      </c>
      <c r="K11" s="112">
        <v>73.059828038752926</v>
      </c>
      <c r="L11" s="112">
        <v>72.593897923954884</v>
      </c>
      <c r="M11" s="112">
        <v>74.824880154734558</v>
      </c>
      <c r="N11" s="112">
        <v>75.57323556529046</v>
      </c>
      <c r="O11" s="112">
        <v>76.934274052721321</v>
      </c>
      <c r="P11" s="112">
        <v>76.099873789659995</v>
      </c>
    </row>
    <row r="12" spans="2:16" ht="13.5" customHeight="1">
      <c r="B12" s="209" t="s">
        <v>42</v>
      </c>
      <c r="C12" s="76">
        <v>43.389111036590464</v>
      </c>
      <c r="D12" s="76">
        <v>43.009850701179495</v>
      </c>
      <c r="E12" s="76">
        <v>43.999483904720122</v>
      </c>
      <c r="F12" s="112">
        <v>44.46850766480248</v>
      </c>
      <c r="G12" s="112">
        <v>47.141579393350412</v>
      </c>
      <c r="H12" s="112">
        <v>46.098694290564374</v>
      </c>
      <c r="I12" s="112">
        <v>46.511431511276271</v>
      </c>
      <c r="J12" s="112">
        <v>45.65034970337679</v>
      </c>
      <c r="K12" s="112">
        <v>46.096613820552392</v>
      </c>
      <c r="L12" s="112">
        <v>44.392619886405107</v>
      </c>
      <c r="M12" s="112">
        <v>44.256835569039779</v>
      </c>
      <c r="N12" s="112">
        <v>46.012281965662382</v>
      </c>
      <c r="O12" s="112">
        <v>44.825887703481392</v>
      </c>
      <c r="P12" s="112">
        <v>44.927930401392899</v>
      </c>
    </row>
    <row r="13" spans="2:16" ht="11.25" customHeight="1">
      <c r="B13" s="209"/>
      <c r="C13" s="76"/>
      <c r="D13" s="76"/>
      <c r="E13" s="76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</row>
    <row r="14" spans="2:16" ht="10.5" customHeight="1">
      <c r="B14" s="209"/>
      <c r="C14" s="76"/>
      <c r="D14" s="76"/>
      <c r="E14" s="76"/>
      <c r="F14" s="112"/>
      <c r="G14" s="112"/>
      <c r="H14" s="112"/>
      <c r="I14" s="112"/>
      <c r="J14" s="112"/>
      <c r="K14" s="112"/>
      <c r="L14" s="112"/>
      <c r="M14" s="112"/>
      <c r="N14" s="112"/>
      <c r="O14" s="112"/>
      <c r="P14" s="112"/>
    </row>
    <row r="15" spans="2:16" ht="13.5" customHeight="1">
      <c r="B15" s="208" t="s">
        <v>11</v>
      </c>
      <c r="C15" s="76"/>
      <c r="D15" s="76"/>
      <c r="E15" s="76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</row>
    <row r="16" spans="2:16" ht="13.5" customHeight="1">
      <c r="B16" s="208" t="s">
        <v>2</v>
      </c>
      <c r="C16" s="75">
        <v>68.167567276118689</v>
      </c>
      <c r="D16" s="75">
        <v>67.298659374309949</v>
      </c>
      <c r="E16" s="75">
        <v>68.486434088104573</v>
      </c>
      <c r="F16" s="299">
        <v>71.020214279769704</v>
      </c>
      <c r="G16" s="299">
        <v>71.076728745749293</v>
      </c>
      <c r="H16" s="299">
        <v>71.167452059404368</v>
      </c>
      <c r="I16" s="299">
        <v>71.659678502418402</v>
      </c>
      <c r="J16" s="299">
        <v>71.589616450671656</v>
      </c>
      <c r="K16" s="299">
        <v>71.482465489338438</v>
      </c>
      <c r="L16" s="299">
        <v>71.19211743423773</v>
      </c>
      <c r="M16" s="299">
        <v>70.120279249833118</v>
      </c>
      <c r="N16" s="299">
        <v>69.399251680657557</v>
      </c>
      <c r="O16" s="299">
        <v>70.50207551926033</v>
      </c>
      <c r="P16" s="299">
        <v>70.745378137865316</v>
      </c>
    </row>
    <row r="17" spans="2:16" ht="13.5" customHeight="1">
      <c r="B17" s="209" t="s">
        <v>41</v>
      </c>
      <c r="C17" s="76">
        <v>53.283631216744588</v>
      </c>
      <c r="D17" s="76">
        <v>50.954590332482084</v>
      </c>
      <c r="E17" s="76">
        <v>51.808832262217685</v>
      </c>
      <c r="F17" s="112">
        <v>54.075544982608001</v>
      </c>
      <c r="G17" s="112">
        <v>55.061250278564025</v>
      </c>
      <c r="H17" s="112">
        <v>54.214083347691968</v>
      </c>
      <c r="I17" s="112">
        <v>54.377885406008268</v>
      </c>
      <c r="J17" s="112">
        <v>53.745912725310198</v>
      </c>
      <c r="K17" s="112">
        <v>53.333264522154956</v>
      </c>
      <c r="L17" s="112">
        <v>52.483471874488579</v>
      </c>
      <c r="M17" s="112">
        <v>50.636980813672821</v>
      </c>
      <c r="N17" s="112">
        <v>47.79465998056299</v>
      </c>
      <c r="O17" s="112">
        <v>48.883225723742449</v>
      </c>
      <c r="P17" s="112">
        <v>49.055572744466531</v>
      </c>
    </row>
    <row r="18" spans="2:16" ht="13.5" customHeight="1">
      <c r="B18" s="209" t="s">
        <v>49</v>
      </c>
      <c r="C18" s="76">
        <v>80.885873608349286</v>
      </c>
      <c r="D18" s="76">
        <v>80.408380776260628</v>
      </c>
      <c r="E18" s="76">
        <v>81.824469751118841</v>
      </c>
      <c r="F18" s="112">
        <v>84.454223792596622</v>
      </c>
      <c r="G18" s="112">
        <v>83.78827482952201</v>
      </c>
      <c r="H18" s="112">
        <v>84.355547682881991</v>
      </c>
      <c r="I18" s="112">
        <v>84.74644374416215</v>
      </c>
      <c r="J18" s="112">
        <v>84.935583770364261</v>
      </c>
      <c r="K18" s="112">
        <v>84.870233065347705</v>
      </c>
      <c r="L18" s="112">
        <v>85.08593062122894</v>
      </c>
      <c r="M18" s="112">
        <v>83.80747922322422</v>
      </c>
      <c r="N18" s="112">
        <v>83.392562685281916</v>
      </c>
      <c r="O18" s="112">
        <v>84.711092564525174</v>
      </c>
      <c r="P18" s="112">
        <v>84.936223500962356</v>
      </c>
    </row>
    <row r="19" spans="2:16" ht="13.5" customHeight="1">
      <c r="B19" s="209" t="s">
        <v>50</v>
      </c>
      <c r="C19" s="76">
        <v>59.502747339292483</v>
      </c>
      <c r="D19" s="76">
        <v>61.473898828785337</v>
      </c>
      <c r="E19" s="76">
        <v>62.3127482868816</v>
      </c>
      <c r="F19" s="112">
        <v>66.903381500496124</v>
      </c>
      <c r="G19" s="112">
        <v>64.802855030624457</v>
      </c>
      <c r="H19" s="112">
        <v>67.0122991226973</v>
      </c>
      <c r="I19" s="112">
        <v>70.333010965632837</v>
      </c>
      <c r="J19" s="112">
        <v>70.623108349654586</v>
      </c>
      <c r="K19" s="112">
        <v>68.720553208130681</v>
      </c>
      <c r="L19" s="112">
        <v>68.266323558142986</v>
      </c>
      <c r="M19" s="112">
        <v>70.870003215248332</v>
      </c>
      <c r="N19" s="112">
        <v>71.813216816730005</v>
      </c>
      <c r="O19" s="112">
        <v>73.546710693006261</v>
      </c>
      <c r="P19" s="112">
        <v>72.870154930973385</v>
      </c>
    </row>
    <row r="20" spans="2:16" ht="13.5" customHeight="1">
      <c r="B20" s="209" t="s">
        <v>42</v>
      </c>
      <c r="C20" s="76">
        <v>29.953294441886907</v>
      </c>
      <c r="D20" s="76">
        <v>30.332402147214328</v>
      </c>
      <c r="E20" s="76">
        <v>31.331768243925946</v>
      </c>
      <c r="F20" s="112">
        <v>32.769744511060487</v>
      </c>
      <c r="G20" s="112">
        <v>36.461371970664331</v>
      </c>
      <c r="H20" s="112">
        <v>34.923552158177372</v>
      </c>
      <c r="I20" s="112">
        <v>35.771020649898226</v>
      </c>
      <c r="J20" s="112">
        <v>35.5921376383574</v>
      </c>
      <c r="K20" s="112">
        <v>36.825612457190473</v>
      </c>
      <c r="L20" s="112">
        <v>35.084188211714277</v>
      </c>
      <c r="M20" s="112">
        <v>35.583558594177667</v>
      </c>
      <c r="N20" s="112">
        <v>38.016028317776481</v>
      </c>
      <c r="O20" s="112">
        <v>36.705954924409014</v>
      </c>
      <c r="P20" s="112">
        <v>37.439134946597321</v>
      </c>
    </row>
    <row r="21" spans="2:16" ht="9.75" customHeight="1">
      <c r="B21" s="209"/>
      <c r="C21" s="76"/>
      <c r="D21" s="76"/>
      <c r="E21" s="76"/>
      <c r="F21" s="112"/>
      <c r="G21" s="112"/>
      <c r="H21" s="112"/>
      <c r="I21" s="112"/>
      <c r="J21" s="112"/>
      <c r="K21" s="112"/>
      <c r="L21" s="112"/>
      <c r="M21" s="112"/>
      <c r="N21" s="112"/>
      <c r="O21" s="112"/>
      <c r="P21" s="112"/>
    </row>
    <row r="22" spans="2:16" ht="13.5" customHeight="1">
      <c r="B22" s="208" t="s">
        <v>3</v>
      </c>
      <c r="C22" s="75">
        <v>82.418806071736157</v>
      </c>
      <c r="D22" s="75">
        <v>81.609295945868183</v>
      </c>
      <c r="E22" s="75">
        <v>83.20249599506468</v>
      </c>
      <c r="F22" s="299">
        <v>82.042725814156313</v>
      </c>
      <c r="G22" s="299">
        <v>82.082399103307253</v>
      </c>
      <c r="H22" s="299">
        <v>82.884634991825592</v>
      </c>
      <c r="I22" s="299">
        <v>82.145683534522163</v>
      </c>
      <c r="J22" s="299">
        <v>81.596551179525392</v>
      </c>
      <c r="K22" s="299">
        <v>80.696733182269554</v>
      </c>
      <c r="L22" s="299">
        <v>80.223551645803326</v>
      </c>
      <c r="M22" s="299">
        <v>80.277588374890271</v>
      </c>
      <c r="N22" s="299">
        <v>79.861000005297285</v>
      </c>
      <c r="O22" s="299">
        <v>78.821410053293178</v>
      </c>
      <c r="P22" s="299">
        <v>78.984137597920423</v>
      </c>
    </row>
    <row r="23" spans="2:16" ht="13.5" customHeight="1">
      <c r="B23" s="209" t="s">
        <v>41</v>
      </c>
      <c r="C23" s="76">
        <v>70.75655480790688</v>
      </c>
      <c r="D23" s="76">
        <v>69.122972657322649</v>
      </c>
      <c r="E23" s="76">
        <v>71.054364607766104</v>
      </c>
      <c r="F23" s="112">
        <v>68.297542852214079</v>
      </c>
      <c r="G23" s="112">
        <v>68.610816380036908</v>
      </c>
      <c r="H23" s="112">
        <v>68.899143829298751</v>
      </c>
      <c r="I23" s="112">
        <v>67.458094398183135</v>
      </c>
      <c r="J23" s="112">
        <v>65.653386593423548</v>
      </c>
      <c r="K23" s="112">
        <v>65.779776414523596</v>
      </c>
      <c r="L23" s="112">
        <v>63.267070637520213</v>
      </c>
      <c r="M23" s="112">
        <v>63.53797566391782</v>
      </c>
      <c r="N23" s="112">
        <v>61.409027247899495</v>
      </c>
      <c r="O23" s="112">
        <v>58.034428676464671</v>
      </c>
      <c r="P23" s="112">
        <v>57.82588775626725</v>
      </c>
    </row>
    <row r="24" spans="2:16" ht="13.5" customHeight="1">
      <c r="B24" s="209" t="s">
        <v>49</v>
      </c>
      <c r="C24" s="76">
        <v>90.515085249775879</v>
      </c>
      <c r="D24" s="76">
        <v>90.175020216173166</v>
      </c>
      <c r="E24" s="76">
        <v>91.43238375604048</v>
      </c>
      <c r="F24" s="112">
        <v>91.072308499316748</v>
      </c>
      <c r="G24" s="112">
        <v>90.712595349153048</v>
      </c>
      <c r="H24" s="112">
        <v>91.55127019464453</v>
      </c>
      <c r="I24" s="112">
        <v>90.934521116993537</v>
      </c>
      <c r="J24" s="112">
        <v>91.000591789155465</v>
      </c>
      <c r="K24" s="112">
        <v>89.441690607880631</v>
      </c>
      <c r="L24" s="112">
        <v>89.834046836100498</v>
      </c>
      <c r="M24" s="112">
        <v>89.733197875670911</v>
      </c>
      <c r="N24" s="112">
        <v>89.834555374511069</v>
      </c>
      <c r="O24" s="112">
        <v>89.640266348121074</v>
      </c>
      <c r="P24" s="112">
        <v>90.156646686715973</v>
      </c>
    </row>
    <row r="25" spans="2:16" ht="13.5" customHeight="1">
      <c r="B25" s="209" t="s">
        <v>50</v>
      </c>
      <c r="C25" s="76">
        <v>87.935609807496519</v>
      </c>
      <c r="D25" s="76">
        <v>87.506920002212283</v>
      </c>
      <c r="E25" s="76">
        <v>88.715932373413125</v>
      </c>
      <c r="F25" s="112">
        <v>88.128424663062461</v>
      </c>
      <c r="G25" s="112">
        <v>87.704375583556782</v>
      </c>
      <c r="H25" s="112">
        <v>89.525508750501203</v>
      </c>
      <c r="I25" s="112">
        <v>88.807254926533361</v>
      </c>
      <c r="J25" s="112">
        <v>90.30665834229508</v>
      </c>
      <c r="K25" s="112">
        <v>88.063217296129864</v>
      </c>
      <c r="L25" s="112">
        <v>88.821902101525524</v>
      </c>
      <c r="M25" s="112">
        <v>89.621272758258016</v>
      </c>
      <c r="N25" s="112">
        <v>90.487683713889268</v>
      </c>
      <c r="O25" s="112">
        <v>89.864384977052978</v>
      </c>
      <c r="P25" s="112">
        <v>89.421831040816258</v>
      </c>
    </row>
    <row r="26" spans="2:16" ht="13.5" customHeight="1">
      <c r="B26" s="209" t="s">
        <v>42</v>
      </c>
      <c r="C26" s="76">
        <v>73.964845758424076</v>
      </c>
      <c r="D26" s="76">
        <v>73.048425859641611</v>
      </c>
      <c r="E26" s="76">
        <v>75.242855171690906</v>
      </c>
      <c r="F26" s="112">
        <v>74.496790530234478</v>
      </c>
      <c r="G26" s="112">
        <v>75.661750348486038</v>
      </c>
      <c r="H26" s="112">
        <v>77.131021632586055</v>
      </c>
      <c r="I26" s="112">
        <v>77.506615701900671</v>
      </c>
      <c r="J26" s="112">
        <v>75.793029346921287</v>
      </c>
      <c r="K26" s="112">
        <v>74.928558764239654</v>
      </c>
      <c r="L26" s="112">
        <v>74.42129139756824</v>
      </c>
      <c r="M26" s="112">
        <v>73.274376048714572</v>
      </c>
      <c r="N26" s="112">
        <v>73.755359862375443</v>
      </c>
      <c r="O26" s="112">
        <v>74.038634310881079</v>
      </c>
      <c r="P26" s="112">
        <v>72.862741493589823</v>
      </c>
    </row>
    <row r="27" spans="2:16" ht="11.25" customHeight="1">
      <c r="B27" s="209"/>
      <c r="C27" s="76"/>
      <c r="D27" s="76"/>
      <c r="E27" s="76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</row>
    <row r="28" spans="2:16" ht="13.5" customHeight="1">
      <c r="B28" s="208" t="s">
        <v>4</v>
      </c>
      <c r="C28" s="76"/>
      <c r="D28" s="76"/>
      <c r="E28" s="76"/>
      <c r="F28" s="112"/>
      <c r="G28" s="112"/>
      <c r="H28" s="112"/>
      <c r="I28" s="112"/>
      <c r="J28" s="112"/>
      <c r="K28" s="112"/>
      <c r="L28" s="112"/>
      <c r="M28" s="112"/>
      <c r="N28" s="112"/>
      <c r="O28" s="112"/>
      <c r="P28" s="112"/>
    </row>
    <row r="29" spans="2:16" ht="13.5" customHeight="1">
      <c r="B29" s="208" t="s">
        <v>5</v>
      </c>
      <c r="C29" s="75">
        <v>67.433709849233367</v>
      </c>
      <c r="D29" s="75">
        <v>66.096805482470984</v>
      </c>
      <c r="E29" s="75">
        <v>67.586475138989456</v>
      </c>
      <c r="F29" s="299">
        <v>70.630638246632543</v>
      </c>
      <c r="G29" s="299">
        <v>70.419886320439787</v>
      </c>
      <c r="H29" s="299">
        <v>70.719852970216735</v>
      </c>
      <c r="I29" s="299">
        <v>71.157932280671034</v>
      </c>
      <c r="J29" s="299">
        <v>70.572048536622546</v>
      </c>
      <c r="K29" s="299">
        <v>71.047424867853678</v>
      </c>
      <c r="L29" s="299">
        <v>69.96452933486087</v>
      </c>
      <c r="M29" s="299">
        <v>68.673976187684772</v>
      </c>
      <c r="N29" s="299">
        <v>68.181799894721607</v>
      </c>
      <c r="O29" s="299">
        <v>69.481360263668321</v>
      </c>
      <c r="P29" s="299">
        <v>69.782721139829462</v>
      </c>
    </row>
    <row r="30" spans="2:16" ht="13.5" customHeight="1">
      <c r="B30" s="209" t="s">
        <v>41</v>
      </c>
      <c r="C30" s="76">
        <v>54.2269756360934</v>
      </c>
      <c r="D30" s="76">
        <v>50.11785185023502</v>
      </c>
      <c r="E30" s="76">
        <v>51.908454340418295</v>
      </c>
      <c r="F30" s="112">
        <v>54.793685181135729</v>
      </c>
      <c r="G30" s="112">
        <v>55.397886775998181</v>
      </c>
      <c r="H30" s="112">
        <v>54.944295301482043</v>
      </c>
      <c r="I30" s="112">
        <v>54.896587665131662</v>
      </c>
      <c r="J30" s="112">
        <v>53.673895275071516</v>
      </c>
      <c r="K30" s="112">
        <v>54.315287012649065</v>
      </c>
      <c r="L30" s="112">
        <v>51.574904517987065</v>
      </c>
      <c r="M30" s="112">
        <v>49.003017236796587</v>
      </c>
      <c r="N30" s="112">
        <v>47.258562829954364</v>
      </c>
      <c r="O30" s="112">
        <v>49.027897642847627</v>
      </c>
      <c r="P30" s="112">
        <v>49.155576253898161</v>
      </c>
    </row>
    <row r="31" spans="2:16" ht="13.5" customHeight="1">
      <c r="B31" s="209" t="s">
        <v>49</v>
      </c>
      <c r="C31" s="76">
        <v>79.624396097499556</v>
      </c>
      <c r="D31" s="76">
        <v>79.196109714525164</v>
      </c>
      <c r="E31" s="76">
        <v>80.826620548086197</v>
      </c>
      <c r="F31" s="112">
        <v>83.723860243182642</v>
      </c>
      <c r="G31" s="112">
        <v>83.003611221325812</v>
      </c>
      <c r="H31" s="112">
        <v>83.58779362988092</v>
      </c>
      <c r="I31" s="112">
        <v>84.151659889368247</v>
      </c>
      <c r="J31" s="112">
        <v>83.849916466995523</v>
      </c>
      <c r="K31" s="112">
        <v>84.245227589545308</v>
      </c>
      <c r="L31" s="112">
        <v>84.100670478883941</v>
      </c>
      <c r="M31" s="112">
        <v>83.023352376450845</v>
      </c>
      <c r="N31" s="112">
        <v>82.523240019358283</v>
      </c>
      <c r="O31" s="112">
        <v>83.96566455945306</v>
      </c>
      <c r="P31" s="112">
        <v>84.301959634515953</v>
      </c>
    </row>
    <row r="32" spans="2:16" ht="13.5" customHeight="1">
      <c r="B32" s="209" t="s">
        <v>50</v>
      </c>
      <c r="C32" s="76">
        <v>56.957869873782919</v>
      </c>
      <c r="D32" s="76">
        <v>58.763772820617433</v>
      </c>
      <c r="E32" s="76">
        <v>60.233037761160922</v>
      </c>
      <c r="F32" s="112">
        <v>66.25280619705751</v>
      </c>
      <c r="G32" s="112">
        <v>62.686908927096965</v>
      </c>
      <c r="H32" s="112">
        <v>65.517253071255311</v>
      </c>
      <c r="I32" s="112">
        <v>68.36797995323667</v>
      </c>
      <c r="J32" s="112">
        <v>69.094669669740739</v>
      </c>
      <c r="K32" s="112">
        <v>66.679064759552389</v>
      </c>
      <c r="L32" s="112">
        <v>67.110672494395331</v>
      </c>
      <c r="M32" s="112">
        <v>69.279004627882529</v>
      </c>
      <c r="N32" s="112">
        <v>69.363045599416154</v>
      </c>
      <c r="O32" s="112">
        <v>71.386669699489147</v>
      </c>
      <c r="P32" s="112">
        <v>70.468090182983431</v>
      </c>
    </row>
    <row r="33" spans="2:16" ht="13.5" customHeight="1">
      <c r="B33" s="209" t="s">
        <v>42</v>
      </c>
      <c r="C33" s="76">
        <v>27.562811349904027</v>
      </c>
      <c r="D33" s="76">
        <v>27.662441320623188</v>
      </c>
      <c r="E33" s="76">
        <v>28.304254781030664</v>
      </c>
      <c r="F33" s="112">
        <v>31.388890986699092</v>
      </c>
      <c r="G33" s="112">
        <v>34.67925246331184</v>
      </c>
      <c r="H33" s="112">
        <v>34.301648030829675</v>
      </c>
      <c r="I33" s="112">
        <v>33.906057567171096</v>
      </c>
      <c r="J33" s="112">
        <v>33.106006012895563</v>
      </c>
      <c r="K33" s="112">
        <v>35.368384359484388</v>
      </c>
      <c r="L33" s="112">
        <v>33.425065059147137</v>
      </c>
      <c r="M33" s="112">
        <v>32.682033788049907</v>
      </c>
      <c r="N33" s="112">
        <v>35.562233705604321</v>
      </c>
      <c r="O33" s="112">
        <v>33.988707152930971</v>
      </c>
      <c r="P33" s="112">
        <v>34.797614041089709</v>
      </c>
    </row>
    <row r="34" spans="2:16" ht="10.5" customHeight="1">
      <c r="B34" s="209"/>
      <c r="C34" s="76"/>
      <c r="D34" s="76"/>
      <c r="E34" s="76"/>
      <c r="F34" s="112"/>
      <c r="G34" s="112"/>
      <c r="H34" s="112"/>
      <c r="I34" s="112"/>
      <c r="J34" s="112"/>
      <c r="K34" s="112"/>
      <c r="L34" s="112"/>
      <c r="M34" s="112"/>
      <c r="N34" s="112"/>
      <c r="O34" s="112"/>
      <c r="P34" s="112"/>
    </row>
    <row r="35" spans="2:16" ht="13.5" customHeight="1">
      <c r="B35" s="208" t="s">
        <v>6</v>
      </c>
      <c r="C35" s="75">
        <v>78.48516711134215</v>
      </c>
      <c r="D35" s="75">
        <v>78.162024250306928</v>
      </c>
      <c r="E35" s="75">
        <v>79.290794124918932</v>
      </c>
      <c r="F35" s="299">
        <v>77.880939381192107</v>
      </c>
      <c r="G35" s="299">
        <v>78.392047664666478</v>
      </c>
      <c r="H35" s="299">
        <v>78.743284208947955</v>
      </c>
      <c r="I35" s="299">
        <v>78.177096817215201</v>
      </c>
      <c r="J35" s="299">
        <v>78.370903250302831</v>
      </c>
      <c r="K35" s="299">
        <v>76.731865191076253</v>
      </c>
      <c r="L35" s="299">
        <v>77.655823824515082</v>
      </c>
      <c r="M35" s="299">
        <v>77.481332117983996</v>
      </c>
      <c r="N35" s="299">
        <v>76.877579588554994</v>
      </c>
      <c r="O35" s="299">
        <v>76.118202882635245</v>
      </c>
      <c r="P35" s="299">
        <v>76.139456189694371</v>
      </c>
    </row>
    <row r="36" spans="2:16" ht="13.5" customHeight="1">
      <c r="B36" s="209" t="s">
        <v>41</v>
      </c>
      <c r="C36" s="76">
        <v>63.370762139319417</v>
      </c>
      <c r="D36" s="76">
        <v>63.899926297401407</v>
      </c>
      <c r="E36" s="76">
        <v>64.409007724097435</v>
      </c>
      <c r="F36" s="112">
        <v>61.378937719490786</v>
      </c>
      <c r="G36" s="112">
        <v>62.881740561308312</v>
      </c>
      <c r="H36" s="112">
        <v>62.25513155221811</v>
      </c>
      <c r="I36" s="112">
        <v>60.932537748529242</v>
      </c>
      <c r="J36" s="112">
        <v>60.355753065972152</v>
      </c>
      <c r="K36" s="112">
        <v>57.844311033799848</v>
      </c>
      <c r="L36" s="112">
        <v>59.761647915562719</v>
      </c>
      <c r="M36" s="112">
        <v>59.130783677779291</v>
      </c>
      <c r="N36" s="112">
        <v>56.045794804441194</v>
      </c>
      <c r="O36" s="112">
        <v>52.922050763845384</v>
      </c>
      <c r="P36" s="112">
        <v>52.905619706162852</v>
      </c>
    </row>
    <row r="37" spans="2:16" ht="13.5" customHeight="1">
      <c r="B37" s="209" t="s">
        <v>49</v>
      </c>
      <c r="C37" s="76">
        <v>89.22650284106345</v>
      </c>
      <c r="D37" s="76">
        <v>88.604062912637943</v>
      </c>
      <c r="E37" s="76">
        <v>89.848363320019516</v>
      </c>
      <c r="F37" s="112">
        <v>89.648243452020452</v>
      </c>
      <c r="G37" s="112">
        <v>89.141291883682186</v>
      </c>
      <c r="H37" s="112">
        <v>90.181693023295935</v>
      </c>
      <c r="I37" s="112">
        <v>89.614229857616778</v>
      </c>
      <c r="J37" s="112">
        <v>90.15884378857973</v>
      </c>
      <c r="K37" s="112">
        <v>88.798892625436309</v>
      </c>
      <c r="L37" s="112">
        <v>89.365982121591941</v>
      </c>
      <c r="M37" s="112">
        <v>88.6518981431106</v>
      </c>
      <c r="N37" s="112">
        <v>88.614298553065765</v>
      </c>
      <c r="O37" s="112">
        <v>88.794541923903836</v>
      </c>
      <c r="P37" s="112">
        <v>88.982616983416662</v>
      </c>
    </row>
    <row r="38" spans="2:16" ht="13.5" customHeight="1">
      <c r="B38" s="209" t="s">
        <v>50</v>
      </c>
      <c r="C38" s="76">
        <v>84.159235770965552</v>
      </c>
      <c r="D38" s="76">
        <v>82.936053108840937</v>
      </c>
      <c r="E38" s="76">
        <v>83.999629194848808</v>
      </c>
      <c r="F38" s="112">
        <v>81.059287200606249</v>
      </c>
      <c r="G38" s="112">
        <v>82.785872720346518</v>
      </c>
      <c r="H38" s="112">
        <v>82.78491493234246</v>
      </c>
      <c r="I38" s="112">
        <v>82.774540669421768</v>
      </c>
      <c r="J38" s="112">
        <v>84.520108412010856</v>
      </c>
      <c r="K38" s="112">
        <v>84.062889051836322</v>
      </c>
      <c r="L38" s="112">
        <v>82.117705331184297</v>
      </c>
      <c r="M38" s="112">
        <v>83.20596191470058</v>
      </c>
      <c r="N38" s="112">
        <v>86.526996106293282</v>
      </c>
      <c r="O38" s="112">
        <v>85.674040072472806</v>
      </c>
      <c r="P38" s="112">
        <v>84.62034381795408</v>
      </c>
    </row>
    <row r="39" spans="2:16" ht="13.5" customHeight="1">
      <c r="B39" s="209" t="s">
        <v>42</v>
      </c>
      <c r="C39" s="76">
        <v>64.745238047973814</v>
      </c>
      <c r="D39" s="76">
        <v>63.943136658822354</v>
      </c>
      <c r="E39" s="76">
        <v>65.546667354895575</v>
      </c>
      <c r="F39" s="112">
        <v>63.094622123496876</v>
      </c>
      <c r="G39" s="112">
        <v>65.335440778017158</v>
      </c>
      <c r="H39" s="112">
        <v>63.447837116291097</v>
      </c>
      <c r="I39" s="112">
        <v>64.860343694425055</v>
      </c>
      <c r="J39" s="112">
        <v>64.077711813334616</v>
      </c>
      <c r="K39" s="112">
        <v>61.826816343088943</v>
      </c>
      <c r="L39" s="112">
        <v>61.177511206689779</v>
      </c>
      <c r="M39" s="112">
        <v>63.189185481532974</v>
      </c>
      <c r="N39" s="112">
        <v>63.497420632858159</v>
      </c>
      <c r="O39" s="112">
        <v>62.575975931102356</v>
      </c>
      <c r="P39" s="112">
        <v>61.334363312608922</v>
      </c>
    </row>
    <row r="40" spans="2:16" ht="10.5" customHeight="1">
      <c r="B40" s="209"/>
      <c r="C40" s="76"/>
      <c r="D40" s="76"/>
      <c r="E40" s="76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</row>
    <row r="41" spans="2:16" ht="13.5" customHeight="1">
      <c r="B41" s="208" t="s">
        <v>7</v>
      </c>
      <c r="C41" s="75">
        <v>76.034640470783117</v>
      </c>
      <c r="D41" s="75">
        <v>75.455784207111591</v>
      </c>
      <c r="E41" s="75">
        <v>75.761173466868428</v>
      </c>
      <c r="F41" s="299">
        <v>78.046239769872926</v>
      </c>
      <c r="G41" s="299">
        <v>77.672716739801132</v>
      </c>
      <c r="H41" s="299">
        <v>77.165582766128395</v>
      </c>
      <c r="I41" s="299">
        <v>77.7741718591883</v>
      </c>
      <c r="J41" s="299">
        <v>78.137506835898094</v>
      </c>
      <c r="K41" s="299">
        <v>77.351561323960425</v>
      </c>
      <c r="L41" s="299">
        <v>77.057420185942036</v>
      </c>
      <c r="M41" s="299">
        <v>76.484922582528498</v>
      </c>
      <c r="N41" s="299">
        <v>74.594848603483939</v>
      </c>
      <c r="O41" s="299">
        <v>75.491646434876671</v>
      </c>
      <c r="P41" s="299">
        <v>75.620175871841141</v>
      </c>
    </row>
    <row r="42" spans="2:16" ht="13.5" customHeight="1">
      <c r="B42" s="209" t="s">
        <v>41</v>
      </c>
      <c r="C42" s="76">
        <v>61.990753959879129</v>
      </c>
      <c r="D42" s="76">
        <v>60.350365226603465</v>
      </c>
      <c r="E42" s="76">
        <v>60.102003005973103</v>
      </c>
      <c r="F42" s="112">
        <v>62.271577098071546</v>
      </c>
      <c r="G42" s="112">
        <v>61.565790102215779</v>
      </c>
      <c r="H42" s="112">
        <v>60.567492544364704</v>
      </c>
      <c r="I42" s="112">
        <v>61.667230114002123</v>
      </c>
      <c r="J42" s="112">
        <v>60.568106638821419</v>
      </c>
      <c r="K42" s="112">
        <v>61.783282901171297</v>
      </c>
      <c r="L42" s="112">
        <v>58.210293078377312</v>
      </c>
      <c r="M42" s="112">
        <v>60.227270056324031</v>
      </c>
      <c r="N42" s="112">
        <v>54.290166979440222</v>
      </c>
      <c r="O42" s="112">
        <v>54.648761816344297</v>
      </c>
      <c r="P42" s="112">
        <v>54.520725669317549</v>
      </c>
    </row>
    <row r="43" spans="2:16" ht="13.5" customHeight="1">
      <c r="B43" s="209" t="s">
        <v>49</v>
      </c>
      <c r="C43" s="76">
        <v>86.006288240336943</v>
      </c>
      <c r="D43" s="76">
        <v>85.682053875901261</v>
      </c>
      <c r="E43" s="76">
        <v>85.714855428760401</v>
      </c>
      <c r="F43" s="112">
        <v>88.03246006526004</v>
      </c>
      <c r="G43" s="112">
        <v>87.53328164410506</v>
      </c>
      <c r="H43" s="112">
        <v>87.131256680228631</v>
      </c>
      <c r="I43" s="112">
        <v>86.992840101573819</v>
      </c>
      <c r="J43" s="112">
        <v>88.169135629413105</v>
      </c>
      <c r="K43" s="112">
        <v>86.241870982195039</v>
      </c>
      <c r="L43" s="112">
        <v>87.353957144901187</v>
      </c>
      <c r="M43" s="112">
        <v>85.653257876627805</v>
      </c>
      <c r="N43" s="112">
        <v>85.321054925548921</v>
      </c>
      <c r="O43" s="112">
        <v>86.204534934664977</v>
      </c>
      <c r="P43" s="112">
        <v>86.321544253016867</v>
      </c>
    </row>
    <row r="44" spans="2:16" ht="13.5" customHeight="1">
      <c r="B44" s="209" t="s">
        <v>50</v>
      </c>
      <c r="C44" s="76">
        <v>74.800389920367195</v>
      </c>
      <c r="D44" s="76">
        <v>77.480789900059392</v>
      </c>
      <c r="E44" s="76">
        <v>78.417743725619957</v>
      </c>
      <c r="F44" s="112">
        <v>82.060305161242866</v>
      </c>
      <c r="G44" s="112">
        <v>78.377025786620578</v>
      </c>
      <c r="H44" s="112">
        <v>80.508865958117937</v>
      </c>
      <c r="I44" s="112">
        <v>84.773986577351579</v>
      </c>
      <c r="J44" s="112">
        <v>81.039124251174044</v>
      </c>
      <c r="K44" s="112">
        <v>79.225338040871463</v>
      </c>
      <c r="L44" s="112">
        <v>80.594920705162494</v>
      </c>
      <c r="M44" s="112">
        <v>82.355960899702936</v>
      </c>
      <c r="N44" s="112">
        <v>81.075091960134714</v>
      </c>
      <c r="O44" s="112">
        <v>82.761384122935922</v>
      </c>
      <c r="P44" s="112">
        <v>84.167712420614251</v>
      </c>
    </row>
    <row r="45" spans="2:16" ht="13.5" customHeight="1">
      <c r="B45" s="209" t="s">
        <v>42</v>
      </c>
      <c r="C45" s="76">
        <v>57.446976261379589</v>
      </c>
      <c r="D45" s="76">
        <v>55.672207864585246</v>
      </c>
      <c r="E45" s="76">
        <v>60.680817156470667</v>
      </c>
      <c r="F45" s="112">
        <v>59.840134562484231</v>
      </c>
      <c r="G45" s="112">
        <v>61.006361208473947</v>
      </c>
      <c r="H45" s="112">
        <v>59.547585394787454</v>
      </c>
      <c r="I45" s="112">
        <v>61.890826925895134</v>
      </c>
      <c r="J45" s="112">
        <v>61.449761765468644</v>
      </c>
      <c r="K45" s="112">
        <v>60.56944595245421</v>
      </c>
      <c r="L45" s="112">
        <v>58.517114235348778</v>
      </c>
      <c r="M45" s="112">
        <v>56.262093596925254</v>
      </c>
      <c r="N45" s="112">
        <v>55.054019759383777</v>
      </c>
      <c r="O45" s="112">
        <v>57.426971108498172</v>
      </c>
      <c r="P45" s="112">
        <v>57.575716565108678</v>
      </c>
    </row>
    <row r="46" spans="2:16" ht="4.5" customHeight="1">
      <c r="B46" s="221"/>
      <c r="C46" s="19"/>
      <c r="D46" s="19"/>
      <c r="E46" s="19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1"/>
    </row>
    <row r="47" spans="2:16">
      <c r="B47" s="48" t="s">
        <v>156</v>
      </c>
    </row>
  </sheetData>
  <mergeCells count="3">
    <mergeCell ref="B4:O4"/>
    <mergeCell ref="B3:P3"/>
    <mergeCell ref="B2:P2"/>
  </mergeCells>
  <phoneticPr fontId="7" type="noConversion"/>
  <pageMargins left="0.59055118110236227" right="0" top="0.78740157480314965" bottom="0.98425196850393704" header="0" footer="0"/>
  <pageSetup paperSize="9" scale="84" orientation="portrait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6">
    <tabColor indexed="19"/>
  </sheetPr>
  <dimension ref="B2:P48"/>
  <sheetViews>
    <sheetView showGridLines="0" view="pageBreakPreview" zoomScaleNormal="100" workbookViewId="0"/>
  </sheetViews>
  <sheetFormatPr baseColWidth="10" defaultRowHeight="12.75"/>
  <cols>
    <col min="1" max="1" width="0.85546875" style="10" customWidth="1"/>
    <col min="2" max="2" width="21.5703125" style="10" customWidth="1"/>
    <col min="3" max="5" width="7.7109375" style="10" hidden="1" customWidth="1"/>
    <col min="6" max="16" width="6.28515625" style="147" customWidth="1"/>
    <col min="17" max="16384" width="11.42578125" style="10"/>
  </cols>
  <sheetData>
    <row r="2" spans="2:16" ht="15" customHeight="1">
      <c r="B2" s="489" t="s">
        <v>135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</row>
    <row r="3" spans="2:16" ht="15" customHeight="1">
      <c r="B3" s="490" t="s">
        <v>273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</row>
    <row r="4" spans="2:16" ht="11.25" customHeight="1">
      <c r="B4" s="491" t="s">
        <v>65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2:16" ht="6" customHeight="1">
      <c r="B5" s="42"/>
      <c r="C5" s="42"/>
      <c r="D5" s="42"/>
      <c r="E5" s="42"/>
      <c r="F5" s="150"/>
      <c r="G5" s="150"/>
      <c r="H5" s="150"/>
      <c r="I5" s="150"/>
      <c r="J5" s="150"/>
    </row>
    <row r="6" spans="2:16" ht="39" customHeight="1">
      <c r="B6" s="311" t="s">
        <v>224</v>
      </c>
      <c r="C6" s="43">
        <v>2004</v>
      </c>
      <c r="D6" s="43">
        <v>2005</v>
      </c>
      <c r="E6" s="43">
        <v>2006</v>
      </c>
      <c r="F6" s="454">
        <v>2007</v>
      </c>
      <c r="G6" s="454">
        <v>2008</v>
      </c>
      <c r="H6" s="454">
        <v>2009</v>
      </c>
      <c r="I6" s="454">
        <v>2010</v>
      </c>
      <c r="J6" s="454">
        <v>2011</v>
      </c>
      <c r="K6" s="454">
        <v>2012</v>
      </c>
      <c r="L6" s="454">
        <v>2013</v>
      </c>
      <c r="M6" s="454">
        <v>2014</v>
      </c>
      <c r="N6" s="454">
        <v>2015</v>
      </c>
      <c r="O6" s="454">
        <v>2016</v>
      </c>
      <c r="P6" s="454">
        <v>2017</v>
      </c>
    </row>
    <row r="7" spans="2:16" ht="6" customHeight="1">
      <c r="B7" s="207"/>
    </row>
    <row r="8" spans="2:16" ht="12" customHeight="1">
      <c r="B8" s="208" t="s">
        <v>1</v>
      </c>
      <c r="C8" s="75">
        <v>72.03801702343992</v>
      </c>
      <c r="D8" s="75">
        <v>71.106484963095383</v>
      </c>
      <c r="E8" s="75">
        <v>72.318842062133243</v>
      </c>
      <c r="F8" s="299">
        <v>73.827539699475238</v>
      </c>
      <c r="G8" s="299">
        <v>73.816420909307624</v>
      </c>
      <c r="H8" s="299">
        <v>74.018289549362379</v>
      </c>
      <c r="I8" s="299">
        <v>74.15392175106264</v>
      </c>
      <c r="J8" s="299">
        <v>73.917742137874399</v>
      </c>
      <c r="K8" s="299">
        <v>73.578778389695714</v>
      </c>
      <c r="L8" s="299">
        <v>73.201701692089003</v>
      </c>
      <c r="M8" s="299">
        <v>72.330590907155923</v>
      </c>
      <c r="N8" s="299">
        <v>71.625370485063542</v>
      </c>
      <c r="O8" s="299">
        <v>72.232933303820673</v>
      </c>
      <c r="P8" s="299">
        <v>72.421225854325996</v>
      </c>
    </row>
    <row r="9" spans="2:16" ht="10.5" customHeight="1">
      <c r="B9" s="209" t="s">
        <v>52</v>
      </c>
      <c r="C9" s="76">
        <v>74.199101743264507</v>
      </c>
      <c r="D9" s="76">
        <v>73.368347137094347</v>
      </c>
      <c r="E9" s="76">
        <v>74.941528886119286</v>
      </c>
      <c r="F9" s="112">
        <v>74.515343114943093</v>
      </c>
      <c r="G9" s="112">
        <v>74.190957994381179</v>
      </c>
      <c r="H9" s="112">
        <v>75.141119950994039</v>
      </c>
      <c r="I9" s="112">
        <v>75.29823376305697</v>
      </c>
      <c r="J9" s="112">
        <v>74.696291566347256</v>
      </c>
      <c r="K9" s="112">
        <v>73.185232208944612</v>
      </c>
      <c r="L9" s="112">
        <v>72.920112123267671</v>
      </c>
      <c r="M9" s="112">
        <v>72.394711626353228</v>
      </c>
      <c r="N9" s="112">
        <v>72.206821772376486</v>
      </c>
      <c r="O9" s="112">
        <v>71.977387678953392</v>
      </c>
      <c r="P9" s="112">
        <v>72.296982997507726</v>
      </c>
    </row>
    <row r="10" spans="2:16" ht="10.5" customHeight="1">
      <c r="B10" s="209" t="s">
        <v>53</v>
      </c>
      <c r="C10" s="76">
        <v>67.805057306173964</v>
      </c>
      <c r="D10" s="76">
        <v>66.465204659909048</v>
      </c>
      <c r="E10" s="76">
        <v>68.053156689705943</v>
      </c>
      <c r="F10" s="112">
        <v>69.451979131655236</v>
      </c>
      <c r="G10" s="112">
        <v>69.832629295210239</v>
      </c>
      <c r="H10" s="112">
        <v>69.75329298217261</v>
      </c>
      <c r="I10" s="112">
        <v>69.930410822683115</v>
      </c>
      <c r="J10" s="112">
        <v>69.599020826848474</v>
      </c>
      <c r="K10" s="112">
        <v>69.158204238211312</v>
      </c>
      <c r="L10" s="112">
        <v>69.059756203090529</v>
      </c>
      <c r="M10" s="112">
        <v>68.36013466127811</v>
      </c>
      <c r="N10" s="112">
        <v>68.001653302641458</v>
      </c>
      <c r="O10" s="112">
        <v>68.264848241938978</v>
      </c>
      <c r="P10" s="112">
        <v>68.713192222774694</v>
      </c>
    </row>
    <row r="11" spans="2:16" ht="10.5" customHeight="1">
      <c r="B11" s="209" t="s">
        <v>47</v>
      </c>
      <c r="C11" s="76">
        <v>79.71185683234016</v>
      </c>
      <c r="D11" s="76">
        <v>79.557243787632302</v>
      </c>
      <c r="E11" s="76">
        <v>78.541257646992918</v>
      </c>
      <c r="F11" s="112">
        <v>82.297221388160196</v>
      </c>
      <c r="G11" s="112">
        <v>81.518313287672683</v>
      </c>
      <c r="H11" s="112">
        <v>81.893503597188626</v>
      </c>
      <c r="I11" s="112">
        <v>82.51154081209927</v>
      </c>
      <c r="J11" s="112">
        <v>83.267453439806943</v>
      </c>
      <c r="K11" s="112">
        <v>83.406250417254327</v>
      </c>
      <c r="L11" s="112">
        <v>82.606969534909496</v>
      </c>
      <c r="M11" s="112">
        <v>82.008041637619527</v>
      </c>
      <c r="N11" s="112">
        <v>80.85217001822005</v>
      </c>
      <c r="O11" s="112">
        <v>81.281830622185439</v>
      </c>
      <c r="P11" s="112">
        <v>81.281313553396728</v>
      </c>
    </row>
    <row r="12" spans="2:16" ht="10.5" customHeight="1">
      <c r="B12" s="209" t="s">
        <v>46</v>
      </c>
      <c r="C12" s="76">
        <v>75.194793071318628</v>
      </c>
      <c r="D12" s="76">
        <v>74.986311463778392</v>
      </c>
      <c r="E12" s="76">
        <v>75.430526986328189</v>
      </c>
      <c r="F12" s="112">
        <v>79.394513835891061</v>
      </c>
      <c r="G12" s="112">
        <v>79.246673562621467</v>
      </c>
      <c r="H12" s="112">
        <v>77.876513202850674</v>
      </c>
      <c r="I12" s="112">
        <v>77.574724049608463</v>
      </c>
      <c r="J12" s="112">
        <v>77.018957421437065</v>
      </c>
      <c r="K12" s="112">
        <v>78.453627715186968</v>
      </c>
      <c r="L12" s="112">
        <v>77.694206839655294</v>
      </c>
      <c r="M12" s="112">
        <v>75.941286866124457</v>
      </c>
      <c r="N12" s="112">
        <v>74.224467218430618</v>
      </c>
      <c r="O12" s="112">
        <v>76.29739123801987</v>
      </c>
      <c r="P12" s="112">
        <v>75.821266049184871</v>
      </c>
    </row>
    <row r="13" spans="2:16" ht="10.5" customHeight="1">
      <c r="B13" s="209"/>
      <c r="C13" s="76"/>
      <c r="D13" s="76"/>
      <c r="E13" s="76"/>
      <c r="F13" s="112"/>
      <c r="G13" s="112"/>
      <c r="H13" s="112"/>
      <c r="I13" s="112"/>
      <c r="J13" s="112"/>
      <c r="K13" s="112"/>
      <c r="L13" s="112"/>
      <c r="M13" s="112"/>
      <c r="N13" s="112"/>
      <c r="O13" s="112"/>
      <c r="P13" s="112"/>
    </row>
    <row r="14" spans="2:16" ht="13.5" customHeight="1">
      <c r="B14" s="208" t="s">
        <v>11</v>
      </c>
      <c r="C14" s="75"/>
      <c r="D14" s="75"/>
      <c r="E14" s="75"/>
      <c r="F14" s="299"/>
      <c r="G14" s="299"/>
      <c r="H14" s="299"/>
      <c r="I14" s="299"/>
      <c r="J14" s="299"/>
      <c r="K14" s="112"/>
      <c r="L14" s="112"/>
      <c r="M14" s="112"/>
      <c r="N14" s="112"/>
      <c r="O14" s="112"/>
      <c r="P14" s="112"/>
    </row>
    <row r="15" spans="2:16" ht="12" customHeight="1">
      <c r="B15" s="208" t="s">
        <v>2</v>
      </c>
      <c r="C15" s="75">
        <v>68.167567276117651</v>
      </c>
      <c r="D15" s="75">
        <v>67.298659374310006</v>
      </c>
      <c r="E15" s="75">
        <v>68.486434088104858</v>
      </c>
      <c r="F15" s="299">
        <v>71.020214279769704</v>
      </c>
      <c r="G15" s="299">
        <v>71.076728745749293</v>
      </c>
      <c r="H15" s="299">
        <v>71.167452059404368</v>
      </c>
      <c r="I15" s="299">
        <v>71.659678502418402</v>
      </c>
      <c r="J15" s="299">
        <v>71.589616450671656</v>
      </c>
      <c r="K15" s="299">
        <v>71.482465489338438</v>
      </c>
      <c r="L15" s="299">
        <v>71.19211743423773</v>
      </c>
      <c r="M15" s="299">
        <v>70.120279249833118</v>
      </c>
      <c r="N15" s="299">
        <v>69.399251680657557</v>
      </c>
      <c r="O15" s="299">
        <v>70.50207551926033</v>
      </c>
      <c r="P15" s="299">
        <v>70.745378137865316</v>
      </c>
    </row>
    <row r="16" spans="2:16" ht="10.5" customHeight="1">
      <c r="B16" s="209" t="s">
        <v>52</v>
      </c>
      <c r="C16" s="76">
        <v>62.628181983441777</v>
      </c>
      <c r="D16" s="76">
        <v>61.948123393348318</v>
      </c>
      <c r="E16" s="76">
        <v>63.848153172299561</v>
      </c>
      <c r="F16" s="112">
        <v>64.268111339130996</v>
      </c>
      <c r="G16" s="112">
        <v>63.368720415712986</v>
      </c>
      <c r="H16" s="112">
        <v>64.625463634754581</v>
      </c>
      <c r="I16" s="112">
        <v>65.700584340508868</v>
      </c>
      <c r="J16" s="112">
        <v>65.064484864626621</v>
      </c>
      <c r="K16" s="112">
        <v>64.089976966677057</v>
      </c>
      <c r="L16" s="112">
        <v>63.700454613297254</v>
      </c>
      <c r="M16" s="112">
        <v>63.051982247569356</v>
      </c>
      <c r="N16" s="112">
        <v>63.285470414736629</v>
      </c>
      <c r="O16" s="112">
        <v>63.676330557575966</v>
      </c>
      <c r="P16" s="112">
        <v>64.076823961874439</v>
      </c>
    </row>
    <row r="17" spans="2:16" ht="10.5" customHeight="1">
      <c r="B17" s="209" t="s">
        <v>53</v>
      </c>
      <c r="C17" s="76">
        <v>65.48804570680457</v>
      </c>
      <c r="D17" s="76">
        <v>64.207076155113768</v>
      </c>
      <c r="E17" s="76">
        <v>65.601427136353749</v>
      </c>
      <c r="F17" s="112">
        <v>67.524462725141987</v>
      </c>
      <c r="G17" s="112">
        <v>68.179955666083387</v>
      </c>
      <c r="H17" s="112">
        <v>67.775243073249754</v>
      </c>
      <c r="I17" s="112">
        <v>68.208465797048618</v>
      </c>
      <c r="J17" s="112">
        <v>68.11291749093941</v>
      </c>
      <c r="K17" s="112">
        <v>67.335732232901137</v>
      </c>
      <c r="L17" s="112">
        <v>67.607006145172065</v>
      </c>
      <c r="M17" s="112">
        <v>66.701267970081446</v>
      </c>
      <c r="N17" s="112">
        <v>66.330923663646729</v>
      </c>
      <c r="O17" s="112">
        <v>67.053668783968703</v>
      </c>
      <c r="P17" s="112">
        <v>67.612351159626741</v>
      </c>
    </row>
    <row r="18" spans="2:16" ht="10.5" customHeight="1">
      <c r="B18" s="209" t="s">
        <v>47</v>
      </c>
      <c r="C18" s="76">
        <v>79.777465632366912</v>
      </c>
      <c r="D18" s="76">
        <v>79.319091494132891</v>
      </c>
      <c r="E18" s="76">
        <v>78.117333421717746</v>
      </c>
      <c r="F18" s="112">
        <v>82.264123330901384</v>
      </c>
      <c r="G18" s="112">
        <v>81.173233516097611</v>
      </c>
      <c r="H18" s="112">
        <v>81.991811362006985</v>
      </c>
      <c r="I18" s="112">
        <v>82.436871535547056</v>
      </c>
      <c r="J18" s="112">
        <v>83.217893826560157</v>
      </c>
      <c r="K18" s="112">
        <v>83.323935806822305</v>
      </c>
      <c r="L18" s="112">
        <v>82.579229539852108</v>
      </c>
      <c r="M18" s="112">
        <v>81.999570631934915</v>
      </c>
      <c r="N18" s="112">
        <v>80.863979453973116</v>
      </c>
      <c r="O18" s="112">
        <v>81.482611236273215</v>
      </c>
      <c r="P18" s="112">
        <v>81.347767856539306</v>
      </c>
    </row>
    <row r="19" spans="2:16" ht="10.5" customHeight="1">
      <c r="B19" s="209" t="s">
        <v>46</v>
      </c>
      <c r="C19" s="76">
        <v>75.009333864342295</v>
      </c>
      <c r="D19" s="76">
        <v>74.852063856701349</v>
      </c>
      <c r="E19" s="76">
        <v>75.120542462995516</v>
      </c>
      <c r="F19" s="112">
        <v>79.37938947839767</v>
      </c>
      <c r="G19" s="112">
        <v>79.247897388578025</v>
      </c>
      <c r="H19" s="112">
        <v>77.748560325397463</v>
      </c>
      <c r="I19" s="112">
        <v>77.770566379284134</v>
      </c>
      <c r="J19" s="112">
        <v>77.052493417244577</v>
      </c>
      <c r="K19" s="112">
        <v>78.550767353251459</v>
      </c>
      <c r="L19" s="112">
        <v>77.937829670101337</v>
      </c>
      <c r="M19" s="112">
        <v>76.142432835702095</v>
      </c>
      <c r="N19" s="112">
        <v>74.375675592242985</v>
      </c>
      <c r="O19" s="112">
        <v>76.476942387917475</v>
      </c>
      <c r="P19" s="112">
        <v>76.126462350055306</v>
      </c>
    </row>
    <row r="20" spans="2:16" ht="20.25" customHeight="1">
      <c r="B20" s="209"/>
      <c r="C20" s="75"/>
      <c r="D20" s="75"/>
      <c r="E20" s="75"/>
      <c r="F20" s="299"/>
      <c r="G20" s="299"/>
      <c r="H20" s="299"/>
      <c r="I20" s="299"/>
      <c r="J20" s="299"/>
      <c r="K20" s="112"/>
      <c r="L20" s="112"/>
      <c r="M20" s="112"/>
      <c r="N20" s="112"/>
      <c r="O20" s="112"/>
    </row>
    <row r="21" spans="2:16" ht="16.5" customHeight="1">
      <c r="B21" s="208" t="s">
        <v>3</v>
      </c>
      <c r="C21" s="75"/>
      <c r="D21" s="75"/>
      <c r="E21" s="75"/>
      <c r="F21" s="299">
        <v>82.042725814156313</v>
      </c>
      <c r="G21" s="299">
        <v>82.082399103307253</v>
      </c>
      <c r="H21" s="299">
        <v>82.884634991825592</v>
      </c>
      <c r="I21" s="299">
        <v>82.145683534522163</v>
      </c>
      <c r="J21" s="299">
        <v>81.596551179525392</v>
      </c>
      <c r="K21" s="299">
        <v>80.696733182269554</v>
      </c>
      <c r="L21" s="299">
        <v>80.223551645803326</v>
      </c>
      <c r="M21" s="299">
        <v>80.277588374890271</v>
      </c>
      <c r="N21" s="299">
        <v>79.861000005297285</v>
      </c>
      <c r="O21" s="299">
        <v>78.82141005329413</v>
      </c>
      <c r="P21" s="299">
        <v>78.984137597920423</v>
      </c>
    </row>
    <row r="22" spans="2:16" ht="10.5" customHeight="1">
      <c r="B22" s="209" t="s">
        <v>52</v>
      </c>
      <c r="C22" s="76">
        <v>85.281048220389152</v>
      </c>
      <c r="D22" s="76">
        <v>84.648853997984361</v>
      </c>
      <c r="E22" s="76">
        <v>86.017565437497339</v>
      </c>
      <c r="F22" s="112">
        <v>85.175377381642818</v>
      </c>
      <c r="G22" s="112">
        <v>85.454347564954816</v>
      </c>
      <c r="H22" s="112">
        <v>86.400815034143633</v>
      </c>
      <c r="I22" s="112">
        <v>85.854715712249146</v>
      </c>
      <c r="J22" s="112">
        <v>85.844443805555429</v>
      </c>
      <c r="K22" s="112">
        <v>83.573363730883145</v>
      </c>
      <c r="L22" s="112">
        <v>84.123606612610573</v>
      </c>
      <c r="M22" s="112">
        <v>83.943954974527699</v>
      </c>
      <c r="N22" s="112">
        <v>83.828020426136163</v>
      </c>
      <c r="O22" s="112">
        <v>83.324989505572489</v>
      </c>
      <c r="P22" s="112">
        <v>83.768130575961791</v>
      </c>
    </row>
    <row r="23" spans="2:16" ht="10.5" customHeight="1">
      <c r="B23" s="209" t="s">
        <v>53</v>
      </c>
      <c r="C23" s="76">
        <v>77.377141360402902</v>
      </c>
      <c r="D23" s="76">
        <v>75.960666129769791</v>
      </c>
      <c r="E23" s="76">
        <v>78.161516211392239</v>
      </c>
      <c r="F23" s="112">
        <v>76.977417111173082</v>
      </c>
      <c r="G23" s="112">
        <v>76.43811728008329</v>
      </c>
      <c r="H23" s="112">
        <v>77.696110278663582</v>
      </c>
      <c r="I23" s="112">
        <v>76.955946570048496</v>
      </c>
      <c r="J23" s="112">
        <v>75.566958968768944</v>
      </c>
      <c r="K23" s="112">
        <v>76.572620083207298</v>
      </c>
      <c r="L23" s="112">
        <v>75.152349956160705</v>
      </c>
      <c r="M23" s="112">
        <v>75.69893305761002</v>
      </c>
      <c r="N23" s="112">
        <v>75.353054267817527</v>
      </c>
      <c r="O23" s="112">
        <v>73.562373361553654</v>
      </c>
      <c r="P23" s="112">
        <v>73.651989353711471</v>
      </c>
    </row>
    <row r="24" spans="2:16" ht="10.5" customHeight="1">
      <c r="B24" s="209" t="s">
        <v>47</v>
      </c>
      <c r="C24" s="76">
        <v>79.049096914166697</v>
      </c>
      <c r="D24" s="76">
        <v>82.060059317243741</v>
      </c>
      <c r="E24" s="76">
        <v>83.031205155508957</v>
      </c>
      <c r="F24" s="112">
        <v>82.662744979139461</v>
      </c>
      <c r="G24" s="112">
        <v>85.592465849670589</v>
      </c>
      <c r="H24" s="112">
        <v>80.775457725538374</v>
      </c>
      <c r="I24" s="112">
        <v>83.391351380243265</v>
      </c>
      <c r="J24" s="112">
        <v>83.897741121794169</v>
      </c>
      <c r="K24" s="112">
        <v>84.417499974257993</v>
      </c>
      <c r="L24" s="112">
        <v>82.938625875368231</v>
      </c>
      <c r="M24" s="112">
        <v>82.107699656268693</v>
      </c>
      <c r="N24" s="112">
        <v>80.709458642671493</v>
      </c>
      <c r="O24" s="112">
        <v>78.945715938513075</v>
      </c>
      <c r="P24" s="112">
        <v>80.491526762377717</v>
      </c>
    </row>
    <row r="25" spans="2:16" ht="10.5" customHeight="1">
      <c r="B25" s="209" t="s">
        <v>46</v>
      </c>
      <c r="C25" s="76">
        <v>79.478292610466241</v>
      </c>
      <c r="D25" s="76">
        <v>78.083402419021567</v>
      </c>
      <c r="E25" s="76">
        <v>83.175192546043078</v>
      </c>
      <c r="F25" s="112">
        <v>79.761767398823352</v>
      </c>
      <c r="G25" s="112">
        <v>79.214531048420127</v>
      </c>
      <c r="H25" s="112">
        <v>80.984101035177403</v>
      </c>
      <c r="I25" s="112">
        <v>72.780988045004818</v>
      </c>
      <c r="J25" s="112">
        <v>76.238038135899686</v>
      </c>
      <c r="K25" s="112">
        <v>76.209211016574201</v>
      </c>
      <c r="L25" s="112">
        <v>72.382763479478697</v>
      </c>
      <c r="M25" s="112">
        <v>71.677277445192686</v>
      </c>
      <c r="N25" s="112">
        <v>70.721287129307143</v>
      </c>
      <c r="O25" s="112">
        <v>71.67695020148183</v>
      </c>
      <c r="P25" s="112">
        <v>68.299112054601778</v>
      </c>
    </row>
    <row r="26" spans="2:16" ht="10.5" customHeight="1">
      <c r="B26" s="209"/>
      <c r="C26" s="76"/>
      <c r="D26" s="76"/>
      <c r="E26" s="76"/>
      <c r="F26" s="112"/>
      <c r="G26" s="112"/>
      <c r="H26" s="112"/>
      <c r="I26" s="112"/>
      <c r="J26" s="112"/>
      <c r="K26" s="112"/>
      <c r="L26" s="112"/>
      <c r="M26" s="112"/>
      <c r="N26" s="112"/>
      <c r="O26" s="112"/>
    </row>
    <row r="27" spans="2:16" ht="12.75" customHeight="1">
      <c r="B27" s="208" t="s">
        <v>4</v>
      </c>
      <c r="C27" s="75"/>
      <c r="D27" s="75"/>
      <c r="E27" s="75"/>
      <c r="F27" s="299"/>
      <c r="G27" s="299"/>
      <c r="H27" s="299"/>
      <c r="I27" s="299"/>
      <c r="J27" s="299"/>
      <c r="K27" s="112"/>
      <c r="L27" s="112"/>
      <c r="M27" s="112"/>
      <c r="N27" s="112"/>
      <c r="O27" s="112"/>
    </row>
    <row r="28" spans="2:16" ht="12" customHeight="1">
      <c r="B28" s="208" t="s">
        <v>5</v>
      </c>
      <c r="C28" s="75">
        <v>67.433709849234816</v>
      </c>
      <c r="D28" s="75">
        <v>66.096805482473016</v>
      </c>
      <c r="E28" s="75">
        <v>67.586475138991545</v>
      </c>
      <c r="F28" s="299">
        <v>70.630638246632543</v>
      </c>
      <c r="G28" s="299">
        <v>70.419886320439787</v>
      </c>
      <c r="H28" s="299">
        <v>70.719852970216735</v>
      </c>
      <c r="I28" s="299">
        <v>71.157932280671034</v>
      </c>
      <c r="J28" s="299">
        <v>70.572048536622546</v>
      </c>
      <c r="K28" s="299">
        <v>71.047424867853678</v>
      </c>
      <c r="L28" s="299">
        <v>69.96452933486087</v>
      </c>
      <c r="M28" s="299">
        <v>68.673976187684772</v>
      </c>
      <c r="N28" s="299">
        <v>68.181799894721607</v>
      </c>
      <c r="O28" s="299">
        <v>69.481360263668321</v>
      </c>
      <c r="P28" s="299">
        <v>69.782721139829462</v>
      </c>
    </row>
    <row r="29" spans="2:16" ht="10.5" customHeight="1">
      <c r="B29" s="209" t="s">
        <v>52</v>
      </c>
      <c r="C29" s="76">
        <v>60.646740342772233</v>
      </c>
      <c r="D29" s="76">
        <v>60.06143842641778</v>
      </c>
      <c r="E29" s="76">
        <v>62.289470530257837</v>
      </c>
      <c r="F29" s="112">
        <v>62.973771731408412</v>
      </c>
      <c r="G29" s="112">
        <v>61.819250768830031</v>
      </c>
      <c r="H29" s="112">
        <v>64.030296242604763</v>
      </c>
      <c r="I29" s="112">
        <v>64.061025135052205</v>
      </c>
      <c r="J29" s="112">
        <v>62.639046502488497</v>
      </c>
      <c r="K29" s="112">
        <v>62.313732332823932</v>
      </c>
      <c r="L29" s="112">
        <v>61.318906348684415</v>
      </c>
      <c r="M29" s="112">
        <v>60.032641945481984</v>
      </c>
      <c r="N29" s="112">
        <v>60.607671247045367</v>
      </c>
      <c r="O29" s="112">
        <v>59.985230512864746</v>
      </c>
      <c r="P29" s="112">
        <v>60.968247350147429</v>
      </c>
    </row>
    <row r="30" spans="2:16" ht="10.5" customHeight="1">
      <c r="B30" s="209" t="s">
        <v>53</v>
      </c>
      <c r="C30" s="76">
        <v>65.383987729687874</v>
      </c>
      <c r="D30" s="76">
        <v>63.419616921863351</v>
      </c>
      <c r="E30" s="76">
        <v>65.348354554917137</v>
      </c>
      <c r="F30" s="112">
        <v>67.678058233080051</v>
      </c>
      <c r="G30" s="112">
        <v>67.932217992208237</v>
      </c>
      <c r="H30" s="112">
        <v>67.864653487452131</v>
      </c>
      <c r="I30" s="112">
        <v>68.389580142231665</v>
      </c>
      <c r="J30" s="112">
        <v>67.933912278628682</v>
      </c>
      <c r="K30" s="112">
        <v>67.546745994527171</v>
      </c>
      <c r="L30" s="112">
        <v>66.978231792801992</v>
      </c>
      <c r="M30" s="112">
        <v>65.649033114750722</v>
      </c>
      <c r="N30" s="112">
        <v>65.793193934931224</v>
      </c>
      <c r="O30" s="112">
        <v>66.806183015031138</v>
      </c>
      <c r="P30" s="112">
        <v>67.053946841107575</v>
      </c>
    </row>
    <row r="31" spans="2:16" ht="10.5" customHeight="1">
      <c r="B31" s="209" t="s">
        <v>47</v>
      </c>
      <c r="C31" s="76">
        <v>79.362066170463109</v>
      </c>
      <c r="D31" s="76">
        <v>79.017192506521766</v>
      </c>
      <c r="E31" s="76">
        <v>76.640184305165477</v>
      </c>
      <c r="F31" s="112">
        <v>82.212349115483335</v>
      </c>
      <c r="G31" s="112">
        <v>80.745748620077947</v>
      </c>
      <c r="H31" s="112">
        <v>81.210941052754592</v>
      </c>
      <c r="I31" s="112">
        <v>81.914807150165714</v>
      </c>
      <c r="J31" s="112">
        <v>82.435654149991137</v>
      </c>
      <c r="K31" s="112">
        <v>82.812600570062102</v>
      </c>
      <c r="L31" s="112">
        <v>81.459975313631261</v>
      </c>
      <c r="M31" s="112">
        <v>80.824633212735165</v>
      </c>
      <c r="N31" s="112">
        <v>78.941151100257329</v>
      </c>
      <c r="O31" s="112">
        <v>80.570629658003995</v>
      </c>
      <c r="P31" s="112">
        <v>80.74522438448372</v>
      </c>
    </row>
    <row r="32" spans="2:16" ht="13.5">
      <c r="B32" s="209" t="s">
        <v>46</v>
      </c>
      <c r="C32" s="76">
        <v>74.868893546414</v>
      </c>
      <c r="D32" s="76">
        <v>73.785104469417576</v>
      </c>
      <c r="E32" s="76">
        <v>74.779662445956347</v>
      </c>
      <c r="F32" s="112">
        <v>79.5197489472352</v>
      </c>
      <c r="G32" s="112">
        <v>79.780297000006058</v>
      </c>
      <c r="H32" s="112">
        <v>77.287547290206149</v>
      </c>
      <c r="I32" s="112">
        <v>77.682386015129183</v>
      </c>
      <c r="J32" s="112">
        <v>75.980769551372831</v>
      </c>
      <c r="K32" s="112">
        <v>79.043868321723565</v>
      </c>
      <c r="L32" s="112">
        <v>77.176477699051247</v>
      </c>
      <c r="M32" s="112">
        <v>75.354005286199722</v>
      </c>
      <c r="N32" s="112">
        <v>73.528204180305536</v>
      </c>
      <c r="O32" s="112">
        <v>75.669861455213379</v>
      </c>
      <c r="P32" s="112">
        <v>75.68322636060158</v>
      </c>
    </row>
    <row r="33" spans="2:16" ht="9" customHeight="1">
      <c r="B33" s="209"/>
      <c r="C33" s="75"/>
      <c r="D33" s="75"/>
      <c r="E33" s="75"/>
      <c r="F33" s="299"/>
      <c r="G33" s="299"/>
      <c r="H33" s="299"/>
      <c r="I33" s="299"/>
      <c r="J33" s="299"/>
      <c r="K33" s="112"/>
      <c r="L33" s="112"/>
      <c r="M33" s="112"/>
      <c r="N33" s="112"/>
      <c r="O33" s="112"/>
    </row>
    <row r="34" spans="2:16" ht="12" customHeight="1">
      <c r="B34" s="208" t="s">
        <v>6</v>
      </c>
      <c r="C34" s="75">
        <v>78.485167111342776</v>
      </c>
      <c r="D34" s="75">
        <v>78.162024250308988</v>
      </c>
      <c r="E34" s="75">
        <v>79.290794124919984</v>
      </c>
      <c r="F34" s="299">
        <v>77.880939381192107</v>
      </c>
      <c r="G34" s="299">
        <v>78.392047664666478</v>
      </c>
      <c r="H34" s="299">
        <v>78.743284208947955</v>
      </c>
      <c r="I34" s="299">
        <v>78.177096817215201</v>
      </c>
      <c r="J34" s="299">
        <v>78.370903250302831</v>
      </c>
      <c r="K34" s="299">
        <v>76.731865191076253</v>
      </c>
      <c r="L34" s="299">
        <v>77.655823824515082</v>
      </c>
      <c r="M34" s="299">
        <v>77.481332117983996</v>
      </c>
      <c r="N34" s="299">
        <v>76.877579588554994</v>
      </c>
      <c r="O34" s="299">
        <v>76.118202882635245</v>
      </c>
      <c r="P34" s="299">
        <v>76.139456189694371</v>
      </c>
    </row>
    <row r="35" spans="2:16" ht="10.5" customHeight="1">
      <c r="B35" s="209" t="s">
        <v>52</v>
      </c>
      <c r="C35" s="76">
        <v>84.191396214504735</v>
      </c>
      <c r="D35" s="76">
        <v>83.008784637622568</v>
      </c>
      <c r="E35" s="76">
        <v>84.603228614196297</v>
      </c>
      <c r="F35" s="112">
        <v>82.918633984400131</v>
      </c>
      <c r="G35" s="112">
        <v>83.599275668278011</v>
      </c>
      <c r="H35" s="112">
        <v>84.066590152649454</v>
      </c>
      <c r="I35" s="112">
        <v>84.137511016843575</v>
      </c>
      <c r="J35" s="112">
        <v>83.964116447757689</v>
      </c>
      <c r="K35" s="112">
        <v>81.609564439103423</v>
      </c>
      <c r="L35" s="112">
        <v>82.086063001699614</v>
      </c>
      <c r="M35" s="112">
        <v>82.077870709023159</v>
      </c>
      <c r="N35" s="112">
        <v>81.870080948122236</v>
      </c>
      <c r="O35" s="112">
        <v>81.409861711310356</v>
      </c>
      <c r="P35" s="112">
        <v>81.12137231178535</v>
      </c>
    </row>
    <row r="36" spans="2:16" ht="10.5" customHeight="1">
      <c r="B36" s="209" t="s">
        <v>53</v>
      </c>
      <c r="C36" s="76">
        <v>71.623740707073196</v>
      </c>
      <c r="D36" s="76">
        <v>71.678256329082217</v>
      </c>
      <c r="E36" s="76">
        <v>72.879269369530959</v>
      </c>
      <c r="F36" s="112">
        <v>71.457509052156894</v>
      </c>
      <c r="G36" s="112">
        <v>72.410347757864756</v>
      </c>
      <c r="H36" s="112">
        <v>72.213104947499971</v>
      </c>
      <c r="I36" s="112">
        <v>71.298769316514566</v>
      </c>
      <c r="J36" s="112">
        <v>71.555373310711204</v>
      </c>
      <c r="K36" s="112">
        <v>70.443581573791676</v>
      </c>
      <c r="L36" s="112">
        <v>71.967318101557041</v>
      </c>
      <c r="M36" s="112">
        <v>72.184647439252245</v>
      </c>
      <c r="N36" s="112">
        <v>71.582130366111798</v>
      </c>
      <c r="O36" s="112">
        <v>69.987597827296753</v>
      </c>
      <c r="P36" s="112">
        <v>71.184921786949445</v>
      </c>
    </row>
    <row r="37" spans="2:16" ht="10.5" customHeight="1">
      <c r="B37" s="209" t="s">
        <v>47</v>
      </c>
      <c r="C37" s="76">
        <v>79.38597744461859</v>
      </c>
      <c r="D37" s="76">
        <v>80.902971086564307</v>
      </c>
      <c r="E37" s="76">
        <v>82.826506794262542</v>
      </c>
      <c r="F37" s="112">
        <v>81.450416636778414</v>
      </c>
      <c r="G37" s="112">
        <v>82.177088874855883</v>
      </c>
      <c r="H37" s="112">
        <v>82.927636704210954</v>
      </c>
      <c r="I37" s="112">
        <v>83.561217513802603</v>
      </c>
      <c r="J37" s="112">
        <v>83.834505151172408</v>
      </c>
      <c r="K37" s="112">
        <v>84.339949071474763</v>
      </c>
      <c r="L37" s="112">
        <v>83.520088766547104</v>
      </c>
      <c r="M37" s="112">
        <v>84.497561422860542</v>
      </c>
      <c r="N37" s="112">
        <v>84.182933527104382</v>
      </c>
      <c r="O37" s="112">
        <v>81.872215130677759</v>
      </c>
      <c r="P37" s="112">
        <v>81.090212351409988</v>
      </c>
    </row>
    <row r="38" spans="2:16" ht="10.5" customHeight="1">
      <c r="B38" s="209" t="s">
        <v>46</v>
      </c>
      <c r="C38" s="76">
        <v>75.661839808244224</v>
      </c>
      <c r="D38" s="76">
        <v>76.468925858644013</v>
      </c>
      <c r="E38" s="76">
        <v>76.171202220563075</v>
      </c>
      <c r="F38" s="112">
        <v>78.073274676721667</v>
      </c>
      <c r="G38" s="112">
        <v>76.167961504743971</v>
      </c>
      <c r="H38" s="112">
        <v>78.313698538145715</v>
      </c>
      <c r="I38" s="112">
        <v>76.376729723752931</v>
      </c>
      <c r="J38" s="112">
        <v>78.145718523093251</v>
      </c>
      <c r="K38" s="112">
        <v>75.674150839533823</v>
      </c>
      <c r="L38" s="112">
        <v>77.807336216921641</v>
      </c>
      <c r="M38" s="112">
        <v>75.145397846984537</v>
      </c>
      <c r="N38" s="112">
        <v>74.403298445293984</v>
      </c>
      <c r="O38" s="112">
        <v>76.198666245025549</v>
      </c>
      <c r="P38" s="112">
        <v>74.610948627224957</v>
      </c>
    </row>
    <row r="39" spans="2:16" ht="12.75" customHeight="1">
      <c r="B39" s="209"/>
      <c r="C39" s="75"/>
      <c r="D39" s="75"/>
      <c r="E39" s="75"/>
      <c r="F39" s="299"/>
      <c r="G39" s="299"/>
      <c r="H39" s="299"/>
      <c r="I39" s="299"/>
      <c r="J39" s="299"/>
      <c r="K39" s="112"/>
      <c r="L39" s="112"/>
      <c r="M39" s="112"/>
      <c r="N39" s="112"/>
      <c r="O39" s="112"/>
    </row>
    <row r="40" spans="2:16" ht="12" customHeight="1">
      <c r="B40" s="208" t="s">
        <v>7</v>
      </c>
      <c r="C40" s="75">
        <v>76.034640470782108</v>
      </c>
      <c r="D40" s="75">
        <v>75.455784207112856</v>
      </c>
      <c r="E40" s="75">
        <v>75.761173466866751</v>
      </c>
      <c r="F40" s="299">
        <v>78.046239769872926</v>
      </c>
      <c r="G40" s="299">
        <v>77.672716739801132</v>
      </c>
      <c r="H40" s="299">
        <v>77.165582766128395</v>
      </c>
      <c r="I40" s="299">
        <v>77.7741718591883</v>
      </c>
      <c r="J40" s="299">
        <v>78.137506835898094</v>
      </c>
      <c r="K40" s="299">
        <v>77.351561323960425</v>
      </c>
      <c r="L40" s="299">
        <v>77.057420185942036</v>
      </c>
      <c r="M40" s="299">
        <v>76.484922582528498</v>
      </c>
      <c r="N40" s="299">
        <v>74.594848603483939</v>
      </c>
      <c r="O40" s="299">
        <v>75.491646434876671</v>
      </c>
      <c r="P40" s="299">
        <v>75.620175871841141</v>
      </c>
    </row>
    <row r="41" spans="2:16" ht="10.5" customHeight="1">
      <c r="B41" s="209" t="s">
        <v>52</v>
      </c>
      <c r="C41" s="76">
        <v>78.056794104488048</v>
      </c>
      <c r="D41" s="76">
        <v>77.631961346543321</v>
      </c>
      <c r="E41" s="76">
        <v>78.468915460429784</v>
      </c>
      <c r="F41" s="112">
        <v>79.81090568458869</v>
      </c>
      <c r="G41" s="112">
        <v>78.265727439947128</v>
      </c>
      <c r="H41" s="112">
        <v>77.968332908876789</v>
      </c>
      <c r="I41" s="112">
        <v>78.578643339582129</v>
      </c>
      <c r="J41" s="112">
        <v>79.45429373450952</v>
      </c>
      <c r="K41" s="112">
        <v>77.187297671868308</v>
      </c>
      <c r="L41" s="112">
        <v>77.298516956397023</v>
      </c>
      <c r="M41" s="112">
        <v>75.570335935643044</v>
      </c>
      <c r="N41" s="112">
        <v>74.418474873763088</v>
      </c>
      <c r="O41" s="112">
        <v>75.810395812938779</v>
      </c>
      <c r="P41" s="112">
        <v>76.259155705423979</v>
      </c>
    </row>
    <row r="42" spans="2:16" ht="10.5" customHeight="1">
      <c r="B42" s="209" t="s">
        <v>53</v>
      </c>
      <c r="C42" s="76">
        <v>72.348542032673592</v>
      </c>
      <c r="D42" s="76">
        <v>71.564921429005608</v>
      </c>
      <c r="E42" s="76">
        <v>71.597840690171395</v>
      </c>
      <c r="F42" s="112">
        <v>74.036997941562035</v>
      </c>
      <c r="G42" s="112">
        <v>74.046565997862615</v>
      </c>
      <c r="H42" s="112">
        <v>73.922663516251276</v>
      </c>
      <c r="I42" s="112">
        <v>74.90360458074008</v>
      </c>
      <c r="J42" s="112">
        <v>73.761949507484431</v>
      </c>
      <c r="K42" s="112">
        <v>74.415409611270803</v>
      </c>
      <c r="L42" s="112">
        <v>73.209379876170885</v>
      </c>
      <c r="M42" s="112">
        <v>74.027400638390915</v>
      </c>
      <c r="N42" s="112">
        <v>71.313294649901522</v>
      </c>
      <c r="O42" s="112">
        <v>71.704551365897743</v>
      </c>
      <c r="P42" s="112">
        <v>71.548985083762048</v>
      </c>
    </row>
    <row r="43" spans="2:16" ht="10.5" customHeight="1">
      <c r="B43" s="209" t="s">
        <v>47</v>
      </c>
      <c r="C43" s="76">
        <v>83.179744247740899</v>
      </c>
      <c r="D43" s="76">
        <v>79.817441153182344</v>
      </c>
      <c r="E43" s="76">
        <v>80.246565257532112</v>
      </c>
      <c r="F43" s="112">
        <v>85.44956096656523</v>
      </c>
      <c r="G43" s="112">
        <v>85.581146015493928</v>
      </c>
      <c r="H43" s="112">
        <v>84.123827769773314</v>
      </c>
      <c r="I43" s="112">
        <v>84.282560403536507</v>
      </c>
      <c r="J43" s="112">
        <v>87.982407165399906</v>
      </c>
      <c r="K43" s="112">
        <v>85.201965151689137</v>
      </c>
      <c r="L43" s="112">
        <v>88.320554100072684</v>
      </c>
      <c r="M43" s="112">
        <v>83.910889233254721</v>
      </c>
      <c r="N43" s="112">
        <v>85.710886928130776</v>
      </c>
      <c r="O43" s="112">
        <v>85.28470769199788</v>
      </c>
      <c r="P43" s="112">
        <v>85.701712147922194</v>
      </c>
    </row>
    <row r="44" spans="2:16" ht="10.5" customHeight="1">
      <c r="B44" s="209" t="s">
        <v>46</v>
      </c>
      <c r="C44" s="76">
        <v>77.419981655322388</v>
      </c>
      <c r="D44" s="76">
        <v>82.612915461970971</v>
      </c>
      <c r="E44" s="76">
        <v>79.686512983945363</v>
      </c>
      <c r="F44" s="112">
        <v>84.041440358442287</v>
      </c>
      <c r="G44" s="112">
        <v>86.936515243395732</v>
      </c>
      <c r="H44" s="112">
        <v>82.704436365258985</v>
      </c>
      <c r="I44" s="112">
        <v>81.281395455185461</v>
      </c>
      <c r="J44" s="112">
        <v>82.6721861063495</v>
      </c>
      <c r="K44" s="112">
        <v>83.649353492220072</v>
      </c>
      <c r="L44" s="112">
        <v>82.34482222933805</v>
      </c>
      <c r="M44" s="112">
        <v>84.523678583881548</v>
      </c>
      <c r="N44" s="112">
        <v>80.494583122934358</v>
      </c>
      <c r="O44" s="112">
        <v>83.803270456429487</v>
      </c>
      <c r="P44" s="112">
        <v>81.896334975008855</v>
      </c>
    </row>
    <row r="45" spans="2:16" ht="12.75" customHeight="1">
      <c r="B45" s="221"/>
      <c r="C45" s="19"/>
      <c r="D45" s="19"/>
      <c r="E45" s="19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</row>
    <row r="46" spans="2:16" ht="12" customHeight="1">
      <c r="B46" s="163" t="s">
        <v>200</v>
      </c>
      <c r="C46" s="30"/>
      <c r="D46" s="30"/>
      <c r="E46" s="30"/>
      <c r="F46" s="152"/>
      <c r="G46" s="152"/>
      <c r="H46" s="152"/>
      <c r="I46" s="152"/>
      <c r="J46" s="152"/>
      <c r="K46" s="152"/>
      <c r="L46" s="152"/>
      <c r="M46" s="152"/>
    </row>
    <row r="47" spans="2:16" ht="11.25" customHeight="1">
      <c r="B47" s="48" t="s">
        <v>156</v>
      </c>
      <c r="C47" s="30"/>
      <c r="D47" s="30"/>
      <c r="E47" s="30"/>
      <c r="F47" s="152"/>
      <c r="G47" s="152"/>
      <c r="H47" s="152"/>
      <c r="I47" s="152"/>
      <c r="J47" s="152"/>
    </row>
    <row r="48" spans="2:16" ht="11.25" customHeight="1"/>
  </sheetData>
  <mergeCells count="3">
    <mergeCell ref="B2:P2"/>
    <mergeCell ref="B3:P3"/>
    <mergeCell ref="B4:P4"/>
  </mergeCells>
  <phoneticPr fontId="7" type="noConversion"/>
  <printOptions horizontalCentered="1"/>
  <pageMargins left="0.19685039370078741" right="0" top="0.78740157480314965" bottom="0.98425196850393704" header="0" footer="0"/>
  <pageSetup paperSize="9" scale="86" orientation="portrait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7">
    <tabColor rgb="FF00B050"/>
  </sheetPr>
  <dimension ref="B2:P54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20.28515625" style="10" customWidth="1"/>
    <col min="3" max="5" width="7.42578125" style="10" hidden="1" customWidth="1"/>
    <col min="6" max="16" width="6.140625" style="147" customWidth="1"/>
    <col min="17" max="16384" width="11.42578125" style="10"/>
  </cols>
  <sheetData>
    <row r="2" spans="2:16" ht="15" customHeight="1">
      <c r="B2" s="489" t="s">
        <v>136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</row>
    <row r="3" spans="2:16" ht="17.25" customHeight="1">
      <c r="B3" s="490" t="s">
        <v>274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</row>
    <row r="4" spans="2:16" ht="11.25" customHeight="1">
      <c r="B4" s="491" t="s">
        <v>65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2:16" ht="6" customHeight="1">
      <c r="B5" s="42"/>
      <c r="C5" s="42"/>
      <c r="D5" s="42"/>
      <c r="E5" s="42"/>
      <c r="F5" s="150"/>
      <c r="G5" s="150"/>
      <c r="H5" s="150"/>
      <c r="I5" s="150"/>
      <c r="J5" s="150"/>
    </row>
    <row r="6" spans="2:16" ht="42" customHeight="1">
      <c r="B6" s="311" t="s">
        <v>225</v>
      </c>
      <c r="C6" s="43">
        <v>2004</v>
      </c>
      <c r="D6" s="43">
        <v>2005</v>
      </c>
      <c r="E6" s="43">
        <v>2006</v>
      </c>
      <c r="F6" s="454">
        <v>2007</v>
      </c>
      <c r="G6" s="454">
        <v>2008</v>
      </c>
      <c r="H6" s="454">
        <v>2009</v>
      </c>
      <c r="I6" s="454">
        <v>2010</v>
      </c>
      <c r="J6" s="454">
        <v>2011</v>
      </c>
      <c r="K6" s="454">
        <v>2012</v>
      </c>
      <c r="L6" s="454">
        <v>2013</v>
      </c>
      <c r="M6" s="454">
        <v>2014</v>
      </c>
      <c r="N6" s="454">
        <v>2015</v>
      </c>
      <c r="O6" s="454">
        <v>2016</v>
      </c>
      <c r="P6" s="454">
        <v>2017</v>
      </c>
    </row>
    <row r="7" spans="2:16" ht="6" customHeight="1">
      <c r="B7" s="207"/>
      <c r="C7" s="40"/>
      <c r="D7" s="40"/>
      <c r="E7" s="40"/>
    </row>
    <row r="8" spans="2:16" ht="11.25" customHeight="1">
      <c r="B8" s="208" t="s">
        <v>1</v>
      </c>
      <c r="C8" s="75">
        <v>72.038190026453535</v>
      </c>
      <c r="D8" s="75">
        <v>71.106484963096293</v>
      </c>
      <c r="E8" s="75">
        <v>72.318842062132845</v>
      </c>
      <c r="F8" s="299">
        <v>73.803030749255839</v>
      </c>
      <c r="G8" s="299">
        <v>73.823227662136091</v>
      </c>
      <c r="H8" s="299">
        <v>74.003420803534979</v>
      </c>
      <c r="I8" s="299">
        <v>74.142915527216161</v>
      </c>
      <c r="J8" s="299">
        <v>73.908696723566564</v>
      </c>
      <c r="K8" s="299">
        <v>73.574402429775205</v>
      </c>
      <c r="L8" s="299">
        <v>73.212449471949498</v>
      </c>
      <c r="M8" s="299">
        <v>72.330707171641421</v>
      </c>
      <c r="N8" s="299">
        <v>71.624381709653633</v>
      </c>
      <c r="O8" s="299">
        <v>72.232933303817404</v>
      </c>
      <c r="P8" s="299">
        <v>72.421225857406867</v>
      </c>
    </row>
    <row r="9" spans="2:16" ht="11.25" customHeight="1">
      <c r="B9" s="209" t="s">
        <v>179</v>
      </c>
      <c r="C9" s="76">
        <v>80.435899977171474</v>
      </c>
      <c r="D9" s="76">
        <v>79.442625897665948</v>
      </c>
      <c r="E9" s="76">
        <v>80.511367435182095</v>
      </c>
      <c r="F9" s="112">
        <v>80.445314634331723</v>
      </c>
      <c r="G9" s="112">
        <v>79.697048194823765</v>
      </c>
      <c r="H9" s="112">
        <v>79.785413775556364</v>
      </c>
      <c r="I9" s="112">
        <v>79.155797016512054</v>
      </c>
      <c r="J9" s="112">
        <v>78.083550332419364</v>
      </c>
      <c r="K9" s="112">
        <v>76.512708830922875</v>
      </c>
      <c r="L9" s="112">
        <v>76.696139174905383</v>
      </c>
      <c r="M9" s="112">
        <v>75.471886702443911</v>
      </c>
      <c r="N9" s="112">
        <v>74.916841835997175</v>
      </c>
      <c r="O9" s="112">
        <v>73.732716358563508</v>
      </c>
      <c r="P9" s="112">
        <v>74.142654160161541</v>
      </c>
    </row>
    <row r="10" spans="2:16" ht="11.25" customHeight="1">
      <c r="B10" s="209" t="s">
        <v>180</v>
      </c>
      <c r="C10" s="76">
        <v>75.576906518011839</v>
      </c>
      <c r="D10" s="76">
        <v>73.40231237947178</v>
      </c>
      <c r="E10" s="76">
        <v>74.831536427885098</v>
      </c>
      <c r="F10" s="112">
        <v>74.649435563407991</v>
      </c>
      <c r="G10" s="112">
        <v>74.647430173603908</v>
      </c>
      <c r="H10" s="112">
        <v>75.534565353983425</v>
      </c>
      <c r="I10" s="112">
        <v>74.90191951330209</v>
      </c>
      <c r="J10" s="112">
        <v>74.638766944310106</v>
      </c>
      <c r="K10" s="112">
        <v>73.882959291675348</v>
      </c>
      <c r="L10" s="112">
        <v>72.890130409854621</v>
      </c>
      <c r="M10" s="112">
        <v>72.683835214709021</v>
      </c>
      <c r="N10" s="112">
        <v>71.969602587555769</v>
      </c>
      <c r="O10" s="112">
        <v>71.726672585516084</v>
      </c>
      <c r="P10" s="112">
        <v>71.949117030521592</v>
      </c>
    </row>
    <row r="11" spans="2:16" ht="11.25" customHeight="1">
      <c r="B11" s="209" t="s">
        <v>181</v>
      </c>
      <c r="C11" s="76">
        <v>70.312919301476768</v>
      </c>
      <c r="D11" s="76">
        <v>69.66885715378973</v>
      </c>
      <c r="E11" s="76">
        <v>71.807966486298852</v>
      </c>
      <c r="F11" s="112">
        <v>72.383038918264546</v>
      </c>
      <c r="G11" s="112">
        <v>73.259269698015856</v>
      </c>
      <c r="H11" s="112">
        <v>72.930795626702249</v>
      </c>
      <c r="I11" s="112">
        <v>73.826760597724146</v>
      </c>
      <c r="J11" s="112">
        <v>73.704531621845959</v>
      </c>
      <c r="K11" s="112">
        <v>72.892727616386324</v>
      </c>
      <c r="L11" s="112">
        <v>72.73378151596863</v>
      </c>
      <c r="M11" s="112">
        <v>72.257648465001353</v>
      </c>
      <c r="N11" s="112">
        <v>70.095950111474735</v>
      </c>
      <c r="O11" s="112">
        <v>72.24103496931366</v>
      </c>
      <c r="P11" s="112">
        <v>72.034332284684993</v>
      </c>
    </row>
    <row r="12" spans="2:16" ht="11.25" customHeight="1">
      <c r="B12" s="209" t="s">
        <v>182</v>
      </c>
      <c r="C12" s="76">
        <v>69.812208037203789</v>
      </c>
      <c r="D12" s="76">
        <v>68.227774751595675</v>
      </c>
      <c r="E12" s="76">
        <v>70.495969714523369</v>
      </c>
      <c r="F12" s="112">
        <v>72.580301073196239</v>
      </c>
      <c r="G12" s="112">
        <v>72.421764866092985</v>
      </c>
      <c r="H12" s="112">
        <v>72.271965772259279</v>
      </c>
      <c r="I12" s="112">
        <v>73.407728860282802</v>
      </c>
      <c r="J12" s="112">
        <v>72.663503551627457</v>
      </c>
      <c r="K12" s="112">
        <v>72.075366000704662</v>
      </c>
      <c r="L12" s="112">
        <v>72.639297656831246</v>
      </c>
      <c r="M12" s="112">
        <v>71.512808023599533</v>
      </c>
      <c r="N12" s="112">
        <v>71.698610476947295</v>
      </c>
      <c r="O12" s="112">
        <v>72.663031265409501</v>
      </c>
      <c r="P12" s="112">
        <v>72.974563279726084</v>
      </c>
    </row>
    <row r="13" spans="2:16" ht="11.25" customHeight="1">
      <c r="B13" s="209" t="s">
        <v>183</v>
      </c>
      <c r="C13" s="76">
        <v>66.89274513394497</v>
      </c>
      <c r="D13" s="76">
        <v>67.258018909574204</v>
      </c>
      <c r="E13" s="76">
        <v>66.667411947500867</v>
      </c>
      <c r="F13" s="112">
        <v>70.794749549563178</v>
      </c>
      <c r="G13" s="112">
        <v>70.774249945298806</v>
      </c>
      <c r="H13" s="112">
        <v>71.159926036941243</v>
      </c>
      <c r="I13" s="112">
        <v>70.868485547261727</v>
      </c>
      <c r="J13" s="112">
        <v>71.618896090579227</v>
      </c>
      <c r="K13" s="112">
        <v>73.133386953212039</v>
      </c>
      <c r="L13" s="112">
        <v>71.836773921967648</v>
      </c>
      <c r="M13" s="112">
        <v>70.513092936489969</v>
      </c>
      <c r="N13" s="112">
        <v>70.152862104004413</v>
      </c>
      <c r="O13" s="112">
        <v>71.108307118313888</v>
      </c>
      <c r="P13" s="112">
        <v>71.332397179550227</v>
      </c>
    </row>
    <row r="14" spans="2:16" ht="11.25" customHeight="1">
      <c r="B14" s="209"/>
      <c r="C14" s="75"/>
      <c r="D14" s="75"/>
      <c r="E14" s="75"/>
      <c r="F14" s="299"/>
      <c r="G14" s="299"/>
      <c r="H14" s="299"/>
      <c r="I14" s="299"/>
      <c r="J14" s="299"/>
      <c r="K14" s="299"/>
      <c r="L14" s="299"/>
      <c r="M14" s="299"/>
      <c r="N14" s="299"/>
      <c r="O14" s="299"/>
      <c r="P14" s="299"/>
    </row>
    <row r="15" spans="2:16" ht="3" customHeight="1">
      <c r="B15" s="209"/>
      <c r="C15" s="76"/>
      <c r="D15" s="76"/>
      <c r="E15" s="76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</row>
    <row r="16" spans="2:16" ht="11.25" customHeight="1">
      <c r="B16" s="208" t="s">
        <v>11</v>
      </c>
      <c r="C16" s="75"/>
      <c r="D16" s="75"/>
      <c r="E16" s="75"/>
      <c r="F16" s="299"/>
      <c r="G16" s="299"/>
      <c r="H16" s="299"/>
      <c r="I16" s="299"/>
      <c r="J16" s="299"/>
      <c r="K16" s="299"/>
      <c r="L16" s="299"/>
      <c r="M16" s="299"/>
      <c r="N16" s="299"/>
      <c r="O16" s="299"/>
      <c r="P16" s="299"/>
    </row>
    <row r="17" spans="2:16" ht="11.25" customHeight="1">
      <c r="B17" s="208" t="s">
        <v>2</v>
      </c>
      <c r="C17" s="75">
        <v>68.167804782847412</v>
      </c>
      <c r="D17" s="75">
        <v>67.298659374309949</v>
      </c>
      <c r="E17" s="75">
        <v>68.486434088104573</v>
      </c>
      <c r="F17" s="299">
        <v>70.994719380837125</v>
      </c>
      <c r="G17" s="299">
        <v>71.090190966101133</v>
      </c>
      <c r="H17" s="299">
        <v>71.154318821466603</v>
      </c>
      <c r="I17" s="299">
        <v>71.642998136873302</v>
      </c>
      <c r="J17" s="299">
        <v>71.577379375627316</v>
      </c>
      <c r="K17" s="299">
        <v>71.474925181340254</v>
      </c>
      <c r="L17" s="299">
        <v>71.205150261617007</v>
      </c>
      <c r="M17" s="299">
        <v>70.120533201320484</v>
      </c>
      <c r="N17" s="299">
        <v>69.397726108134592</v>
      </c>
      <c r="O17" s="299">
        <v>70.502075519258611</v>
      </c>
      <c r="P17" s="299">
        <v>70.745378141634191</v>
      </c>
    </row>
    <row r="18" spans="2:16" ht="11.25" customHeight="1">
      <c r="B18" s="209" t="s">
        <v>179</v>
      </c>
      <c r="C18" s="76">
        <v>69.828148378073706</v>
      </c>
      <c r="D18" s="76">
        <v>67.469544786850165</v>
      </c>
      <c r="E18" s="76">
        <v>68.660587126300669</v>
      </c>
      <c r="F18" s="112">
        <v>70.480972587623981</v>
      </c>
      <c r="G18" s="112">
        <v>70.404843206038109</v>
      </c>
      <c r="H18" s="112">
        <v>70.179066581921731</v>
      </c>
      <c r="I18" s="112">
        <v>70.81198650077522</v>
      </c>
      <c r="J18" s="112">
        <v>70.50370745879637</v>
      </c>
      <c r="K18" s="112">
        <v>69.434470782118908</v>
      </c>
      <c r="L18" s="112">
        <v>69.465930573551191</v>
      </c>
      <c r="M18" s="112">
        <v>68.563360986763485</v>
      </c>
      <c r="N18" s="112">
        <v>67.087251062105196</v>
      </c>
      <c r="O18" s="112">
        <v>67.618695642398563</v>
      </c>
      <c r="P18" s="112">
        <v>67.646749845255044</v>
      </c>
    </row>
    <row r="19" spans="2:16" ht="11.25" customHeight="1">
      <c r="B19" s="209" t="s">
        <v>180</v>
      </c>
      <c r="C19" s="76">
        <v>69.132226808916414</v>
      </c>
      <c r="D19" s="76">
        <v>67.810935638708699</v>
      </c>
      <c r="E19" s="76">
        <v>69.710026598875672</v>
      </c>
      <c r="F19" s="112">
        <v>69.927140749997491</v>
      </c>
      <c r="G19" s="112">
        <v>70.352629583818882</v>
      </c>
      <c r="H19" s="112">
        <v>71.896579664405408</v>
      </c>
      <c r="I19" s="112">
        <v>72.350496368083355</v>
      </c>
      <c r="J19" s="112">
        <v>71.898217017934016</v>
      </c>
      <c r="K19" s="112">
        <v>70.833566778443995</v>
      </c>
      <c r="L19" s="112">
        <v>71.287590350519352</v>
      </c>
      <c r="M19" s="112">
        <v>69.402534825273321</v>
      </c>
      <c r="N19" s="112">
        <v>68.945460285360497</v>
      </c>
      <c r="O19" s="112">
        <v>69.070024366024569</v>
      </c>
      <c r="P19" s="112">
        <v>69.952866955427169</v>
      </c>
    </row>
    <row r="20" spans="2:16" ht="11.25" customHeight="1">
      <c r="B20" s="209" t="s">
        <v>181</v>
      </c>
      <c r="C20" s="76">
        <v>67.938143688956188</v>
      </c>
      <c r="D20" s="76">
        <v>66.95703023804559</v>
      </c>
      <c r="E20" s="76">
        <v>69.85894595267375</v>
      </c>
      <c r="F20" s="112">
        <v>73.047375862597903</v>
      </c>
      <c r="G20" s="112">
        <v>73.160453528958683</v>
      </c>
      <c r="H20" s="112">
        <v>71.180709457715608</v>
      </c>
      <c r="I20" s="112">
        <v>71.97563638491053</v>
      </c>
      <c r="J20" s="112">
        <v>72.605281088953859</v>
      </c>
      <c r="K20" s="112">
        <v>72.089053560239449</v>
      </c>
      <c r="L20" s="112">
        <v>71.818698687328393</v>
      </c>
      <c r="M20" s="112">
        <v>71.422690198212948</v>
      </c>
      <c r="N20" s="112">
        <v>69.6154003741797</v>
      </c>
      <c r="O20" s="112">
        <v>72.322621015815116</v>
      </c>
      <c r="P20" s="112">
        <v>71.979896828966304</v>
      </c>
    </row>
    <row r="21" spans="2:16" ht="11.25" customHeight="1">
      <c r="B21" s="209" t="s">
        <v>182</v>
      </c>
      <c r="C21" s="76">
        <v>68.76679775790879</v>
      </c>
      <c r="D21" s="76">
        <v>68.142555545089152</v>
      </c>
      <c r="E21" s="76">
        <v>69.161055573310364</v>
      </c>
      <c r="F21" s="112">
        <v>71.207430311694807</v>
      </c>
      <c r="G21" s="112">
        <v>71.072763200754039</v>
      </c>
      <c r="H21" s="112">
        <v>71.7769783502265</v>
      </c>
      <c r="I21" s="112">
        <v>72.730523140099962</v>
      </c>
      <c r="J21" s="112">
        <v>71.913184915105305</v>
      </c>
      <c r="K21" s="112">
        <v>72.234917535536653</v>
      </c>
      <c r="L21" s="112">
        <v>71.649595279667182</v>
      </c>
      <c r="M21" s="112">
        <v>71.491266904162586</v>
      </c>
      <c r="N21" s="112">
        <v>71.194322879609928</v>
      </c>
      <c r="O21" s="112">
        <v>72.529210584291249</v>
      </c>
      <c r="P21" s="112">
        <v>72.838330793149936</v>
      </c>
    </row>
    <row r="22" spans="2:16" ht="11.25" customHeight="1">
      <c r="B22" s="209" t="s">
        <v>183</v>
      </c>
      <c r="C22" s="76">
        <v>65.813388372830389</v>
      </c>
      <c r="D22" s="76">
        <v>66.268311957213669</v>
      </c>
      <c r="E22" s="76">
        <v>65.583079627446068</v>
      </c>
      <c r="F22" s="112">
        <v>70.255727301364374</v>
      </c>
      <c r="G22" s="112">
        <v>70.381581326976544</v>
      </c>
      <c r="H22" s="112">
        <v>70.657182615596298</v>
      </c>
      <c r="I22" s="112">
        <v>70.389103607220221</v>
      </c>
      <c r="J22" s="112">
        <v>70.88855293125178</v>
      </c>
      <c r="K22" s="112">
        <v>72.368199500406433</v>
      </c>
      <c r="L22" s="112">
        <v>71.529115814782401</v>
      </c>
      <c r="M22" s="112">
        <v>69.452650485672791</v>
      </c>
      <c r="N22" s="112">
        <v>69.704355872835251</v>
      </c>
      <c r="O22" s="112">
        <v>70.455792697862861</v>
      </c>
      <c r="P22" s="112">
        <v>70.770171682577143</v>
      </c>
    </row>
    <row r="23" spans="2:16" ht="11.25" customHeight="1">
      <c r="B23" s="209"/>
      <c r="C23" s="75"/>
      <c r="D23" s="75"/>
      <c r="E23" s="75"/>
      <c r="F23" s="299"/>
      <c r="G23" s="299"/>
      <c r="H23" s="299"/>
      <c r="I23" s="299"/>
      <c r="J23" s="299"/>
      <c r="K23" s="299"/>
      <c r="L23" s="299"/>
      <c r="M23" s="299"/>
      <c r="N23" s="299"/>
      <c r="O23" s="299"/>
      <c r="P23" s="299"/>
    </row>
    <row r="24" spans="2:16" ht="11.25" customHeight="1">
      <c r="B24" s="208" t="s">
        <v>3</v>
      </c>
      <c r="C24" s="75">
        <v>82.418806071736157</v>
      </c>
      <c r="D24" s="75">
        <v>81.609295945868183</v>
      </c>
      <c r="E24" s="75">
        <v>83.20249599506468</v>
      </c>
      <c r="F24" s="299">
        <v>82.034903695177505</v>
      </c>
      <c r="G24" s="299">
        <v>82.084388676743643</v>
      </c>
      <c r="H24" s="299">
        <v>82.877440827387417</v>
      </c>
      <c r="I24" s="299">
        <v>82.164117653398492</v>
      </c>
      <c r="J24" s="299">
        <v>81.599434873355008</v>
      </c>
      <c r="K24" s="299">
        <v>80.71088871252114</v>
      </c>
      <c r="L24" s="299">
        <v>80.241664437571231</v>
      </c>
      <c r="M24" s="299">
        <v>80.277205832865718</v>
      </c>
      <c r="N24" s="299">
        <v>79.861994213005133</v>
      </c>
      <c r="O24" s="299">
        <v>78.821410053294642</v>
      </c>
      <c r="P24" s="299">
        <v>78.984137597887965</v>
      </c>
    </row>
    <row r="25" spans="2:16" ht="11.25" customHeight="1">
      <c r="B25" s="209" t="s">
        <v>179</v>
      </c>
      <c r="C25" s="76">
        <v>83.566133251389999</v>
      </c>
      <c r="D25" s="76">
        <v>83.091429831521921</v>
      </c>
      <c r="E25" s="76">
        <v>83.604008552737099</v>
      </c>
      <c r="F25" s="112">
        <v>83.121345198010914</v>
      </c>
      <c r="G25" s="112">
        <v>82.545976998822326</v>
      </c>
      <c r="H25" s="112">
        <v>81.937060988554165</v>
      </c>
      <c r="I25" s="112">
        <v>80.653892178843179</v>
      </c>
      <c r="J25" s="112">
        <v>81.528640639917185</v>
      </c>
      <c r="K25" s="112">
        <v>77.687641787416695</v>
      </c>
      <c r="L25" s="112">
        <v>77.528236269003543</v>
      </c>
      <c r="M25" s="112">
        <v>76.822751371743777</v>
      </c>
      <c r="N25" s="112">
        <v>77.167191854475874</v>
      </c>
      <c r="O25" s="112">
        <v>74.589406694266884</v>
      </c>
      <c r="P25" s="112">
        <v>76.273585023819919</v>
      </c>
    </row>
    <row r="26" spans="2:16" ht="11.25" customHeight="1">
      <c r="B26" s="209" t="s">
        <v>180</v>
      </c>
      <c r="C26" s="76">
        <v>82.870034720571212</v>
      </c>
      <c r="D26" s="76">
        <v>82.226254635925216</v>
      </c>
      <c r="E26" s="76">
        <v>83.759041902535969</v>
      </c>
      <c r="F26" s="112">
        <v>82.996497498161631</v>
      </c>
      <c r="G26" s="112">
        <v>82.407670267083816</v>
      </c>
      <c r="H26" s="112">
        <v>82.635335779189759</v>
      </c>
      <c r="I26" s="112">
        <v>82.693293191822121</v>
      </c>
      <c r="J26" s="112">
        <v>81.913154959899344</v>
      </c>
      <c r="K26" s="112">
        <v>80.45458896025778</v>
      </c>
      <c r="L26" s="112">
        <v>80.29968522435243</v>
      </c>
      <c r="M26" s="112">
        <v>81.0618070905698</v>
      </c>
      <c r="N26" s="112">
        <v>80.546545443662581</v>
      </c>
      <c r="O26" s="112">
        <v>78.836755350412787</v>
      </c>
      <c r="P26" s="112">
        <v>78.120298537375845</v>
      </c>
    </row>
    <row r="27" spans="2:16" ht="11.25" customHeight="1">
      <c r="B27" s="209" t="s">
        <v>181</v>
      </c>
      <c r="C27" s="76">
        <v>82.765724154013256</v>
      </c>
      <c r="D27" s="76">
        <v>81.657423381985097</v>
      </c>
      <c r="E27" s="76">
        <v>84.080839850374716</v>
      </c>
      <c r="F27" s="112">
        <v>82.746376357402568</v>
      </c>
      <c r="G27" s="112">
        <v>82.454132250912664</v>
      </c>
      <c r="H27" s="112">
        <v>83.841953085541846</v>
      </c>
      <c r="I27" s="112">
        <v>83.002118959185012</v>
      </c>
      <c r="J27" s="112">
        <v>81.554525156234064</v>
      </c>
      <c r="K27" s="112">
        <v>81.050006008476572</v>
      </c>
      <c r="L27" s="112">
        <v>79.653517117514966</v>
      </c>
      <c r="M27" s="112">
        <v>81.091516344610596</v>
      </c>
      <c r="N27" s="112">
        <v>80.39462514188827</v>
      </c>
      <c r="O27" s="112">
        <v>79.148412096482119</v>
      </c>
      <c r="P27" s="112">
        <v>80.519233553599705</v>
      </c>
    </row>
    <row r="28" spans="2:16" ht="11.25" customHeight="1">
      <c r="B28" s="209" t="s">
        <v>182</v>
      </c>
      <c r="C28" s="76">
        <v>82.493319567496371</v>
      </c>
      <c r="D28" s="76">
        <v>82.278108089727112</v>
      </c>
      <c r="E28" s="76">
        <v>82.385949735061033</v>
      </c>
      <c r="F28" s="112">
        <v>80.268828400547775</v>
      </c>
      <c r="G28" s="112">
        <v>82.148526780438488</v>
      </c>
      <c r="H28" s="112">
        <v>83.539367795653391</v>
      </c>
      <c r="I28" s="112">
        <v>81.88980846509979</v>
      </c>
      <c r="J28" s="112">
        <v>81.550605526364492</v>
      </c>
      <c r="K28" s="112">
        <v>81.320508961435223</v>
      </c>
      <c r="L28" s="112">
        <v>80.946557693237182</v>
      </c>
      <c r="M28" s="112">
        <v>80.808150379541729</v>
      </c>
      <c r="N28" s="112">
        <v>80.93653050993953</v>
      </c>
      <c r="O28" s="112">
        <v>80.303544459503854</v>
      </c>
      <c r="P28" s="112">
        <v>79.044784137877386</v>
      </c>
    </row>
    <row r="29" spans="2:16" ht="11.25" customHeight="1">
      <c r="B29" s="209" t="s">
        <v>183</v>
      </c>
      <c r="C29" s="76">
        <v>80.894077780666862</v>
      </c>
      <c r="D29" s="76">
        <v>79.421474395451014</v>
      </c>
      <c r="E29" s="76">
        <v>82.487400182144128</v>
      </c>
      <c r="F29" s="112">
        <v>81.507810953233559</v>
      </c>
      <c r="G29" s="112">
        <v>81.129059840226418</v>
      </c>
      <c r="H29" s="112">
        <v>82.341069272692749</v>
      </c>
      <c r="I29" s="112">
        <v>82.387355663205042</v>
      </c>
      <c r="J29" s="112">
        <v>81.483274687934639</v>
      </c>
      <c r="K29" s="112">
        <v>82.364461554006098</v>
      </c>
      <c r="L29" s="112">
        <v>82.19933493043726</v>
      </c>
      <c r="M29" s="112">
        <v>81.139202684840456</v>
      </c>
      <c r="N29" s="112">
        <v>79.97134691251317</v>
      </c>
      <c r="O29" s="112">
        <v>80.542257136702887</v>
      </c>
      <c r="P29" s="112">
        <v>80.435183900960311</v>
      </c>
    </row>
    <row r="30" spans="2:16" ht="11.25" customHeight="1">
      <c r="B30" s="209"/>
      <c r="C30" s="75"/>
      <c r="D30" s="75"/>
      <c r="E30" s="75"/>
      <c r="F30" s="299"/>
      <c r="G30" s="299"/>
      <c r="H30" s="299"/>
      <c r="I30" s="299"/>
      <c r="J30" s="299"/>
      <c r="K30" s="299"/>
      <c r="L30" s="299"/>
      <c r="M30" s="299"/>
      <c r="N30" s="299"/>
      <c r="O30" s="299"/>
      <c r="P30" s="299"/>
    </row>
    <row r="31" spans="2:16" ht="11.25" customHeight="1">
      <c r="B31" s="208" t="s">
        <v>4</v>
      </c>
      <c r="C31" s="75"/>
      <c r="D31" s="75"/>
      <c r="E31" s="75"/>
      <c r="F31" s="299"/>
      <c r="G31" s="299"/>
      <c r="H31" s="299"/>
      <c r="I31" s="299"/>
      <c r="J31" s="299"/>
      <c r="K31" s="299"/>
      <c r="L31" s="299"/>
      <c r="M31" s="299"/>
      <c r="N31" s="299"/>
      <c r="O31" s="299"/>
      <c r="P31" s="299"/>
    </row>
    <row r="32" spans="2:16" ht="11.25" customHeight="1">
      <c r="B32" s="208" t="s">
        <v>5</v>
      </c>
      <c r="C32" s="75">
        <v>67.432716099168204</v>
      </c>
      <c r="D32" s="75">
        <v>66.096805482470984</v>
      </c>
      <c r="E32" s="75">
        <v>67.586475138989456</v>
      </c>
      <c r="F32" s="299">
        <v>70.614351023540095</v>
      </c>
      <c r="G32" s="299">
        <v>70.432534710992144</v>
      </c>
      <c r="H32" s="299">
        <v>70.710634362360238</v>
      </c>
      <c r="I32" s="299">
        <v>71.141204401384428</v>
      </c>
      <c r="J32" s="299">
        <v>70.55806610861535</v>
      </c>
      <c r="K32" s="299">
        <v>71.037927857525204</v>
      </c>
      <c r="L32" s="299">
        <v>69.982384060189105</v>
      </c>
      <c r="M32" s="299">
        <v>68.674322847918376</v>
      </c>
      <c r="N32" s="299">
        <v>68.179703950860088</v>
      </c>
      <c r="O32" s="299">
        <v>69.481360263668805</v>
      </c>
      <c r="P32" s="299">
        <v>69.782721149892268</v>
      </c>
    </row>
    <row r="33" spans="2:16" ht="11.25" customHeight="1">
      <c r="B33" s="209" t="s">
        <v>179</v>
      </c>
      <c r="C33" s="76">
        <v>68.2200678421314</v>
      </c>
      <c r="D33" s="76">
        <v>66.147547371396001</v>
      </c>
      <c r="E33" s="76">
        <v>68.30009986817528</v>
      </c>
      <c r="F33" s="112">
        <v>70.259585769518424</v>
      </c>
      <c r="G33" s="112">
        <v>68.833896321469879</v>
      </c>
      <c r="H33" s="112">
        <v>70.651875247997708</v>
      </c>
      <c r="I33" s="112">
        <v>69.931512968914376</v>
      </c>
      <c r="J33" s="112">
        <v>68.794008976088278</v>
      </c>
      <c r="K33" s="112">
        <v>68.689495701206866</v>
      </c>
      <c r="L33" s="112">
        <v>67.569600071905498</v>
      </c>
      <c r="M33" s="112">
        <v>65.759490521630326</v>
      </c>
      <c r="N33" s="112">
        <v>65.365292258482327</v>
      </c>
      <c r="O33" s="112">
        <v>65.68818080573773</v>
      </c>
      <c r="P33" s="112">
        <v>65.746674476811023</v>
      </c>
    </row>
    <row r="34" spans="2:16" ht="11.25" customHeight="1">
      <c r="B34" s="209" t="s">
        <v>180</v>
      </c>
      <c r="C34" s="76">
        <v>67.707073203481045</v>
      </c>
      <c r="D34" s="76">
        <v>66.323852200221324</v>
      </c>
      <c r="E34" s="76">
        <v>69.121180855354353</v>
      </c>
      <c r="F34" s="112">
        <v>69.89089024587642</v>
      </c>
      <c r="G34" s="112">
        <v>71.539648673828495</v>
      </c>
      <c r="H34" s="112">
        <v>71.147681197725461</v>
      </c>
      <c r="I34" s="112">
        <v>72.585670331690494</v>
      </c>
      <c r="J34" s="112">
        <v>71.155504218048094</v>
      </c>
      <c r="K34" s="112">
        <v>70.694622789371337</v>
      </c>
      <c r="L34" s="112">
        <v>69.796169103464706</v>
      </c>
      <c r="M34" s="112">
        <v>69.179830070119593</v>
      </c>
      <c r="N34" s="112">
        <v>68.038415542644955</v>
      </c>
      <c r="O34" s="112">
        <v>69.523782735601714</v>
      </c>
      <c r="P34" s="112">
        <v>69.170053233160729</v>
      </c>
    </row>
    <row r="35" spans="2:16" ht="11.25" customHeight="1">
      <c r="B35" s="209" t="s">
        <v>181</v>
      </c>
      <c r="C35" s="76">
        <v>68.535963124221027</v>
      </c>
      <c r="D35" s="76">
        <v>65.233452397521205</v>
      </c>
      <c r="E35" s="76">
        <v>68.698544799982017</v>
      </c>
      <c r="F35" s="112">
        <v>73.617852077151809</v>
      </c>
      <c r="G35" s="112">
        <v>72.117471113768545</v>
      </c>
      <c r="H35" s="112">
        <v>71.096662915775283</v>
      </c>
      <c r="I35" s="112">
        <v>72.202705351736867</v>
      </c>
      <c r="J35" s="112">
        <v>71.375928448889653</v>
      </c>
      <c r="K35" s="112">
        <v>70.950111155011101</v>
      </c>
      <c r="L35" s="112">
        <v>71.552508830585651</v>
      </c>
      <c r="M35" s="112">
        <v>69.84412343688436</v>
      </c>
      <c r="N35" s="112">
        <v>69.412189350001967</v>
      </c>
      <c r="O35" s="112">
        <v>71.684179461967545</v>
      </c>
      <c r="P35" s="112">
        <v>71.352442826028607</v>
      </c>
    </row>
    <row r="36" spans="2:16" ht="11.25" customHeight="1">
      <c r="B36" s="209" t="s">
        <v>182</v>
      </c>
      <c r="C36" s="76">
        <v>68.682077755012727</v>
      </c>
      <c r="D36" s="76">
        <v>68.165420899464422</v>
      </c>
      <c r="E36" s="76">
        <v>68.409787102963776</v>
      </c>
      <c r="F36" s="112">
        <v>70.200008132422511</v>
      </c>
      <c r="G36" s="112">
        <v>69.93278052064413</v>
      </c>
      <c r="H36" s="112">
        <v>72.045189925191153</v>
      </c>
      <c r="I36" s="112">
        <v>71.786321218388835</v>
      </c>
      <c r="J36" s="112">
        <v>71.670218012332498</v>
      </c>
      <c r="K36" s="112">
        <v>72.654618492334549</v>
      </c>
      <c r="L36" s="112">
        <v>70.364872443339962</v>
      </c>
      <c r="M36" s="112">
        <v>70.040053075102492</v>
      </c>
      <c r="N36" s="112">
        <v>69.239146543741882</v>
      </c>
      <c r="O36" s="112">
        <v>71.318523727115874</v>
      </c>
      <c r="P36" s="112">
        <v>72.472110237056924</v>
      </c>
    </row>
    <row r="37" spans="2:16" ht="11.25" customHeight="1">
      <c r="B37" s="209" t="s">
        <v>183</v>
      </c>
      <c r="C37" s="76">
        <v>64.474637939762687</v>
      </c>
      <c r="D37" s="76">
        <v>64.710497181857747</v>
      </c>
      <c r="E37" s="76">
        <v>64.100041878787295</v>
      </c>
      <c r="F37" s="112">
        <v>69.228662043315012</v>
      </c>
      <c r="G37" s="112">
        <v>69.679439212582068</v>
      </c>
      <c r="H37" s="112">
        <v>68.797335913199262</v>
      </c>
      <c r="I37" s="112">
        <v>69.31946932319299</v>
      </c>
      <c r="J37" s="112">
        <v>69.633675627900345</v>
      </c>
      <c r="K37" s="112">
        <v>71.783191442357705</v>
      </c>
      <c r="L37" s="112">
        <v>70.273000095101565</v>
      </c>
      <c r="M37" s="112">
        <v>68.162343360206478</v>
      </c>
      <c r="N37" s="112">
        <v>68.4071105284835</v>
      </c>
      <c r="O37" s="112">
        <v>68.747198830138814</v>
      </c>
      <c r="P37" s="112">
        <v>69.52737075294381</v>
      </c>
    </row>
    <row r="38" spans="2:16" ht="11.25" customHeight="1">
      <c r="B38" s="209"/>
      <c r="C38" s="75"/>
      <c r="D38" s="75"/>
      <c r="E38" s="75"/>
      <c r="F38" s="299"/>
      <c r="G38" s="299"/>
      <c r="H38" s="299"/>
      <c r="I38" s="299"/>
      <c r="J38" s="299"/>
      <c r="K38" s="299"/>
      <c r="L38" s="299"/>
      <c r="M38" s="299"/>
      <c r="N38" s="299"/>
      <c r="O38" s="299"/>
      <c r="P38" s="299"/>
    </row>
    <row r="39" spans="2:16" ht="11.25" customHeight="1">
      <c r="B39" s="208" t="s">
        <v>6</v>
      </c>
      <c r="C39" s="75">
        <v>78.487424465823366</v>
      </c>
      <c r="D39" s="75">
        <v>78.162024250306928</v>
      </c>
      <c r="E39" s="75">
        <v>79.290794124918932</v>
      </c>
      <c r="F39" s="299">
        <v>77.83594212657583</v>
      </c>
      <c r="G39" s="299">
        <v>78.37915943025051</v>
      </c>
      <c r="H39" s="299">
        <v>78.708320931282003</v>
      </c>
      <c r="I39" s="299">
        <v>78.172381512549094</v>
      </c>
      <c r="J39" s="299">
        <v>78.368964138552769</v>
      </c>
      <c r="K39" s="299">
        <v>76.734703795631532</v>
      </c>
      <c r="L39" s="299">
        <v>77.655209272124864</v>
      </c>
      <c r="M39" s="299">
        <v>77.481013822536013</v>
      </c>
      <c r="N39" s="299">
        <v>76.877549279831285</v>
      </c>
      <c r="O39" s="299">
        <v>76.118202882635103</v>
      </c>
      <c r="P39" s="299">
        <v>76.139456173541959</v>
      </c>
    </row>
    <row r="40" spans="2:16" ht="11.25" customHeight="1">
      <c r="B40" s="209" t="s">
        <v>179</v>
      </c>
      <c r="C40" s="76">
        <v>85.094758761417893</v>
      </c>
      <c r="D40" s="76">
        <v>84.156445211939811</v>
      </c>
      <c r="E40" s="76">
        <v>84.291556381858399</v>
      </c>
      <c r="F40" s="112">
        <v>83.31966559672145</v>
      </c>
      <c r="G40" s="112">
        <v>83.710496593891804</v>
      </c>
      <c r="H40" s="112">
        <v>83.196436130050927</v>
      </c>
      <c r="I40" s="112">
        <v>82.939076961550143</v>
      </c>
      <c r="J40" s="112">
        <v>82.207482439463533</v>
      </c>
      <c r="K40" s="112">
        <v>79.481504733521618</v>
      </c>
      <c r="L40" s="112">
        <v>79.181996342049601</v>
      </c>
      <c r="M40" s="112">
        <v>79.095998754440075</v>
      </c>
      <c r="N40" s="112">
        <v>79.077274321146376</v>
      </c>
      <c r="O40" s="112">
        <v>76.864207977197026</v>
      </c>
      <c r="P40" s="112">
        <v>77.487327053108999</v>
      </c>
    </row>
    <row r="41" spans="2:16" ht="11.25" customHeight="1">
      <c r="B41" s="209" t="s">
        <v>180</v>
      </c>
      <c r="C41" s="76">
        <v>82.57049741844412</v>
      </c>
      <c r="D41" s="76">
        <v>81.45859165807822</v>
      </c>
      <c r="E41" s="76">
        <v>84.064409962233071</v>
      </c>
      <c r="F41" s="112">
        <v>82.270134159646247</v>
      </c>
      <c r="G41" s="112">
        <v>81.590679063952692</v>
      </c>
      <c r="H41" s="112">
        <v>82.530664014077317</v>
      </c>
      <c r="I41" s="112">
        <v>82.312183535986421</v>
      </c>
      <c r="J41" s="112">
        <v>81.479792198802116</v>
      </c>
      <c r="K41" s="112">
        <v>80.009321815304929</v>
      </c>
      <c r="L41" s="112">
        <v>80.543321165641558</v>
      </c>
      <c r="M41" s="112">
        <v>80.042438658515962</v>
      </c>
      <c r="N41" s="112">
        <v>79.459091666905096</v>
      </c>
      <c r="O41" s="112">
        <v>77.442341060099096</v>
      </c>
      <c r="P41" s="112">
        <v>78.251893030723494</v>
      </c>
    </row>
    <row r="42" spans="2:16" ht="11.25" customHeight="1">
      <c r="B42" s="209" t="s">
        <v>181</v>
      </c>
      <c r="C42" s="76">
        <v>80.762756796196257</v>
      </c>
      <c r="D42" s="76">
        <v>80.162044714910266</v>
      </c>
      <c r="E42" s="76">
        <v>80.214654123474176</v>
      </c>
      <c r="F42" s="112">
        <v>78.712917421601844</v>
      </c>
      <c r="G42" s="112">
        <v>81.192270104711056</v>
      </c>
      <c r="H42" s="112">
        <v>79.932878497922616</v>
      </c>
      <c r="I42" s="112">
        <v>79.08837014277313</v>
      </c>
      <c r="J42" s="112">
        <v>79.474463692252257</v>
      </c>
      <c r="K42" s="112">
        <v>77.278393376353577</v>
      </c>
      <c r="L42" s="112">
        <v>77.94689679312819</v>
      </c>
      <c r="M42" s="112">
        <v>78.64562098077532</v>
      </c>
      <c r="N42" s="112">
        <v>77.317563309086651</v>
      </c>
      <c r="O42" s="112">
        <v>77.026145822685393</v>
      </c>
      <c r="P42" s="112">
        <v>76.702537651034191</v>
      </c>
    </row>
    <row r="43" spans="2:16" ht="11.25" customHeight="1">
      <c r="B43" s="209" t="s">
        <v>182</v>
      </c>
      <c r="C43" s="76">
        <v>76.028064271058753</v>
      </c>
      <c r="D43" s="76">
        <v>75.743250974593707</v>
      </c>
      <c r="E43" s="76">
        <v>77.355037094305274</v>
      </c>
      <c r="F43" s="112">
        <v>75.0721125510928</v>
      </c>
      <c r="G43" s="112">
        <v>73.883445308282532</v>
      </c>
      <c r="H43" s="112">
        <v>75.711118344084881</v>
      </c>
      <c r="I43" s="112">
        <v>75.553590673250326</v>
      </c>
      <c r="J43" s="112">
        <v>76.197523149557824</v>
      </c>
      <c r="K43" s="112">
        <v>75.600660018328369</v>
      </c>
      <c r="L43" s="112">
        <v>76.44545084216621</v>
      </c>
      <c r="M43" s="112">
        <v>75.398049606580528</v>
      </c>
      <c r="N43" s="112">
        <v>74.677135773775461</v>
      </c>
      <c r="O43" s="112">
        <v>74.782633889335898</v>
      </c>
      <c r="P43" s="112">
        <v>74.863366585974418</v>
      </c>
    </row>
    <row r="44" spans="2:16" ht="11.25" customHeight="1">
      <c r="B44" s="209" t="s">
        <v>183</v>
      </c>
      <c r="C44" s="76">
        <v>71.015648956446626</v>
      </c>
      <c r="D44" s="76">
        <v>71.980761242993708</v>
      </c>
      <c r="E44" s="76">
        <v>73.064178218454018</v>
      </c>
      <c r="F44" s="112">
        <v>72.308913224387695</v>
      </c>
      <c r="G44" s="112">
        <v>73.719341001415401</v>
      </c>
      <c r="H44" s="112">
        <v>74.06905214278612</v>
      </c>
      <c r="I44" s="112">
        <v>73.025903519048398</v>
      </c>
      <c r="J44" s="112">
        <v>74.058822506973655</v>
      </c>
      <c r="K44" s="112">
        <v>72.551356014386897</v>
      </c>
      <c r="L44" s="112">
        <v>75.013201259753089</v>
      </c>
      <c r="M44" s="112">
        <v>75.036492796182259</v>
      </c>
      <c r="N44" s="112">
        <v>74.712402945495882</v>
      </c>
      <c r="O44" s="112">
        <v>74.877597042457779</v>
      </c>
      <c r="P44" s="112">
        <v>74.045147614667101</v>
      </c>
    </row>
    <row r="45" spans="2:16" ht="11.25" customHeight="1">
      <c r="B45" s="209"/>
      <c r="C45" s="75"/>
      <c r="D45" s="75"/>
      <c r="E45" s="75"/>
      <c r="F45" s="299"/>
      <c r="G45" s="299"/>
      <c r="H45" s="299"/>
      <c r="I45" s="299"/>
      <c r="J45" s="299"/>
      <c r="K45" s="299"/>
      <c r="L45" s="299"/>
      <c r="M45" s="299"/>
      <c r="N45" s="299"/>
      <c r="O45" s="299"/>
      <c r="P45" s="299"/>
    </row>
    <row r="46" spans="2:16" ht="11.25" customHeight="1">
      <c r="B46" s="208" t="s">
        <v>7</v>
      </c>
      <c r="C46" s="75">
        <v>76.034640470783117</v>
      </c>
      <c r="D46" s="75">
        <v>75.455784207111591</v>
      </c>
      <c r="E46" s="75">
        <v>75.761173466868428</v>
      </c>
      <c r="F46" s="299">
        <v>78.031271689584997</v>
      </c>
      <c r="G46" s="299">
        <v>77.698780550026044</v>
      </c>
      <c r="H46" s="299">
        <v>77.169224606537242</v>
      </c>
      <c r="I46" s="299">
        <v>77.772794856286978</v>
      </c>
      <c r="J46" s="299">
        <v>78.135352067648938</v>
      </c>
      <c r="K46" s="299">
        <v>77.352052196606607</v>
      </c>
      <c r="L46" s="299">
        <v>77.069649127685224</v>
      </c>
      <c r="M46" s="299">
        <v>76.485401998170005</v>
      </c>
      <c r="N46" s="299">
        <v>74.596654689246577</v>
      </c>
      <c r="O46" s="299">
        <v>75.491646434878234</v>
      </c>
      <c r="P46" s="299">
        <v>75.620175868264724</v>
      </c>
    </row>
    <row r="47" spans="2:16" ht="11.25" customHeight="1">
      <c r="B47" s="209" t="s">
        <v>179</v>
      </c>
      <c r="C47" s="76">
        <v>75.895557912446677</v>
      </c>
      <c r="D47" s="76">
        <v>75.693789572602867</v>
      </c>
      <c r="E47" s="76">
        <v>75.477384408839583</v>
      </c>
      <c r="F47" s="112">
        <v>78.136917558768133</v>
      </c>
      <c r="G47" s="112">
        <v>74.809906893595553</v>
      </c>
      <c r="H47" s="112">
        <v>75.029436853212644</v>
      </c>
      <c r="I47" s="112">
        <v>74.096335875149435</v>
      </c>
      <c r="J47" s="112">
        <v>74.310440372456711</v>
      </c>
      <c r="K47" s="112">
        <v>73.852377879876002</v>
      </c>
      <c r="L47" s="112">
        <v>73.660722579139488</v>
      </c>
      <c r="M47" s="112">
        <v>73.914682254586822</v>
      </c>
      <c r="N47" s="112">
        <v>70.855345593351259</v>
      </c>
      <c r="O47" s="112">
        <v>71.411273742013904</v>
      </c>
      <c r="P47" s="112">
        <v>71.029630602414741</v>
      </c>
    </row>
    <row r="48" spans="2:16" ht="11.25" customHeight="1">
      <c r="B48" s="209" t="s">
        <v>180</v>
      </c>
      <c r="C48" s="76">
        <v>79.120576602017934</v>
      </c>
      <c r="D48" s="76">
        <v>76.038401425757115</v>
      </c>
      <c r="E48" s="76">
        <v>75.013403208103099</v>
      </c>
      <c r="F48" s="112">
        <v>75.024284686592111</v>
      </c>
      <c r="G48" s="112">
        <v>76.174959114185896</v>
      </c>
      <c r="H48" s="112">
        <v>77.295992442970473</v>
      </c>
      <c r="I48" s="112">
        <v>77.759795929731851</v>
      </c>
      <c r="J48" s="112">
        <v>76.737392118360532</v>
      </c>
      <c r="K48" s="112">
        <v>76.548538760741607</v>
      </c>
      <c r="L48" s="112">
        <v>74.557015426473797</v>
      </c>
      <c r="M48" s="112">
        <v>73.120678003213655</v>
      </c>
      <c r="N48" s="112">
        <v>70.385059465513066</v>
      </c>
      <c r="O48" s="112">
        <v>72.419834670595577</v>
      </c>
      <c r="P48" s="112">
        <v>74.262470037158252</v>
      </c>
    </row>
    <row r="49" spans="2:16" ht="11.25" customHeight="1">
      <c r="B49" s="209" t="s">
        <v>181</v>
      </c>
      <c r="C49" s="76">
        <v>76.924047408293291</v>
      </c>
      <c r="D49" s="76">
        <v>73.992223608717964</v>
      </c>
      <c r="E49" s="76">
        <v>77.921627959268733</v>
      </c>
      <c r="F49" s="112">
        <v>76.828852584939625</v>
      </c>
      <c r="G49" s="112">
        <v>77.85346408456337</v>
      </c>
      <c r="H49" s="112">
        <v>76.084627252646015</v>
      </c>
      <c r="I49" s="112">
        <v>76.665339066439458</v>
      </c>
      <c r="J49" s="112">
        <v>77.113936858670044</v>
      </c>
      <c r="K49" s="112">
        <v>77.145012331138801</v>
      </c>
      <c r="L49" s="112">
        <v>76.087652781608256</v>
      </c>
      <c r="M49" s="112">
        <v>74.343161622417426</v>
      </c>
      <c r="N49" s="112">
        <v>74.664230807527616</v>
      </c>
      <c r="O49" s="112">
        <v>74.556897425329495</v>
      </c>
      <c r="P49" s="112">
        <v>73.863195589704716</v>
      </c>
    </row>
    <row r="50" spans="2:16" ht="11.25" customHeight="1">
      <c r="B50" s="209" t="s">
        <v>182</v>
      </c>
      <c r="C50" s="76">
        <v>74.403093327060446</v>
      </c>
      <c r="D50" s="76">
        <v>75.749926472206639</v>
      </c>
      <c r="E50" s="76">
        <v>74.496260816588119</v>
      </c>
      <c r="F50" s="112">
        <v>78.395200994686107</v>
      </c>
      <c r="G50" s="112">
        <v>78.265381725044264</v>
      </c>
      <c r="H50" s="112">
        <v>77.756851094421393</v>
      </c>
      <c r="I50" s="112">
        <v>79.134793948094753</v>
      </c>
      <c r="J50" s="112">
        <v>80.561617718548973</v>
      </c>
      <c r="K50" s="112">
        <v>77.345106160617917</v>
      </c>
      <c r="L50" s="112">
        <v>80.218778192248067</v>
      </c>
      <c r="M50" s="112">
        <v>78.69830142214866</v>
      </c>
      <c r="N50" s="112">
        <v>76.513132611510983</v>
      </c>
      <c r="O50" s="112">
        <v>76.043442054433839</v>
      </c>
      <c r="P50" s="112">
        <v>77.761787764150142</v>
      </c>
    </row>
    <row r="51" spans="2:16" ht="11.25" customHeight="1">
      <c r="B51" s="209" t="s">
        <v>183</v>
      </c>
      <c r="C51" s="76">
        <v>74.488288106643225</v>
      </c>
      <c r="D51" s="76">
        <v>75.805428302227156</v>
      </c>
      <c r="E51" s="76">
        <v>75.910638083040638</v>
      </c>
      <c r="F51" s="112">
        <v>80.876301468353802</v>
      </c>
      <c r="G51" s="112">
        <v>80.17498475872199</v>
      </c>
      <c r="H51" s="112">
        <v>78.955243558569748</v>
      </c>
      <c r="I51" s="112">
        <v>79.974474294870305</v>
      </c>
      <c r="J51" s="112">
        <v>80.530931116453857</v>
      </c>
      <c r="K51" s="112">
        <v>80.691203657273732</v>
      </c>
      <c r="L51" s="112">
        <v>79.511420326964327</v>
      </c>
      <c r="M51" s="112">
        <v>80.785313709060162</v>
      </c>
      <c r="N51" s="112">
        <v>78.810751470828805</v>
      </c>
      <c r="O51" s="112">
        <v>81.050132521510889</v>
      </c>
      <c r="P51" s="112">
        <v>79.504754646890035</v>
      </c>
    </row>
    <row r="52" spans="2:16" ht="4.5" customHeight="1">
      <c r="B52" s="221"/>
      <c r="C52" s="19"/>
      <c r="D52" s="19"/>
      <c r="E52" s="19"/>
      <c r="F52" s="151"/>
      <c r="G52" s="151"/>
      <c r="H52" s="151"/>
      <c r="I52" s="151"/>
      <c r="J52" s="151"/>
      <c r="K52" s="151"/>
      <c r="L52" s="151"/>
      <c r="M52" s="151"/>
      <c r="N52" s="151"/>
      <c r="O52" s="151"/>
      <c r="P52" s="151"/>
    </row>
    <row r="53" spans="2:16" ht="11.25" customHeight="1">
      <c r="B53" s="163" t="s">
        <v>155</v>
      </c>
      <c r="C53" s="30"/>
      <c r="D53" s="30"/>
      <c r="E53" s="30"/>
      <c r="F53" s="152"/>
      <c r="G53" s="152"/>
      <c r="H53" s="152"/>
      <c r="I53" s="152"/>
      <c r="J53" s="152"/>
    </row>
    <row r="54" spans="2:16">
      <c r="B54" s="48" t="s">
        <v>156</v>
      </c>
    </row>
  </sheetData>
  <mergeCells count="3">
    <mergeCell ref="B3:P3"/>
    <mergeCell ref="B2:P2"/>
    <mergeCell ref="B4:P4"/>
  </mergeCells>
  <phoneticPr fontId="7" type="noConversion"/>
  <pageMargins left="0.19685039370078741" right="0" top="0.78740157480314965" bottom="0.98425196850393704" header="0" footer="0"/>
  <pageSetup paperSize="9" scale="86" orientation="portrait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1"/>
  <dimension ref="B2:P51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19.28515625" style="10" customWidth="1"/>
    <col min="3" max="3" width="9.140625" style="10" hidden="1" customWidth="1"/>
    <col min="4" max="5" width="7.42578125" style="10" hidden="1" customWidth="1"/>
    <col min="6" max="16" width="5.5703125" style="27" customWidth="1"/>
    <col min="17" max="16384" width="11.42578125" style="10"/>
  </cols>
  <sheetData>
    <row r="2" spans="2:16" ht="15" customHeight="1">
      <c r="B2" s="489" t="s">
        <v>137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</row>
    <row r="3" spans="2:16" ht="26.25" customHeight="1">
      <c r="B3" s="490" t="s">
        <v>275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</row>
    <row r="4" spans="2:16" ht="11.25" customHeight="1">
      <c r="B4" s="491" t="s">
        <v>177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</row>
    <row r="5" spans="2:16" ht="6" customHeight="1">
      <c r="B5" s="42"/>
      <c r="C5" s="42"/>
      <c r="D5" s="42"/>
      <c r="E5" s="42"/>
      <c r="F5" s="149"/>
      <c r="G5" s="149"/>
      <c r="H5" s="149"/>
      <c r="I5" s="149"/>
      <c r="J5" s="149"/>
      <c r="K5" s="149"/>
      <c r="L5" s="149"/>
    </row>
    <row r="6" spans="2:16" ht="54" customHeight="1">
      <c r="B6" s="311" t="s">
        <v>226</v>
      </c>
      <c r="C6" s="249">
        <v>2004</v>
      </c>
      <c r="D6" s="249">
        <v>2005</v>
      </c>
      <c r="E6" s="249">
        <v>2006</v>
      </c>
      <c r="F6" s="455">
        <v>2007</v>
      </c>
      <c r="G6" s="455">
        <v>2008</v>
      </c>
      <c r="H6" s="455">
        <v>2009</v>
      </c>
      <c r="I6" s="455">
        <v>2010</v>
      </c>
      <c r="J6" s="455">
        <v>2011</v>
      </c>
      <c r="K6" s="455">
        <v>2012</v>
      </c>
      <c r="L6" s="455">
        <v>2013</v>
      </c>
      <c r="M6" s="455">
        <v>2014</v>
      </c>
      <c r="N6" s="455">
        <v>2015</v>
      </c>
      <c r="O6" s="455">
        <v>2016</v>
      </c>
      <c r="P6" s="455">
        <v>2017</v>
      </c>
    </row>
    <row r="7" spans="2:16" ht="6" customHeight="1">
      <c r="B7" s="207"/>
      <c r="C7" s="30"/>
      <c r="D7" s="30"/>
      <c r="E7" s="30"/>
      <c r="F7" s="148"/>
      <c r="G7" s="148"/>
      <c r="H7" s="40"/>
      <c r="I7" s="40"/>
      <c r="J7" s="40"/>
      <c r="K7" s="40"/>
      <c r="L7" s="40"/>
    </row>
    <row r="8" spans="2:16" ht="12" customHeight="1">
      <c r="B8" s="208" t="s">
        <v>1</v>
      </c>
      <c r="C8" s="212">
        <v>72.038190026453535</v>
      </c>
      <c r="D8" s="212">
        <v>71.106484963096293</v>
      </c>
      <c r="E8" s="212">
        <v>72.318842062132845</v>
      </c>
      <c r="F8" s="326">
        <v>73.827539699475238</v>
      </c>
      <c r="G8" s="326">
        <v>73.816420909307624</v>
      </c>
      <c r="H8" s="326">
        <v>74.018289549362379</v>
      </c>
      <c r="I8" s="326">
        <v>74.15392175106264</v>
      </c>
      <c r="J8" s="326">
        <v>73.917742137874399</v>
      </c>
      <c r="K8" s="326">
        <v>73.578778389695714</v>
      </c>
      <c r="L8" s="326">
        <v>73.201701692089003</v>
      </c>
      <c r="M8" s="326">
        <v>72.330590907155923</v>
      </c>
      <c r="N8" s="326">
        <v>71.625370485063542</v>
      </c>
      <c r="O8" s="326">
        <v>72.232933303820673</v>
      </c>
      <c r="P8" s="326">
        <v>72.421225854325996</v>
      </c>
    </row>
    <row r="9" spans="2:16" ht="11.25" customHeight="1">
      <c r="B9" s="209" t="s">
        <v>158</v>
      </c>
      <c r="C9" s="158">
        <v>79.952980756049698</v>
      </c>
      <c r="D9" s="158">
        <v>79.563943450248615</v>
      </c>
      <c r="E9" s="158">
        <v>80.91393266908085</v>
      </c>
      <c r="F9" s="135">
        <v>81.644393821899499</v>
      </c>
      <c r="G9" s="135">
        <v>81.741284443865993</v>
      </c>
      <c r="H9" s="135">
        <v>82.949007385492479</v>
      </c>
      <c r="I9" s="135">
        <v>83.435367664153731</v>
      </c>
      <c r="J9" s="135">
        <v>82.325150234185557</v>
      </c>
      <c r="K9" s="135">
        <v>82.471763859093841</v>
      </c>
      <c r="L9" s="135">
        <v>83.548540763950101</v>
      </c>
      <c r="M9" s="135">
        <v>81.514374836102036</v>
      </c>
      <c r="N9" s="135">
        <v>81.300219769290649</v>
      </c>
      <c r="O9" s="135">
        <v>82.24070051405333</v>
      </c>
      <c r="P9" s="135">
        <v>82.555191126783285</v>
      </c>
    </row>
    <row r="10" spans="2:16" ht="11.25" customHeight="1">
      <c r="B10" s="209" t="s">
        <v>192</v>
      </c>
      <c r="C10" s="158">
        <v>77.382525746836166</v>
      </c>
      <c r="D10" s="158">
        <v>76.233145037403943</v>
      </c>
      <c r="E10" s="158">
        <v>77.265322315497613</v>
      </c>
      <c r="F10" s="135">
        <v>79.296161737921864</v>
      </c>
      <c r="G10" s="135">
        <v>79.128674931920727</v>
      </c>
      <c r="H10" s="135">
        <v>78.574499238900273</v>
      </c>
      <c r="I10" s="135">
        <v>78.660182533103381</v>
      </c>
      <c r="J10" s="135">
        <v>79.498294760033531</v>
      </c>
      <c r="K10" s="135">
        <v>78.435769135738155</v>
      </c>
      <c r="L10" s="135">
        <v>77.448829202434297</v>
      </c>
      <c r="M10" s="135">
        <v>77.378240252132642</v>
      </c>
      <c r="N10" s="135">
        <v>77.170493206605258</v>
      </c>
      <c r="O10" s="135">
        <v>77.952173735525079</v>
      </c>
      <c r="P10" s="135">
        <v>78.413782044673425</v>
      </c>
    </row>
    <row r="11" spans="2:16" ht="11.25" customHeight="1">
      <c r="B11" s="209" t="s">
        <v>193</v>
      </c>
      <c r="C11" s="250">
        <v>53.251373224539222</v>
      </c>
      <c r="D11" s="250">
        <v>51.228361719059087</v>
      </c>
      <c r="E11" s="250">
        <v>51.978311541559044</v>
      </c>
      <c r="F11" s="248">
        <v>54.1128735173804</v>
      </c>
      <c r="G11" s="248">
        <v>53.916288323506798</v>
      </c>
      <c r="H11" s="248">
        <v>54.016782678585969</v>
      </c>
      <c r="I11" s="248">
        <v>55.406839640297456</v>
      </c>
      <c r="J11" s="248">
        <v>53.773050208659214</v>
      </c>
      <c r="K11" s="248">
        <v>54.264544586915662</v>
      </c>
      <c r="L11" s="248">
        <v>51.757480912425166</v>
      </c>
      <c r="M11" s="248">
        <v>53.312342854936759</v>
      </c>
      <c r="N11" s="248">
        <v>50.797547187118937</v>
      </c>
      <c r="O11" s="248">
        <v>51.698870750213551</v>
      </c>
      <c r="P11" s="248">
        <v>50.070443774369686</v>
      </c>
    </row>
    <row r="12" spans="2:16" ht="11.25" customHeight="1">
      <c r="B12" s="209" t="s">
        <v>201</v>
      </c>
      <c r="C12" s="250">
        <v>78.805794860673686</v>
      </c>
      <c r="D12" s="250">
        <v>77.336660970445621</v>
      </c>
      <c r="E12" s="250">
        <v>79.071699020362956</v>
      </c>
      <c r="F12" s="248">
        <v>81.315973784783992</v>
      </c>
      <c r="G12" s="248">
        <v>80.134209817383677</v>
      </c>
      <c r="H12" s="248">
        <v>81.388232366296975</v>
      </c>
      <c r="I12" s="248">
        <v>82.343278538626123</v>
      </c>
      <c r="J12" s="248">
        <v>81.893484060653066</v>
      </c>
      <c r="K12" s="248">
        <v>81.484426366023655</v>
      </c>
      <c r="L12" s="248">
        <v>82.048780232523114</v>
      </c>
      <c r="M12" s="248">
        <v>81.061686525570153</v>
      </c>
      <c r="N12" s="248">
        <v>81.605963849970763</v>
      </c>
      <c r="O12" s="248">
        <v>80.678672115013967</v>
      </c>
      <c r="P12" s="248">
        <v>82.726348475348217</v>
      </c>
    </row>
    <row r="13" spans="2:16" ht="12" customHeight="1">
      <c r="B13" s="209" t="s">
        <v>191</v>
      </c>
      <c r="C13" s="250">
        <v>64.702318180975865</v>
      </c>
      <c r="D13" s="250">
        <v>63.542078713735549</v>
      </c>
      <c r="E13" s="250">
        <v>64.820957920164673</v>
      </c>
      <c r="F13" s="248">
        <v>65.69875923839308</v>
      </c>
      <c r="G13" s="248">
        <v>65.988609998474345</v>
      </c>
      <c r="H13" s="248">
        <v>65.729970236974822</v>
      </c>
      <c r="I13" s="248">
        <v>65.353244051336418</v>
      </c>
      <c r="J13" s="248">
        <v>65.188145425716741</v>
      </c>
      <c r="K13" s="248">
        <v>65.218808981295808</v>
      </c>
      <c r="L13" s="248">
        <v>64.267504490186212</v>
      </c>
      <c r="M13" s="248">
        <v>63.136968427496129</v>
      </c>
      <c r="N13" s="248">
        <v>60.782403341460025</v>
      </c>
      <c r="O13" s="248">
        <v>61.135780913924194</v>
      </c>
      <c r="P13" s="248">
        <v>60.775157939889802</v>
      </c>
    </row>
    <row r="14" spans="2:16" ht="11.25" customHeight="1">
      <c r="B14" s="209"/>
      <c r="C14" s="250"/>
      <c r="D14" s="250"/>
      <c r="E14" s="250"/>
      <c r="F14" s="248"/>
      <c r="G14" s="248"/>
      <c r="H14" s="248"/>
      <c r="I14" s="248"/>
      <c r="J14" s="248"/>
      <c r="K14" s="248"/>
      <c r="L14" s="248"/>
      <c r="M14" s="248"/>
      <c r="N14" s="248"/>
      <c r="O14" s="248"/>
      <c r="P14" s="248"/>
    </row>
    <row r="15" spans="2:16" ht="13.5" customHeight="1">
      <c r="B15" s="208" t="s">
        <v>11</v>
      </c>
      <c r="C15" s="251"/>
      <c r="D15" s="251"/>
      <c r="E15" s="251"/>
      <c r="F15" s="386"/>
      <c r="G15" s="386"/>
      <c r="H15" s="386"/>
      <c r="I15" s="386"/>
      <c r="J15" s="386"/>
      <c r="K15" s="386"/>
      <c r="L15" s="386"/>
      <c r="M15" s="386"/>
      <c r="N15" s="386"/>
      <c r="O15" s="386"/>
      <c r="P15" s="386"/>
    </row>
    <row r="16" spans="2:16" ht="12" customHeight="1">
      <c r="B16" s="208" t="s">
        <v>2</v>
      </c>
      <c r="C16" s="251">
        <v>68.134967469695852</v>
      </c>
      <c r="D16" s="251">
        <v>67.298659374309949</v>
      </c>
      <c r="E16" s="251">
        <v>68.486434088104573</v>
      </c>
      <c r="F16" s="386">
        <v>71.020214279769704</v>
      </c>
      <c r="G16" s="386">
        <v>71.076728745749293</v>
      </c>
      <c r="H16" s="386">
        <v>71.167452059404368</v>
      </c>
      <c r="I16" s="386">
        <v>71.659678502418402</v>
      </c>
      <c r="J16" s="386">
        <v>71.589616450671656</v>
      </c>
      <c r="K16" s="386">
        <v>71.482465489338438</v>
      </c>
      <c r="L16" s="386">
        <v>71.19211743423773</v>
      </c>
      <c r="M16" s="386">
        <v>70.120279249833118</v>
      </c>
      <c r="N16" s="386">
        <v>69.399251680657557</v>
      </c>
      <c r="O16" s="386">
        <v>70.50207551926033</v>
      </c>
      <c r="P16" s="386">
        <v>70.745378137865316</v>
      </c>
    </row>
    <row r="17" spans="2:16" ht="11.25" customHeight="1">
      <c r="B17" s="209" t="s">
        <v>158</v>
      </c>
      <c r="C17" s="250">
        <v>76.976370332524354</v>
      </c>
      <c r="D17" s="250">
        <v>76.972706915634276</v>
      </c>
      <c r="E17" s="250">
        <v>78.049144134704761</v>
      </c>
      <c r="F17" s="248">
        <v>79.147523994989484</v>
      </c>
      <c r="G17" s="248">
        <v>79.594783021194289</v>
      </c>
      <c r="H17" s="248">
        <v>80.841240621930623</v>
      </c>
      <c r="I17" s="248">
        <v>81.961896654167631</v>
      </c>
      <c r="J17" s="248">
        <v>80.427820957633742</v>
      </c>
      <c r="K17" s="248">
        <v>81.239278682290305</v>
      </c>
      <c r="L17" s="248">
        <v>82.585781295069552</v>
      </c>
      <c r="M17" s="248">
        <v>79.907654364005751</v>
      </c>
      <c r="N17" s="248">
        <v>79.58539697558011</v>
      </c>
      <c r="O17" s="248">
        <v>81.055815702804608</v>
      </c>
      <c r="P17" s="248">
        <v>81.35657583266601</v>
      </c>
    </row>
    <row r="18" spans="2:16" ht="11.25" customHeight="1">
      <c r="B18" s="209" t="s">
        <v>192</v>
      </c>
      <c r="C18" s="250">
        <v>72.612183913560244</v>
      </c>
      <c r="D18" s="250">
        <v>71.486032138668506</v>
      </c>
      <c r="E18" s="250">
        <v>72.597277321430028</v>
      </c>
      <c r="F18" s="248">
        <v>75.903444187856252</v>
      </c>
      <c r="G18" s="248">
        <v>75.654149622644539</v>
      </c>
      <c r="H18" s="248">
        <v>74.720205025903809</v>
      </c>
      <c r="I18" s="248">
        <v>75.248354294420338</v>
      </c>
      <c r="J18" s="248">
        <v>76.423392084568448</v>
      </c>
      <c r="K18" s="248">
        <v>75.574161734451081</v>
      </c>
      <c r="L18" s="248">
        <v>73.869456448006346</v>
      </c>
      <c r="M18" s="248">
        <v>74.019524751139699</v>
      </c>
      <c r="N18" s="248">
        <v>73.868324820166208</v>
      </c>
      <c r="O18" s="248">
        <v>75.134188271548751</v>
      </c>
      <c r="P18" s="248">
        <v>75.732942897350881</v>
      </c>
    </row>
    <row r="19" spans="2:16" ht="11.25" customHeight="1">
      <c r="B19" s="209" t="s">
        <v>193</v>
      </c>
      <c r="C19" s="250">
        <v>40.899684338882331</v>
      </c>
      <c r="D19" s="250">
        <v>38.434693623906682</v>
      </c>
      <c r="E19" s="250">
        <v>39.987111818880869</v>
      </c>
      <c r="F19" s="248">
        <v>43.050314195030801</v>
      </c>
      <c r="G19" s="248">
        <v>44.386221752679006</v>
      </c>
      <c r="H19" s="248">
        <v>43.177775278371527</v>
      </c>
      <c r="I19" s="248">
        <v>45.175744515866164</v>
      </c>
      <c r="J19" s="248">
        <v>43.782406093960354</v>
      </c>
      <c r="K19" s="248">
        <v>44.827149693342662</v>
      </c>
      <c r="L19" s="248">
        <v>42.631516644680943</v>
      </c>
      <c r="M19" s="248">
        <v>45.462496323667715</v>
      </c>
      <c r="N19" s="248">
        <v>42.671581411472985</v>
      </c>
      <c r="O19" s="248">
        <v>43.3930041502419</v>
      </c>
      <c r="P19" s="248">
        <v>42.407079719361214</v>
      </c>
    </row>
    <row r="20" spans="2:16" ht="11.25" customHeight="1">
      <c r="B20" s="209" t="s">
        <v>201</v>
      </c>
      <c r="C20" s="250">
        <v>77.083594537049478</v>
      </c>
      <c r="D20" s="250">
        <v>75.241467754269053</v>
      </c>
      <c r="E20" s="250">
        <v>77.488857941171176</v>
      </c>
      <c r="F20" s="248">
        <v>79.992251696106493</v>
      </c>
      <c r="G20" s="248">
        <v>79.012285233681112</v>
      </c>
      <c r="H20" s="248">
        <v>80.088879412262699</v>
      </c>
      <c r="I20" s="248">
        <v>81.074369104025251</v>
      </c>
      <c r="J20" s="248">
        <v>80.957693853464789</v>
      </c>
      <c r="K20" s="248">
        <v>80.606207960357082</v>
      </c>
      <c r="L20" s="248">
        <v>81.282670934870481</v>
      </c>
      <c r="M20" s="248">
        <v>80.281159361850584</v>
      </c>
      <c r="N20" s="248">
        <v>80.633023677302148</v>
      </c>
      <c r="O20" s="248">
        <v>79.451344151412769</v>
      </c>
      <c r="P20" s="248">
        <v>81.89508587980032</v>
      </c>
    </row>
    <row r="21" spans="2:16" ht="11.25" customHeight="1">
      <c r="B21" s="209" t="s">
        <v>191</v>
      </c>
      <c r="C21" s="250">
        <v>62.049103332830789</v>
      </c>
      <c r="D21" s="250">
        <v>60.78465209791424</v>
      </c>
      <c r="E21" s="250">
        <v>61.960716944671056</v>
      </c>
      <c r="F21" s="248">
        <v>64.00183841790701</v>
      </c>
      <c r="G21" s="248">
        <v>64.157404460569325</v>
      </c>
      <c r="H21" s="248">
        <v>63.876948542936304</v>
      </c>
      <c r="I21" s="248">
        <v>63.725863520702553</v>
      </c>
      <c r="J21" s="248">
        <v>63.745243858681498</v>
      </c>
      <c r="K21" s="248">
        <v>63.888952248799328</v>
      </c>
      <c r="L21" s="248">
        <v>63.324483784491761</v>
      </c>
      <c r="M21" s="248">
        <v>61.74610958278884</v>
      </c>
      <c r="N21" s="248">
        <v>59.61486887866598</v>
      </c>
      <c r="O21" s="248">
        <v>60.733324912491831</v>
      </c>
      <c r="P21" s="248">
        <v>60.229677023896365</v>
      </c>
    </row>
    <row r="22" spans="2:16" ht="15" customHeight="1">
      <c r="B22" s="209"/>
      <c r="C22" s="251"/>
      <c r="D22" s="251"/>
      <c r="E22" s="251"/>
      <c r="F22" s="386"/>
      <c r="G22" s="386"/>
      <c r="H22" s="386"/>
      <c r="I22" s="386"/>
      <c r="J22" s="386"/>
      <c r="K22" s="386"/>
      <c r="L22" s="386"/>
      <c r="M22" s="386"/>
      <c r="N22" s="386"/>
      <c r="O22" s="386"/>
      <c r="P22" s="386"/>
    </row>
    <row r="23" spans="2:16" ht="12" customHeight="1">
      <c r="B23" s="208" t="s">
        <v>3</v>
      </c>
      <c r="C23" s="251">
        <v>82.418806071736157</v>
      </c>
      <c r="D23" s="251">
        <v>81.609295945868183</v>
      </c>
      <c r="E23" s="251">
        <v>83.20249599506468</v>
      </c>
      <c r="F23" s="386">
        <v>82.042725814156313</v>
      </c>
      <c r="G23" s="386">
        <v>82.082399103307253</v>
      </c>
      <c r="H23" s="386">
        <v>82.884634991825592</v>
      </c>
      <c r="I23" s="386">
        <v>82.145683534522163</v>
      </c>
      <c r="J23" s="386">
        <v>81.596551179525392</v>
      </c>
      <c r="K23" s="386">
        <v>80.696733182269554</v>
      </c>
      <c r="L23" s="386">
        <v>80.223551645803326</v>
      </c>
      <c r="M23" s="386">
        <v>80.277588374890271</v>
      </c>
      <c r="N23" s="386">
        <v>79.861000005297285</v>
      </c>
      <c r="O23" s="386">
        <v>78.821410053293178</v>
      </c>
      <c r="P23" s="386">
        <v>78.984137597920423</v>
      </c>
    </row>
    <row r="24" spans="2:16" ht="11.25" customHeight="1">
      <c r="B24" s="209" t="s">
        <v>158</v>
      </c>
      <c r="C24" s="250">
        <v>85.836247039975362</v>
      </c>
      <c r="D24" s="250">
        <v>85.194418692489677</v>
      </c>
      <c r="E24" s="250">
        <v>87.054572843807961</v>
      </c>
      <c r="F24" s="248">
        <v>87.137207848428218</v>
      </c>
      <c r="G24" s="248">
        <v>86.702122773189259</v>
      </c>
      <c r="H24" s="248">
        <v>88.09570830660212</v>
      </c>
      <c r="I24" s="248">
        <v>87.051143480478757</v>
      </c>
      <c r="J24" s="248">
        <v>87.29228115139702</v>
      </c>
      <c r="K24" s="248">
        <v>85.618759260164012</v>
      </c>
      <c r="L24" s="248">
        <v>86.345948608602711</v>
      </c>
      <c r="M24" s="248">
        <v>86.375804622962875</v>
      </c>
      <c r="N24" s="248">
        <v>86.22554328533414</v>
      </c>
      <c r="O24" s="248">
        <v>85.792172902162804</v>
      </c>
      <c r="P24" s="248">
        <v>86.323526200140151</v>
      </c>
    </row>
    <row r="25" spans="2:16" ht="11.25" customHeight="1">
      <c r="B25" s="209" t="s">
        <v>192</v>
      </c>
      <c r="C25" s="250">
        <v>89.195288649364485</v>
      </c>
      <c r="D25" s="250">
        <v>88.34479188670619</v>
      </c>
      <c r="E25" s="250">
        <v>89.416995387190909</v>
      </c>
      <c r="F25" s="248">
        <v>89.096781673324557</v>
      </c>
      <c r="G25" s="248">
        <v>89.358316423952999</v>
      </c>
      <c r="H25" s="248">
        <v>90.276611143989726</v>
      </c>
      <c r="I25" s="248">
        <v>89.377771421122389</v>
      </c>
      <c r="J25" s="248">
        <v>89.207389283220564</v>
      </c>
      <c r="K25" s="248">
        <v>87.903501792315595</v>
      </c>
      <c r="L25" s="248">
        <v>88.629208120310338</v>
      </c>
      <c r="M25" s="248">
        <v>88.267403914068382</v>
      </c>
      <c r="N25" s="248">
        <v>88.546572470810347</v>
      </c>
      <c r="O25" s="248">
        <v>88.037258317776605</v>
      </c>
      <c r="P25" s="248">
        <v>88.04813123147639</v>
      </c>
    </row>
    <row r="26" spans="2:16" ht="11.25" customHeight="1">
      <c r="B26" s="209" t="s">
        <v>193</v>
      </c>
      <c r="C26" s="250">
        <v>78.071494647552313</v>
      </c>
      <c r="D26" s="250">
        <v>76.637259809897657</v>
      </c>
      <c r="E26" s="250">
        <v>78.226873009676694</v>
      </c>
      <c r="F26" s="248">
        <v>78.848908136007083</v>
      </c>
      <c r="G26" s="248">
        <v>77.914182084186876</v>
      </c>
      <c r="H26" s="248">
        <v>80.373379243697471</v>
      </c>
      <c r="I26" s="248">
        <v>81.48960732429623</v>
      </c>
      <c r="J26" s="248">
        <v>79.712841328182805</v>
      </c>
      <c r="K26" s="248">
        <v>78.844148995393297</v>
      </c>
      <c r="L26" s="248">
        <v>77.697695015121184</v>
      </c>
      <c r="M26" s="248">
        <v>77.274703221296022</v>
      </c>
      <c r="N26" s="248">
        <v>75.878292080987606</v>
      </c>
      <c r="O26" s="248">
        <v>77.771930632294001</v>
      </c>
      <c r="P26" s="248">
        <v>76.902087805558253</v>
      </c>
    </row>
    <row r="27" spans="2:16" ht="11.25" customHeight="1">
      <c r="B27" s="209" t="s">
        <v>201</v>
      </c>
      <c r="C27" s="250">
        <v>87.813495253585955</v>
      </c>
      <c r="D27" s="250">
        <v>88.30799020176191</v>
      </c>
      <c r="E27" s="250">
        <v>88.068361729898896</v>
      </c>
      <c r="F27" s="248">
        <v>89.101109040472139</v>
      </c>
      <c r="G27" s="248">
        <v>86.793994733315955</v>
      </c>
      <c r="H27" s="248">
        <v>89.587290627436929</v>
      </c>
      <c r="I27" s="248">
        <v>90.631224795013736</v>
      </c>
      <c r="J27" s="248">
        <v>88.453476469279209</v>
      </c>
      <c r="K27" s="248">
        <v>87.737434603908127</v>
      </c>
      <c r="L27" s="248">
        <v>87.783131933177344</v>
      </c>
      <c r="M27" s="248">
        <v>86.768286051319521</v>
      </c>
      <c r="N27" s="248">
        <v>89.007914476331237</v>
      </c>
      <c r="O27" s="248">
        <v>90.072029926893833</v>
      </c>
      <c r="P27" s="248">
        <v>89.103682722334781</v>
      </c>
    </row>
    <row r="28" spans="2:16" ht="11.25" customHeight="1">
      <c r="B28" s="209" t="s">
        <v>191</v>
      </c>
      <c r="C28" s="250">
        <v>73.30531488081705</v>
      </c>
      <c r="D28" s="250">
        <v>72.484183982022671</v>
      </c>
      <c r="E28" s="250">
        <v>74.534284611962363</v>
      </c>
      <c r="F28" s="248">
        <v>71.344814967753621</v>
      </c>
      <c r="G28" s="248">
        <v>72.156504471491203</v>
      </c>
      <c r="H28" s="248">
        <v>72.055030952753043</v>
      </c>
      <c r="I28" s="248">
        <v>71.119950907958867</v>
      </c>
      <c r="J28" s="248">
        <v>70.366739121037355</v>
      </c>
      <c r="K28" s="248">
        <v>70.277467383644733</v>
      </c>
      <c r="L28" s="248">
        <v>67.901210258984747</v>
      </c>
      <c r="M28" s="248">
        <v>68.574428272765573</v>
      </c>
      <c r="N28" s="248">
        <v>65.70132421446408</v>
      </c>
      <c r="O28" s="248">
        <v>62.859405040699812</v>
      </c>
      <c r="P28" s="248">
        <v>63.161387392421645</v>
      </c>
    </row>
    <row r="29" spans="2:16" ht="7.5" customHeight="1">
      <c r="B29" s="209"/>
      <c r="C29" s="252"/>
      <c r="D29" s="250"/>
      <c r="E29" s="252"/>
      <c r="F29" s="248"/>
      <c r="G29" s="456"/>
      <c r="H29" s="248"/>
      <c r="I29" s="456"/>
      <c r="J29" s="248"/>
      <c r="K29" s="456"/>
      <c r="L29" s="248"/>
      <c r="M29" s="248"/>
      <c r="N29" s="248"/>
      <c r="O29" s="248"/>
      <c r="P29" s="248"/>
    </row>
    <row r="30" spans="2:16" ht="14.25" customHeight="1">
      <c r="B30" s="208" t="s">
        <v>4</v>
      </c>
      <c r="C30" s="251"/>
      <c r="D30" s="251"/>
      <c r="E30" s="251"/>
      <c r="F30" s="386"/>
      <c r="G30" s="386"/>
      <c r="H30" s="386"/>
      <c r="I30" s="386"/>
      <c r="J30" s="386"/>
      <c r="K30" s="386"/>
      <c r="L30" s="386"/>
      <c r="M30" s="386"/>
      <c r="N30" s="386"/>
      <c r="O30" s="386"/>
      <c r="P30" s="386"/>
    </row>
    <row r="31" spans="2:16" ht="12" customHeight="1">
      <c r="B31" s="208" t="s">
        <v>5</v>
      </c>
      <c r="C31" s="251">
        <v>67.391402745447678</v>
      </c>
      <c r="D31" s="251">
        <v>66.096805482470984</v>
      </c>
      <c r="E31" s="251">
        <v>67.586475138989456</v>
      </c>
      <c r="F31" s="386">
        <v>70.630638246632543</v>
      </c>
      <c r="G31" s="386">
        <v>70.419886320439787</v>
      </c>
      <c r="H31" s="386">
        <v>70.719852970216735</v>
      </c>
      <c r="I31" s="386">
        <v>71.157932280671034</v>
      </c>
      <c r="J31" s="386">
        <v>70.572048536622546</v>
      </c>
      <c r="K31" s="386">
        <v>71.047424867853678</v>
      </c>
      <c r="L31" s="386">
        <v>69.96452933486087</v>
      </c>
      <c r="M31" s="386">
        <v>68.673976187684772</v>
      </c>
      <c r="N31" s="386">
        <v>68.181799894721607</v>
      </c>
      <c r="O31" s="386">
        <v>69.481360263668321</v>
      </c>
      <c r="P31" s="386">
        <v>69.782721139829462</v>
      </c>
    </row>
    <row r="32" spans="2:16" ht="11.25" customHeight="1">
      <c r="B32" s="209" t="s">
        <v>158</v>
      </c>
      <c r="C32" s="250">
        <v>75.510881905510701</v>
      </c>
      <c r="D32" s="250">
        <v>76.015086008925664</v>
      </c>
      <c r="E32" s="250">
        <v>76.827971364883908</v>
      </c>
      <c r="F32" s="248">
        <v>78.451090181953333</v>
      </c>
      <c r="G32" s="248">
        <v>78.228513901699841</v>
      </c>
      <c r="H32" s="248">
        <v>79.958030401946431</v>
      </c>
      <c r="I32" s="248">
        <v>81.309052627521197</v>
      </c>
      <c r="J32" s="248">
        <v>78.856320397260561</v>
      </c>
      <c r="K32" s="248">
        <v>79.985732354897479</v>
      </c>
      <c r="L32" s="248">
        <v>81.333578153972979</v>
      </c>
      <c r="M32" s="248">
        <v>78.670555606424713</v>
      </c>
      <c r="N32" s="248">
        <v>78.000150423229883</v>
      </c>
      <c r="O32" s="248">
        <v>80.2742910462823</v>
      </c>
      <c r="P32" s="248">
        <v>80.47927266368427</v>
      </c>
    </row>
    <row r="33" spans="2:16" ht="11.25" customHeight="1">
      <c r="B33" s="209" t="s">
        <v>192</v>
      </c>
      <c r="C33" s="250">
        <v>70.3646071884869</v>
      </c>
      <c r="D33" s="250">
        <v>68.918956411173355</v>
      </c>
      <c r="E33" s="250">
        <v>70.160424421061435</v>
      </c>
      <c r="F33" s="248">
        <v>74.33647093635885</v>
      </c>
      <c r="G33" s="248">
        <v>74.025399723897465</v>
      </c>
      <c r="H33" s="248">
        <v>73.115586861909364</v>
      </c>
      <c r="I33" s="248">
        <v>73.770459153974869</v>
      </c>
      <c r="J33" s="248">
        <v>74.416698358132237</v>
      </c>
      <c r="K33" s="248">
        <v>73.579763907231182</v>
      </c>
      <c r="L33" s="248">
        <v>71.79323166893036</v>
      </c>
      <c r="M33" s="248">
        <v>71.776978051221946</v>
      </c>
      <c r="N33" s="248">
        <v>71.427042669546765</v>
      </c>
      <c r="O33" s="248">
        <v>72.808756765129473</v>
      </c>
      <c r="P33" s="248">
        <v>73.646455774321211</v>
      </c>
    </row>
    <row r="34" spans="2:16" ht="11.25" customHeight="1">
      <c r="B34" s="209" t="s">
        <v>193</v>
      </c>
      <c r="C34" s="250">
        <v>35.960968843864343</v>
      </c>
      <c r="D34" s="250">
        <v>33.238389710632433</v>
      </c>
      <c r="E34" s="250">
        <v>34.260759487448681</v>
      </c>
      <c r="F34" s="248">
        <v>40.224810449172253</v>
      </c>
      <c r="G34" s="248">
        <v>39.875534979228739</v>
      </c>
      <c r="H34" s="248">
        <v>40.20526128544028</v>
      </c>
      <c r="I34" s="248">
        <v>41.976747963570908</v>
      </c>
      <c r="J34" s="248">
        <v>40.905215023649255</v>
      </c>
      <c r="K34" s="248">
        <v>41.928713907102171</v>
      </c>
      <c r="L34" s="248">
        <v>38.103807050474515</v>
      </c>
      <c r="M34" s="248">
        <v>40.065116311312849</v>
      </c>
      <c r="N34" s="248">
        <v>38.745873654692737</v>
      </c>
      <c r="O34" s="248">
        <v>39.391675244464693</v>
      </c>
      <c r="P34" s="248">
        <v>38.28380743722758</v>
      </c>
    </row>
    <row r="35" spans="2:16" ht="11.25" customHeight="1">
      <c r="B35" s="209" t="s">
        <v>201</v>
      </c>
      <c r="C35" s="250">
        <v>75.317529813639098</v>
      </c>
      <c r="D35" s="250">
        <v>73.568324098851292</v>
      </c>
      <c r="E35" s="250">
        <v>76.7457203702877</v>
      </c>
      <c r="F35" s="248">
        <v>79.313048696690046</v>
      </c>
      <c r="G35" s="248">
        <v>77.453939992984644</v>
      </c>
      <c r="H35" s="248">
        <v>78.758605674045512</v>
      </c>
      <c r="I35" s="248">
        <v>79.756879750406611</v>
      </c>
      <c r="J35" s="248">
        <v>79.585032618145306</v>
      </c>
      <c r="K35" s="248">
        <v>79.520063524233663</v>
      </c>
      <c r="L35" s="248">
        <v>80.119930105275159</v>
      </c>
      <c r="M35" s="248">
        <v>79.544878290720732</v>
      </c>
      <c r="N35" s="248">
        <v>79.602759196836843</v>
      </c>
      <c r="O35" s="248">
        <v>77.826954501513455</v>
      </c>
      <c r="P35" s="248">
        <v>81.191674914294182</v>
      </c>
    </row>
    <row r="36" spans="2:16" ht="11.25" customHeight="1">
      <c r="B36" s="209" t="s">
        <v>191</v>
      </c>
      <c r="C36" s="250">
        <v>63.235142506019081</v>
      </c>
      <c r="D36" s="250">
        <v>60.890589270088761</v>
      </c>
      <c r="E36" s="250">
        <v>62.792273406034241</v>
      </c>
      <c r="F36" s="248">
        <v>65.031768037257464</v>
      </c>
      <c r="G36" s="248">
        <v>65.137830696396577</v>
      </c>
      <c r="H36" s="248">
        <v>64.964354217864226</v>
      </c>
      <c r="I36" s="248">
        <v>64.587610901408922</v>
      </c>
      <c r="J36" s="248">
        <v>64.162849171505471</v>
      </c>
      <c r="K36" s="248">
        <v>65.463181369628614</v>
      </c>
      <c r="L36" s="248">
        <v>63.244102025736858</v>
      </c>
      <c r="M36" s="248">
        <v>61.138476802924039</v>
      </c>
      <c r="N36" s="248">
        <v>60.028593295394934</v>
      </c>
      <c r="O36" s="248">
        <v>61.322146762271707</v>
      </c>
      <c r="P36" s="248">
        <v>60.643171639405026</v>
      </c>
    </row>
    <row r="37" spans="2:16" ht="11.25" customHeight="1">
      <c r="B37" s="209"/>
      <c r="C37" s="251"/>
      <c r="D37" s="251"/>
      <c r="E37" s="251"/>
      <c r="F37" s="386"/>
      <c r="G37" s="386"/>
      <c r="H37" s="386"/>
      <c r="I37" s="386"/>
      <c r="J37" s="386"/>
      <c r="K37" s="386"/>
      <c r="L37" s="386"/>
      <c r="M37" s="386"/>
      <c r="N37" s="386"/>
      <c r="O37" s="386"/>
      <c r="P37" s="386"/>
    </row>
    <row r="38" spans="2:16" ht="12" customHeight="1">
      <c r="B38" s="208" t="s">
        <v>6</v>
      </c>
      <c r="C38" s="251">
        <v>78.487424465823366</v>
      </c>
      <c r="D38" s="251">
        <v>78.162024250306928</v>
      </c>
      <c r="E38" s="251">
        <v>79.290794124918932</v>
      </c>
      <c r="F38" s="386">
        <v>77.880939381192107</v>
      </c>
      <c r="G38" s="386">
        <v>78.392047664666478</v>
      </c>
      <c r="H38" s="386">
        <v>78.743284208947955</v>
      </c>
      <c r="I38" s="386">
        <v>78.177096817215201</v>
      </c>
      <c r="J38" s="386">
        <v>78.370903250302831</v>
      </c>
      <c r="K38" s="386">
        <v>76.731865191076253</v>
      </c>
      <c r="L38" s="386">
        <v>77.655823824515082</v>
      </c>
      <c r="M38" s="386">
        <v>77.481332117983996</v>
      </c>
      <c r="N38" s="386">
        <v>76.877579588554994</v>
      </c>
      <c r="O38" s="386">
        <v>76.118202882635245</v>
      </c>
      <c r="P38" s="386">
        <v>76.139456189694371</v>
      </c>
    </row>
    <row r="39" spans="2:16" ht="11.25" customHeight="1">
      <c r="B39" s="209" t="s">
        <v>158</v>
      </c>
      <c r="C39" s="250">
        <v>86.210581500138886</v>
      </c>
      <c r="D39" s="250">
        <v>85.419747061216796</v>
      </c>
      <c r="E39" s="250">
        <v>87.687614813779177</v>
      </c>
      <c r="F39" s="248">
        <v>86.193251464450924</v>
      </c>
      <c r="G39" s="248">
        <v>86.752692738442946</v>
      </c>
      <c r="H39" s="248">
        <v>88.357597119412389</v>
      </c>
      <c r="I39" s="248">
        <v>87.457217868732101</v>
      </c>
      <c r="J39" s="248">
        <v>86.939471598695661</v>
      </c>
      <c r="K39" s="248">
        <v>86.927262211413662</v>
      </c>
      <c r="L39" s="248">
        <v>87.071292265153801</v>
      </c>
      <c r="M39" s="248">
        <v>86.011724737317294</v>
      </c>
      <c r="N39" s="248">
        <v>86.450723130468489</v>
      </c>
      <c r="O39" s="248">
        <v>85.768630915534033</v>
      </c>
      <c r="P39" s="248">
        <v>85.627053580647626</v>
      </c>
    </row>
    <row r="40" spans="2:16" ht="11.25" customHeight="1">
      <c r="B40" s="209" t="s">
        <v>192</v>
      </c>
      <c r="C40" s="250">
        <v>86.935748679184016</v>
      </c>
      <c r="D40" s="250">
        <v>86.301427471459064</v>
      </c>
      <c r="E40" s="250">
        <v>87.017713543979696</v>
      </c>
      <c r="F40" s="248">
        <v>86.250157266298913</v>
      </c>
      <c r="G40" s="248">
        <v>86.644085234463802</v>
      </c>
      <c r="H40" s="248">
        <v>86.513797533570454</v>
      </c>
      <c r="I40" s="248">
        <v>85.622060049620586</v>
      </c>
      <c r="J40" s="248">
        <v>86.887408881696487</v>
      </c>
      <c r="K40" s="248">
        <v>85.412024556319352</v>
      </c>
      <c r="L40" s="248">
        <v>85.173556491883161</v>
      </c>
      <c r="M40" s="248">
        <v>85.699117270682706</v>
      </c>
      <c r="N40" s="248">
        <v>85.891629771923576</v>
      </c>
      <c r="O40" s="248">
        <v>85.566495145596249</v>
      </c>
      <c r="P40" s="248">
        <v>85.483778702267216</v>
      </c>
    </row>
    <row r="41" spans="2:16" ht="11.25" customHeight="1">
      <c r="B41" s="209" t="s">
        <v>193</v>
      </c>
      <c r="C41" s="250">
        <v>71.648362652058651</v>
      </c>
      <c r="D41" s="250">
        <v>69.790058001997991</v>
      </c>
      <c r="E41" s="250">
        <v>71.874315194690396</v>
      </c>
      <c r="F41" s="248">
        <v>70.24772014501815</v>
      </c>
      <c r="G41" s="248">
        <v>70.726381035221081</v>
      </c>
      <c r="H41" s="248">
        <v>69.500975791445185</v>
      </c>
      <c r="I41" s="248">
        <v>71.0403642516019</v>
      </c>
      <c r="J41" s="248">
        <v>70.165716080669682</v>
      </c>
      <c r="K41" s="248">
        <v>68.917357038694462</v>
      </c>
      <c r="L41" s="248">
        <v>69.804043951436896</v>
      </c>
      <c r="M41" s="248">
        <v>69.592864461631592</v>
      </c>
      <c r="N41" s="248">
        <v>67.218248771236276</v>
      </c>
      <c r="O41" s="248">
        <v>67.592247720487066</v>
      </c>
      <c r="P41" s="248">
        <v>68.309785774873816</v>
      </c>
    </row>
    <row r="42" spans="2:16" ht="11.25" customHeight="1">
      <c r="B42" s="209" t="s">
        <v>201</v>
      </c>
      <c r="C42" s="250">
        <v>88.884884916284193</v>
      </c>
      <c r="D42" s="250">
        <v>86.449832677522892</v>
      </c>
      <c r="E42" s="250">
        <v>84.921873020938335</v>
      </c>
      <c r="F42" s="248">
        <v>85.110081469245799</v>
      </c>
      <c r="G42" s="248">
        <v>86.100451778865505</v>
      </c>
      <c r="H42" s="248">
        <v>87.152370943848226</v>
      </c>
      <c r="I42" s="248">
        <v>89.644144752665909</v>
      </c>
      <c r="J42" s="248">
        <v>87.358962249210009</v>
      </c>
      <c r="K42" s="248">
        <v>86.119189101359396</v>
      </c>
      <c r="L42" s="248">
        <v>87.145958604841681</v>
      </c>
      <c r="M42" s="248">
        <v>85.464415480442867</v>
      </c>
      <c r="N42" s="248">
        <v>87.225819041620767</v>
      </c>
      <c r="O42" s="248">
        <v>87.610059055038292</v>
      </c>
      <c r="P42" s="248">
        <v>86.959931221733399</v>
      </c>
    </row>
    <row r="43" spans="2:16" ht="11.25" customHeight="1">
      <c r="B43" s="209" t="s">
        <v>191</v>
      </c>
      <c r="C43" s="250">
        <v>66.633744966763459</v>
      </c>
      <c r="D43" s="250">
        <v>67.47901848571054</v>
      </c>
      <c r="E43" s="250">
        <v>68.411103457229345</v>
      </c>
      <c r="F43" s="248">
        <v>66.131299724600609</v>
      </c>
      <c r="G43" s="248">
        <v>67.082668785339393</v>
      </c>
      <c r="H43" s="248">
        <v>67.060727797570394</v>
      </c>
      <c r="I43" s="248">
        <v>66.091147753102518</v>
      </c>
      <c r="J43" s="248">
        <v>66.598491654797883</v>
      </c>
      <c r="K43" s="248">
        <v>64.215113421407437</v>
      </c>
      <c r="L43" s="248">
        <v>66.105041502554641</v>
      </c>
      <c r="M43" s="248">
        <v>65.943562484472125</v>
      </c>
      <c r="N43" s="248">
        <v>62.408974392637901</v>
      </c>
      <c r="O43" s="248">
        <v>60.826828728737993</v>
      </c>
      <c r="P43" s="248">
        <v>61.105860781111417</v>
      </c>
    </row>
    <row r="44" spans="2:16" ht="14.25" customHeight="1">
      <c r="B44" s="209"/>
      <c r="C44" s="251"/>
      <c r="D44" s="251"/>
      <c r="E44" s="251"/>
      <c r="F44" s="386"/>
      <c r="G44" s="386"/>
      <c r="H44" s="386"/>
      <c r="I44" s="386"/>
      <c r="J44" s="386"/>
      <c r="K44" s="386"/>
      <c r="L44" s="386"/>
      <c r="M44" s="386"/>
      <c r="N44" s="386"/>
      <c r="O44" s="386"/>
      <c r="P44" s="386"/>
    </row>
    <row r="45" spans="2:16" ht="12" customHeight="1">
      <c r="B45" s="208" t="s">
        <v>7</v>
      </c>
      <c r="C45" s="251">
        <v>76.026969836294114</v>
      </c>
      <c r="D45" s="251">
        <v>75.455784207111591</v>
      </c>
      <c r="E45" s="251">
        <v>75.761173466868428</v>
      </c>
      <c r="F45" s="386">
        <v>78.046239769872926</v>
      </c>
      <c r="G45" s="386">
        <v>77.672716739801132</v>
      </c>
      <c r="H45" s="386">
        <v>77.165582766128395</v>
      </c>
      <c r="I45" s="386">
        <v>77.7741718591883</v>
      </c>
      <c r="J45" s="386">
        <v>78.137506835898094</v>
      </c>
      <c r="K45" s="386">
        <v>77.351561323960425</v>
      </c>
      <c r="L45" s="386">
        <v>77.057420185942036</v>
      </c>
      <c r="M45" s="386">
        <v>76.484922582528498</v>
      </c>
      <c r="N45" s="386">
        <v>74.594848603483939</v>
      </c>
      <c r="O45" s="386">
        <v>75.491646434876671</v>
      </c>
      <c r="P45" s="386">
        <v>75.620175871841141</v>
      </c>
    </row>
    <row r="46" spans="2:16" ht="11.25" customHeight="1">
      <c r="B46" s="209" t="s">
        <v>158</v>
      </c>
      <c r="C46" s="250">
        <v>81.597958986736643</v>
      </c>
      <c r="D46" s="250">
        <v>79.834807899887537</v>
      </c>
      <c r="E46" s="250">
        <v>80.746917628541155</v>
      </c>
      <c r="F46" s="248">
        <v>82.816606000618691</v>
      </c>
      <c r="G46" s="248">
        <v>83.193742376684725</v>
      </c>
      <c r="H46" s="248">
        <v>82.559965835348549</v>
      </c>
      <c r="I46" s="248">
        <v>82.843165262253919</v>
      </c>
      <c r="J46" s="248">
        <v>84.487863556527827</v>
      </c>
      <c r="K46" s="248">
        <v>82.202218007446362</v>
      </c>
      <c r="L46" s="248">
        <v>84.278692919678676</v>
      </c>
      <c r="M46" s="248">
        <v>82.442774650287561</v>
      </c>
      <c r="N46" s="248">
        <v>81.98045360714157</v>
      </c>
      <c r="O46" s="248">
        <v>81.995472194132333</v>
      </c>
      <c r="P46" s="248">
        <v>83.362775190204928</v>
      </c>
    </row>
    <row r="47" spans="2:16" ht="11.25" customHeight="1">
      <c r="B47" s="209" t="s">
        <v>192</v>
      </c>
      <c r="C47" s="250">
        <v>82.104364514531525</v>
      </c>
      <c r="D47" s="250">
        <v>82.787796441585854</v>
      </c>
      <c r="E47" s="250">
        <v>82.802587333893413</v>
      </c>
      <c r="F47" s="248">
        <v>84.728997192931544</v>
      </c>
      <c r="G47" s="248">
        <v>83.319636829445059</v>
      </c>
      <c r="H47" s="248">
        <v>83.786094571037552</v>
      </c>
      <c r="I47" s="248">
        <v>83.897970233230978</v>
      </c>
      <c r="J47" s="248">
        <v>83.83001382896532</v>
      </c>
      <c r="K47" s="248">
        <v>83.181664526825799</v>
      </c>
      <c r="L47" s="248">
        <v>83.078996647582215</v>
      </c>
      <c r="M47" s="248">
        <v>81.085423884113325</v>
      </c>
      <c r="N47" s="248">
        <v>80.367434877952903</v>
      </c>
      <c r="O47" s="248">
        <v>82.434066161932762</v>
      </c>
      <c r="P47" s="248">
        <v>82.630570041179226</v>
      </c>
    </row>
    <row r="48" spans="2:16" ht="11.25" customHeight="1">
      <c r="B48" s="209" t="s">
        <v>193</v>
      </c>
      <c r="C48" s="250">
        <v>62.681773193573179</v>
      </c>
      <c r="D48" s="250">
        <v>63.051629763221584</v>
      </c>
      <c r="E48" s="250">
        <v>62.428944822258522</v>
      </c>
      <c r="F48" s="248">
        <v>66.301748317053438</v>
      </c>
      <c r="G48" s="248">
        <v>64.719037220180212</v>
      </c>
      <c r="H48" s="248">
        <v>65.044367587130964</v>
      </c>
      <c r="I48" s="248">
        <v>68.238146741383275</v>
      </c>
      <c r="J48" s="248">
        <v>62.989078888697492</v>
      </c>
      <c r="K48" s="248">
        <v>66.146320428174619</v>
      </c>
      <c r="L48" s="248">
        <v>62.450573319586567</v>
      </c>
      <c r="M48" s="248">
        <v>65.396480978113033</v>
      </c>
      <c r="N48" s="248">
        <v>58.787752612634925</v>
      </c>
      <c r="O48" s="248">
        <v>63.344349443443519</v>
      </c>
      <c r="P48" s="248">
        <v>56.755118013521674</v>
      </c>
    </row>
    <row r="49" spans="2:16" ht="11.25" customHeight="1">
      <c r="B49" s="209" t="s">
        <v>201</v>
      </c>
      <c r="C49" s="250">
        <v>80.198605685232252</v>
      </c>
      <c r="D49" s="250">
        <v>81.118113383229257</v>
      </c>
      <c r="E49" s="250">
        <v>81.685804843968185</v>
      </c>
      <c r="F49" s="248">
        <v>85.241631240945011</v>
      </c>
      <c r="G49" s="248">
        <v>84.809080488858925</v>
      </c>
      <c r="H49" s="248">
        <v>86.287074456124216</v>
      </c>
      <c r="I49" s="248">
        <v>83.47852826958696</v>
      </c>
      <c r="J49" s="248">
        <v>85.324198542697147</v>
      </c>
      <c r="K49" s="248">
        <v>84.826946208260495</v>
      </c>
      <c r="L49" s="248">
        <v>83.798231639193688</v>
      </c>
      <c r="M49" s="248">
        <v>81.901569433511995</v>
      </c>
      <c r="N49" s="248">
        <v>83.151907948712449</v>
      </c>
      <c r="O49" s="248">
        <v>84.82210531632775</v>
      </c>
      <c r="P49" s="248">
        <v>83.865161477314373</v>
      </c>
    </row>
    <row r="50" spans="2:16" ht="12.75" customHeight="1">
      <c r="B50" s="228" t="s">
        <v>191</v>
      </c>
      <c r="C50" s="273">
        <v>67.047740785554424</v>
      </c>
      <c r="D50" s="274">
        <v>66.115083260910154</v>
      </c>
      <c r="E50" s="274">
        <v>65.496102234735361</v>
      </c>
      <c r="F50" s="387">
        <v>67.999042912457455</v>
      </c>
      <c r="G50" s="387">
        <v>67.300202686783038</v>
      </c>
      <c r="H50" s="387">
        <v>65.889999427942158</v>
      </c>
      <c r="I50" s="387">
        <v>67.375702938768441</v>
      </c>
      <c r="J50" s="387">
        <v>66.639581973071202</v>
      </c>
      <c r="K50" s="387">
        <v>66.970979100302998</v>
      </c>
      <c r="L50" s="387">
        <v>64.487185699053143</v>
      </c>
      <c r="M50" s="387">
        <v>66.124416232114129</v>
      </c>
      <c r="N50" s="387">
        <v>60.364117441974322</v>
      </c>
      <c r="O50" s="387">
        <v>60.966112168896814</v>
      </c>
      <c r="P50" s="387">
        <v>60.557575908231229</v>
      </c>
    </row>
    <row r="51" spans="2:16">
      <c r="B51" s="48" t="s">
        <v>156</v>
      </c>
    </row>
  </sheetData>
  <mergeCells count="3">
    <mergeCell ref="B3:P3"/>
    <mergeCell ref="B4:P4"/>
    <mergeCell ref="B2:P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2"/>
  <dimension ref="A1:G48"/>
  <sheetViews>
    <sheetView showGridLines="0" view="pageBreakPreview" zoomScaleNormal="100" zoomScaleSheetLayoutView="100" workbookViewId="0">
      <selection sqref="A1:G1"/>
    </sheetView>
  </sheetViews>
  <sheetFormatPr baseColWidth="10" defaultRowHeight="12.75"/>
  <cols>
    <col min="1" max="1" width="32.28515625" style="10" customWidth="1"/>
    <col min="2" max="7" width="8.7109375" style="27" customWidth="1"/>
    <col min="8" max="8" width="1.42578125" style="10" customWidth="1"/>
    <col min="9" max="16384" width="11.42578125" style="10"/>
  </cols>
  <sheetData>
    <row r="1" spans="1:7" ht="15" customHeight="1">
      <c r="A1" s="489" t="s">
        <v>166</v>
      </c>
      <c r="B1" s="489"/>
      <c r="C1" s="489"/>
      <c r="D1" s="489"/>
      <c r="E1" s="489"/>
      <c r="F1" s="489"/>
      <c r="G1" s="489"/>
    </row>
    <row r="2" spans="1:7" ht="15.75" customHeight="1">
      <c r="A2" s="490" t="s">
        <v>276</v>
      </c>
      <c r="B2" s="490"/>
      <c r="C2" s="490"/>
      <c r="D2" s="490"/>
      <c r="E2" s="490"/>
      <c r="F2" s="490"/>
      <c r="G2" s="490"/>
    </row>
    <row r="3" spans="1:7" ht="11.25" customHeight="1">
      <c r="A3" s="491" t="s">
        <v>178</v>
      </c>
      <c r="B3" s="491"/>
      <c r="C3" s="491"/>
      <c r="D3" s="491"/>
      <c r="E3" s="491"/>
      <c r="F3" s="491"/>
      <c r="G3" s="491"/>
    </row>
    <row r="4" spans="1:7" ht="6" customHeight="1">
      <c r="A4" s="238"/>
      <c r="B4" s="457"/>
      <c r="C4" s="457"/>
    </row>
    <row r="5" spans="1:7" ht="18" customHeight="1">
      <c r="A5" s="551" t="s">
        <v>227</v>
      </c>
      <c r="B5" s="541">
        <v>2012</v>
      </c>
      <c r="C5" s="541">
        <v>2013</v>
      </c>
      <c r="D5" s="541">
        <v>2014</v>
      </c>
      <c r="E5" s="541">
        <v>2015</v>
      </c>
      <c r="F5" s="541">
        <v>2016</v>
      </c>
      <c r="G5" s="541">
        <v>2017</v>
      </c>
    </row>
    <row r="6" spans="1:7" ht="15" customHeight="1">
      <c r="A6" s="552"/>
      <c r="B6" s="542"/>
      <c r="C6" s="542"/>
      <c r="D6" s="542"/>
      <c r="E6" s="542"/>
      <c r="F6" s="542"/>
      <c r="G6" s="542"/>
    </row>
    <row r="7" spans="1:7" ht="6" customHeight="1">
      <c r="A7" s="346"/>
      <c r="B7" s="415"/>
      <c r="C7" s="415"/>
    </row>
    <row r="8" spans="1:7" ht="12.75" customHeight="1">
      <c r="A8" s="347" t="s">
        <v>1</v>
      </c>
      <c r="B8" s="418">
        <v>73.578778389696993</v>
      </c>
      <c r="C8" s="418">
        <v>73.201701692090808</v>
      </c>
      <c r="D8" s="418">
        <v>72.330590907153862</v>
      </c>
      <c r="E8" s="418">
        <v>71.625370485064892</v>
      </c>
      <c r="F8" s="418">
        <v>72.232933303820744</v>
      </c>
      <c r="G8" s="418">
        <v>72.421225857406782</v>
      </c>
    </row>
    <row r="9" spans="1:7" ht="12.75" customHeight="1">
      <c r="A9" s="346" t="s">
        <v>164</v>
      </c>
      <c r="B9" s="421">
        <v>78.948710317992166</v>
      </c>
      <c r="C9" s="421">
        <v>78.792398249393571</v>
      </c>
      <c r="D9" s="421">
        <v>79.270748080705573</v>
      </c>
      <c r="E9" s="421">
        <v>79.224272279069936</v>
      </c>
      <c r="F9" s="421">
        <v>78.278950660790031</v>
      </c>
      <c r="G9" s="421">
        <v>77.879259589875275</v>
      </c>
    </row>
    <row r="10" spans="1:7" ht="12.75" customHeight="1">
      <c r="A10" s="346" t="s">
        <v>323</v>
      </c>
      <c r="B10" s="422">
        <v>75.290241256308619</v>
      </c>
      <c r="C10" s="422">
        <v>75.526162796238239</v>
      </c>
      <c r="D10" s="422">
        <v>75.877796970891012</v>
      </c>
      <c r="E10" s="422">
        <v>75.36772106170821</v>
      </c>
      <c r="F10" s="422">
        <v>72.934744577048008</v>
      </c>
      <c r="G10" s="422">
        <v>73.819646704388916</v>
      </c>
    </row>
    <row r="11" spans="1:7" ht="12.75" customHeight="1">
      <c r="A11" s="346" t="s">
        <v>162</v>
      </c>
      <c r="B11" s="422">
        <v>72.370357306546069</v>
      </c>
      <c r="C11" s="422">
        <v>71.545475322802005</v>
      </c>
      <c r="D11" s="422">
        <v>70.410870581386959</v>
      </c>
      <c r="E11" s="422">
        <v>69.330989633360332</v>
      </c>
      <c r="F11" s="422">
        <v>71.208868423485569</v>
      </c>
      <c r="G11" s="422">
        <v>70.440400036718316</v>
      </c>
    </row>
    <row r="12" spans="1:7" ht="12.75" customHeight="1">
      <c r="A12" s="346" t="s">
        <v>197</v>
      </c>
      <c r="B12" s="422">
        <v>69.529651094076783</v>
      </c>
      <c r="C12" s="422">
        <v>72.450789895627153</v>
      </c>
      <c r="D12" s="422">
        <v>71.171587675470846</v>
      </c>
      <c r="E12" s="422">
        <v>70.971755686439536</v>
      </c>
      <c r="F12" s="422">
        <v>71.786514109596993</v>
      </c>
      <c r="G12" s="422">
        <v>71.264512190758637</v>
      </c>
    </row>
    <row r="13" spans="1:7" ht="12.75" customHeight="1">
      <c r="A13" s="346"/>
      <c r="B13" s="440"/>
      <c r="C13" s="440"/>
      <c r="D13" s="440"/>
      <c r="E13" s="440"/>
      <c r="F13" s="440"/>
      <c r="G13" s="440"/>
    </row>
    <row r="14" spans="1:7" ht="12.75" customHeight="1">
      <c r="A14" s="347" t="s">
        <v>11</v>
      </c>
      <c r="B14" s="440"/>
      <c r="C14" s="440"/>
      <c r="D14" s="440"/>
      <c r="E14" s="440"/>
      <c r="F14" s="440"/>
      <c r="G14" s="440"/>
    </row>
    <row r="15" spans="1:7" ht="12.75" customHeight="1">
      <c r="A15" s="347" t="s">
        <v>2</v>
      </c>
      <c r="B15" s="422">
        <v>71.482465489340257</v>
      </c>
      <c r="C15" s="422">
        <v>71.192117434237872</v>
      </c>
      <c r="D15" s="422">
        <v>70.120279249833459</v>
      </c>
      <c r="E15" s="422">
        <v>69.39925168065794</v>
      </c>
      <c r="F15" s="422">
        <v>70.502075519257772</v>
      </c>
      <c r="G15" s="422">
        <v>70.745378141633992</v>
      </c>
    </row>
    <row r="16" spans="1:7" ht="12.75" customHeight="1">
      <c r="A16" s="346" t="s">
        <v>164</v>
      </c>
      <c r="B16" s="421">
        <v>75.585038448168305</v>
      </c>
      <c r="C16" s="421">
        <v>75.301746560081057</v>
      </c>
      <c r="D16" s="421">
        <v>75.554768347717399</v>
      </c>
      <c r="E16" s="421">
        <v>75.632844634134131</v>
      </c>
      <c r="F16" s="421">
        <v>75.130835623409482</v>
      </c>
      <c r="G16" s="421">
        <v>75.798405985623518</v>
      </c>
    </row>
    <row r="17" spans="1:7" ht="12.75" customHeight="1">
      <c r="A17" s="346" t="s">
        <v>323</v>
      </c>
      <c r="B17" s="421">
        <v>74.219401060171336</v>
      </c>
      <c r="C17" s="421">
        <v>74.185523603165052</v>
      </c>
      <c r="D17" s="421">
        <v>75.543161152956984</v>
      </c>
      <c r="E17" s="421">
        <v>74.068029330682904</v>
      </c>
      <c r="F17" s="421">
        <v>71.609973533656998</v>
      </c>
      <c r="G17" s="421">
        <v>71.140538283227713</v>
      </c>
    </row>
    <row r="18" spans="1:7" ht="12.75" customHeight="1">
      <c r="A18" s="346" t="s">
        <v>162</v>
      </c>
      <c r="B18" s="422">
        <v>71.305460774961034</v>
      </c>
      <c r="C18" s="422">
        <v>70.516811802906176</v>
      </c>
      <c r="D18" s="422">
        <v>69.419440330137263</v>
      </c>
      <c r="E18" s="422">
        <v>68.442317141517464</v>
      </c>
      <c r="F18" s="422">
        <v>70.544961467334062</v>
      </c>
      <c r="G18" s="422">
        <v>69.689319690005007</v>
      </c>
    </row>
    <row r="19" spans="1:7" ht="12.75" customHeight="1">
      <c r="A19" s="346" t="s">
        <v>197</v>
      </c>
      <c r="B19" s="422">
        <v>66.806256525552271</v>
      </c>
      <c r="C19" s="422">
        <v>70.334361774302096</v>
      </c>
      <c r="D19" s="422">
        <v>68.137643351421318</v>
      </c>
      <c r="E19" s="422">
        <v>68.058770705573593</v>
      </c>
      <c r="F19" s="422">
        <v>69.90532260075895</v>
      </c>
      <c r="G19" s="422">
        <v>69.766470290797841</v>
      </c>
    </row>
    <row r="20" spans="1:7" ht="12.75" customHeight="1">
      <c r="A20" s="346"/>
      <c r="B20" s="422"/>
      <c r="C20" s="422"/>
      <c r="D20" s="422"/>
      <c r="E20" s="422"/>
      <c r="F20" s="422"/>
      <c r="G20" s="422"/>
    </row>
    <row r="21" spans="1:7" ht="12.75" customHeight="1">
      <c r="A21" s="347" t="s">
        <v>3</v>
      </c>
      <c r="B21" s="422">
        <v>80.696733182272936</v>
      </c>
      <c r="C21" s="422">
        <v>80.223551645807106</v>
      </c>
      <c r="D21" s="422">
        <v>80.277588374890499</v>
      </c>
      <c r="E21" s="422">
        <v>79.861000005297811</v>
      </c>
      <c r="F21" s="422">
        <v>78.821410053293633</v>
      </c>
      <c r="G21" s="422">
        <v>78.984137597887894</v>
      </c>
    </row>
    <row r="22" spans="1:7" ht="12.75" customHeight="1">
      <c r="A22" s="346" t="s">
        <v>164</v>
      </c>
      <c r="B22" s="422">
        <v>84.360612095725159</v>
      </c>
      <c r="C22" s="422">
        <v>84.072342032739115</v>
      </c>
      <c r="D22" s="422">
        <v>84.720442579450122</v>
      </c>
      <c r="E22" s="422">
        <v>84.577009213762878</v>
      </c>
      <c r="F22" s="422">
        <v>83.443669706611814</v>
      </c>
      <c r="G22" s="422">
        <v>81.557926874569205</v>
      </c>
    </row>
    <row r="23" spans="1:7" ht="12.75" customHeight="1">
      <c r="A23" s="346" t="s">
        <v>323</v>
      </c>
      <c r="B23" s="422">
        <v>80.686359246508516</v>
      </c>
      <c r="C23" s="422">
        <v>80.352329993289288</v>
      </c>
      <c r="D23" s="422">
        <v>77.235083108812589</v>
      </c>
      <c r="E23" s="422">
        <v>80.902751944822455</v>
      </c>
      <c r="F23" s="422">
        <v>78.477068234937462</v>
      </c>
      <c r="G23" s="422">
        <v>80.136061184392432</v>
      </c>
    </row>
    <row r="24" spans="1:7" ht="12.75" customHeight="1">
      <c r="A24" s="346" t="s">
        <v>162</v>
      </c>
      <c r="B24" s="422">
        <v>78.773375068138066</v>
      </c>
      <c r="C24" s="422">
        <v>78.345629641485843</v>
      </c>
      <c r="D24" s="422">
        <v>77.354175288670888</v>
      </c>
      <c r="E24" s="422">
        <v>75.99569464244901</v>
      </c>
      <c r="F24" s="422">
        <v>76.01160990013021</v>
      </c>
      <c r="G24" s="422">
        <v>76.326815627049655</v>
      </c>
    </row>
    <row r="25" spans="1:7" ht="12.75" customHeight="1">
      <c r="A25" s="346" t="s">
        <v>197</v>
      </c>
      <c r="B25" s="422">
        <v>76.973550238664089</v>
      </c>
      <c r="C25" s="422">
        <v>77.41463163071316</v>
      </c>
      <c r="D25" s="422">
        <v>78.723522758311177</v>
      </c>
      <c r="E25" s="422">
        <v>78.0987670968792</v>
      </c>
      <c r="F25" s="422">
        <v>76.571001457137442</v>
      </c>
      <c r="G25" s="422">
        <v>78.037285953865066</v>
      </c>
    </row>
    <row r="26" spans="1:7" ht="12.75" customHeight="1">
      <c r="A26" s="346"/>
      <c r="B26" s="440"/>
      <c r="C26" s="440"/>
      <c r="D26" s="440"/>
      <c r="E26" s="440"/>
      <c r="F26" s="440"/>
      <c r="G26" s="440"/>
    </row>
    <row r="27" spans="1:7" ht="12.75" customHeight="1">
      <c r="A27" s="347" t="s">
        <v>4</v>
      </c>
      <c r="B27" s="440"/>
      <c r="C27" s="440"/>
      <c r="D27" s="440"/>
      <c r="E27" s="440"/>
      <c r="F27" s="440"/>
      <c r="G27" s="440"/>
    </row>
    <row r="28" spans="1:7" s="206" customFormat="1" ht="12.75" customHeight="1">
      <c r="A28" s="347" t="s">
        <v>5</v>
      </c>
      <c r="B28" s="458">
        <v>71.047424867850424</v>
      </c>
      <c r="C28" s="458">
        <v>69.964529334861552</v>
      </c>
      <c r="D28" s="458">
        <v>68.673976187687387</v>
      </c>
      <c r="E28" s="458">
        <v>68.181799894722403</v>
      </c>
      <c r="F28" s="458">
        <v>69.481360263669487</v>
      </c>
      <c r="G28" s="458">
        <v>69.78272114989214</v>
      </c>
    </row>
    <row r="29" spans="1:7" ht="12.75" customHeight="1">
      <c r="A29" s="346" t="s">
        <v>164</v>
      </c>
      <c r="B29" s="422">
        <v>74.751322131020956</v>
      </c>
      <c r="C29" s="422">
        <v>72.347748168345319</v>
      </c>
      <c r="D29" s="422">
        <v>72.243597044946227</v>
      </c>
      <c r="E29" s="422">
        <v>74.391561004761144</v>
      </c>
      <c r="F29" s="422">
        <v>75.161004952905515</v>
      </c>
      <c r="G29" s="422">
        <v>75.626130484626657</v>
      </c>
    </row>
    <row r="30" spans="1:7" ht="12.75" customHeight="1">
      <c r="A30" s="346" t="s">
        <v>323</v>
      </c>
      <c r="B30" s="422">
        <v>74.672164254929044</v>
      </c>
      <c r="C30" s="422">
        <v>74.041275418777914</v>
      </c>
      <c r="D30" s="422">
        <v>74.749691803767433</v>
      </c>
      <c r="E30" s="422">
        <v>74.076470931115537</v>
      </c>
      <c r="F30" s="422">
        <v>71.878718669222835</v>
      </c>
      <c r="G30" s="422">
        <v>71.236566264715904</v>
      </c>
    </row>
    <row r="31" spans="1:7" ht="12.75" customHeight="1">
      <c r="A31" s="346" t="s">
        <v>162</v>
      </c>
      <c r="B31" s="422">
        <v>71.451839766869156</v>
      </c>
      <c r="C31" s="422">
        <v>69.843107800617759</v>
      </c>
      <c r="D31" s="422">
        <v>68.567435833506238</v>
      </c>
      <c r="E31" s="422">
        <v>67.689767959291459</v>
      </c>
      <c r="F31" s="422">
        <v>69.935544091573405</v>
      </c>
      <c r="G31" s="422">
        <v>69.076637841131443</v>
      </c>
    </row>
    <row r="32" spans="1:7" ht="12.75" customHeight="1">
      <c r="A32" s="346" t="s">
        <v>197</v>
      </c>
      <c r="B32" s="422">
        <v>66.364063669652694</v>
      </c>
      <c r="C32" s="422">
        <v>70.060034425695989</v>
      </c>
      <c r="D32" s="422">
        <v>68.373519049736103</v>
      </c>
      <c r="E32" s="422">
        <v>68.167422804110856</v>
      </c>
      <c r="F32" s="422">
        <v>68.802250275149518</v>
      </c>
      <c r="G32" s="422">
        <v>69.732876218141655</v>
      </c>
    </row>
    <row r="33" spans="1:7" ht="12.75" customHeight="1">
      <c r="A33" s="346"/>
      <c r="B33" s="422"/>
      <c r="C33" s="422"/>
      <c r="D33" s="422"/>
      <c r="E33" s="422"/>
      <c r="F33" s="422"/>
      <c r="G33" s="422"/>
    </row>
    <row r="34" spans="1:7" ht="12.75" customHeight="1">
      <c r="A34" s="347" t="s">
        <v>6</v>
      </c>
      <c r="B34" s="458">
        <v>76.73186519107476</v>
      </c>
      <c r="C34" s="458">
        <v>77.655823824513348</v>
      </c>
      <c r="D34" s="458">
        <v>77.481332117983712</v>
      </c>
      <c r="E34" s="458">
        <v>76.877579588555918</v>
      </c>
      <c r="F34" s="458">
        <v>76.118202882636368</v>
      </c>
      <c r="G34" s="458">
        <v>76.139456173542058</v>
      </c>
    </row>
    <row r="35" spans="1:7" ht="12.75" customHeight="1">
      <c r="A35" s="346" t="s">
        <v>164</v>
      </c>
      <c r="B35" s="422">
        <v>80.66113527715811</v>
      </c>
      <c r="C35" s="422">
        <v>81.063598303284508</v>
      </c>
      <c r="D35" s="422">
        <v>81.401313122204229</v>
      </c>
      <c r="E35" s="422">
        <v>80.782412955023943</v>
      </c>
      <c r="F35" s="422">
        <v>79.31713725265837</v>
      </c>
      <c r="G35" s="422">
        <v>78.894794594090015</v>
      </c>
    </row>
    <row r="36" spans="1:7" ht="12.75" customHeight="1">
      <c r="A36" s="346" t="s">
        <v>323</v>
      </c>
      <c r="B36" s="422">
        <v>79.641891872752254</v>
      </c>
      <c r="C36" s="422">
        <v>81.682109402183485</v>
      </c>
      <c r="D36" s="422">
        <v>81.964155316360447</v>
      </c>
      <c r="E36" s="422">
        <v>81.59815512720175</v>
      </c>
      <c r="F36" s="422">
        <v>77.077018766692944</v>
      </c>
      <c r="G36" s="422">
        <v>80.644001895476777</v>
      </c>
    </row>
    <row r="37" spans="1:7" ht="12.75" customHeight="1">
      <c r="A37" s="346" t="s">
        <v>162</v>
      </c>
      <c r="B37" s="422">
        <v>72.306047177254996</v>
      </c>
      <c r="C37" s="422">
        <v>74.086515840172595</v>
      </c>
      <c r="D37" s="422">
        <v>73.318810122003413</v>
      </c>
      <c r="E37" s="422">
        <v>72.501765880888485</v>
      </c>
      <c r="F37" s="422">
        <v>73.05175858404543</v>
      </c>
      <c r="G37" s="422">
        <v>71.799777918211078</v>
      </c>
    </row>
    <row r="38" spans="1:7" ht="12.75" customHeight="1">
      <c r="A38" s="346" t="s">
        <v>197</v>
      </c>
      <c r="B38" s="422">
        <v>74.183821363523066</v>
      </c>
      <c r="C38" s="422">
        <v>75.918004059490457</v>
      </c>
      <c r="D38" s="422">
        <v>74.749294861131688</v>
      </c>
      <c r="E38" s="422">
        <v>74.544155481288172</v>
      </c>
      <c r="F38" s="422">
        <v>74.623867583728227</v>
      </c>
      <c r="G38" s="422">
        <v>74.675797861198973</v>
      </c>
    </row>
    <row r="39" spans="1:7" ht="12.75" customHeight="1">
      <c r="A39" s="346"/>
      <c r="B39" s="440"/>
      <c r="C39" s="440"/>
      <c r="D39" s="440"/>
      <c r="E39" s="440"/>
      <c r="F39" s="440"/>
      <c r="G39" s="440"/>
    </row>
    <row r="40" spans="1:7" ht="12.75" customHeight="1">
      <c r="A40" s="347" t="s">
        <v>7</v>
      </c>
      <c r="B40" s="458">
        <v>77.351561323960098</v>
      </c>
      <c r="C40" s="458">
        <v>77.057420185942618</v>
      </c>
      <c r="D40" s="458">
        <v>76.484922582527147</v>
      </c>
      <c r="E40" s="458">
        <v>74.594848603483769</v>
      </c>
      <c r="F40" s="458">
        <v>75.49164643487785</v>
      </c>
      <c r="G40" s="458">
        <v>75.620175868264909</v>
      </c>
    </row>
    <row r="41" spans="1:7" ht="12.75" customHeight="1">
      <c r="A41" s="346" t="s">
        <v>164</v>
      </c>
      <c r="B41" s="422">
        <v>80.825597207699559</v>
      </c>
      <c r="C41" s="422">
        <v>80.688976378636696</v>
      </c>
      <c r="D41" s="422">
        <v>80.348616866104507</v>
      </c>
      <c r="E41" s="422">
        <v>78.963765321829953</v>
      </c>
      <c r="F41" s="422">
        <v>78.983871360893303</v>
      </c>
      <c r="G41" s="422">
        <v>77.62056028171034</v>
      </c>
    </row>
    <row r="42" spans="1:7" ht="12.75" customHeight="1">
      <c r="A42" s="346" t="s">
        <v>323</v>
      </c>
      <c r="B42" s="422">
        <v>75.475090431001377</v>
      </c>
      <c r="C42" s="422">
        <v>78.943428197849897</v>
      </c>
      <c r="D42" s="422">
        <v>78.619625567876568</v>
      </c>
      <c r="E42" s="422">
        <v>80.133768031112268</v>
      </c>
      <c r="F42" s="422">
        <v>82.144970566707826</v>
      </c>
      <c r="G42" s="422">
        <v>72.353963527896454</v>
      </c>
    </row>
    <row r="43" spans="1:7" ht="12.75" customHeight="1">
      <c r="A43" s="346" t="s">
        <v>162</v>
      </c>
      <c r="B43" s="422">
        <v>77.028476392374728</v>
      </c>
      <c r="C43" s="422">
        <v>77.497608439328829</v>
      </c>
      <c r="D43" s="422">
        <v>76.682107211741382</v>
      </c>
      <c r="E43" s="422">
        <v>74.465669554662583</v>
      </c>
      <c r="F43" s="422">
        <v>75.053801125952063</v>
      </c>
      <c r="G43" s="422">
        <v>75.527266574678038</v>
      </c>
    </row>
    <row r="44" spans="1:7" ht="12.75" customHeight="1">
      <c r="A44" s="346" t="s">
        <v>197</v>
      </c>
      <c r="B44" s="422">
        <v>76.059310722735603</v>
      </c>
      <c r="C44" s="422">
        <v>74.032024718614863</v>
      </c>
      <c r="D44" s="422">
        <v>75.691448236483652</v>
      </c>
      <c r="E44" s="422">
        <v>75.066584920739558</v>
      </c>
      <c r="F44" s="422">
        <v>78.524300354868259</v>
      </c>
      <c r="G44" s="422">
        <v>75.319796335595029</v>
      </c>
    </row>
    <row r="45" spans="1:7" ht="12.75" customHeight="1">
      <c r="A45" s="348"/>
      <c r="B45" s="396"/>
      <c r="C45" s="396"/>
      <c r="D45" s="393"/>
      <c r="E45" s="393"/>
      <c r="F45" s="393"/>
      <c r="G45" s="393"/>
    </row>
    <row r="46" spans="1:7" ht="9.9499999999999993" customHeight="1">
      <c r="A46" s="127" t="s">
        <v>176</v>
      </c>
      <c r="B46" s="415"/>
      <c r="C46" s="415"/>
    </row>
    <row r="47" spans="1:7" ht="9.9499999999999993" customHeight="1">
      <c r="A47" s="127" t="s">
        <v>324</v>
      </c>
      <c r="B47" s="415"/>
      <c r="C47" s="415"/>
    </row>
    <row r="48" spans="1:7">
      <c r="A48" s="48" t="s">
        <v>156</v>
      </c>
      <c r="B48" s="459"/>
      <c r="C48" s="459"/>
    </row>
  </sheetData>
  <mergeCells count="10">
    <mergeCell ref="G5:G6"/>
    <mergeCell ref="A2:G2"/>
    <mergeCell ref="A3:G3"/>
    <mergeCell ref="A1:G1"/>
    <mergeCell ref="F5:F6"/>
    <mergeCell ref="E5:E6"/>
    <mergeCell ref="A5:A6"/>
    <mergeCell ref="B5:B6"/>
    <mergeCell ref="C5:C6"/>
    <mergeCell ref="D5:D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9">
    <tabColor indexed="45"/>
  </sheetPr>
  <dimension ref="A1:J51"/>
  <sheetViews>
    <sheetView showGridLines="0" view="pageBreakPreview" zoomScaleNormal="100" workbookViewId="0"/>
  </sheetViews>
  <sheetFormatPr baseColWidth="10" defaultRowHeight="12.75"/>
  <cols>
    <col min="1" max="1" width="19.140625" style="10" customWidth="1"/>
    <col min="2" max="4" width="6.7109375" style="147" hidden="1" customWidth="1"/>
    <col min="5" max="10" width="9.7109375" style="27" customWidth="1"/>
    <col min="11" max="16384" width="11.42578125" style="10"/>
  </cols>
  <sheetData>
    <row r="1" spans="1:10" ht="5.25" customHeight="1">
      <c r="A1" s="120"/>
      <c r="B1" s="153"/>
      <c r="C1" s="153"/>
      <c r="D1" s="153"/>
      <c r="E1" s="460"/>
      <c r="F1" s="460"/>
    </row>
    <row r="2" spans="1:10" ht="15" customHeight="1">
      <c r="A2" s="489" t="s">
        <v>167</v>
      </c>
      <c r="B2" s="489"/>
      <c r="C2" s="489"/>
      <c r="D2" s="489"/>
      <c r="E2" s="489"/>
      <c r="F2" s="489"/>
      <c r="G2" s="489"/>
      <c r="H2" s="489"/>
      <c r="I2" s="489"/>
      <c r="J2" s="489"/>
    </row>
    <row r="3" spans="1:10" ht="36" customHeight="1">
      <c r="A3" s="504" t="s">
        <v>239</v>
      </c>
      <c r="B3" s="504"/>
      <c r="C3" s="504"/>
      <c r="D3" s="504"/>
      <c r="E3" s="504"/>
      <c r="F3" s="504"/>
      <c r="G3" s="504"/>
      <c r="H3" s="504"/>
      <c r="I3" s="504"/>
      <c r="J3" s="504"/>
    </row>
    <row r="4" spans="1:10" ht="11.25" customHeight="1">
      <c r="A4" s="491" t="s">
        <v>48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0" ht="6" customHeight="1">
      <c r="A5" s="42"/>
      <c r="B5" s="150"/>
      <c r="C5" s="150"/>
      <c r="D5" s="150"/>
      <c r="E5" s="149"/>
      <c r="F5" s="149"/>
      <c r="G5" s="149"/>
      <c r="H5" s="149"/>
      <c r="I5" s="149"/>
      <c r="J5" s="149"/>
    </row>
    <row r="6" spans="1:10" ht="22.5" customHeight="1">
      <c r="A6" s="496" t="s">
        <v>238</v>
      </c>
      <c r="B6" s="494">
        <v>2004</v>
      </c>
      <c r="C6" s="487">
        <v>2005</v>
      </c>
      <c r="D6" s="487">
        <v>2006</v>
      </c>
      <c r="E6" s="506">
        <v>2007</v>
      </c>
      <c r="F6" s="506">
        <v>2008</v>
      </c>
      <c r="G6" s="506">
        <v>2009</v>
      </c>
      <c r="H6" s="506">
        <v>2010</v>
      </c>
      <c r="I6" s="506">
        <v>2011</v>
      </c>
      <c r="J6" s="506">
        <v>2012</v>
      </c>
    </row>
    <row r="7" spans="1:10" ht="22.5" customHeight="1">
      <c r="A7" s="497"/>
      <c r="B7" s="495">
        <v>2004</v>
      </c>
      <c r="C7" s="488">
        <v>2005</v>
      </c>
      <c r="D7" s="488">
        <v>2006</v>
      </c>
      <c r="E7" s="507">
        <v>2007</v>
      </c>
      <c r="F7" s="507"/>
      <c r="G7" s="507"/>
      <c r="H7" s="507"/>
      <c r="I7" s="507"/>
      <c r="J7" s="507"/>
    </row>
    <row r="8" spans="1:10" ht="6" customHeight="1">
      <c r="A8" s="222"/>
      <c r="B8" s="150"/>
      <c r="C8" s="150"/>
      <c r="D8" s="150"/>
      <c r="E8" s="149"/>
      <c r="F8" s="149"/>
      <c r="G8" s="149"/>
      <c r="H8" s="149"/>
      <c r="I8" s="149"/>
      <c r="J8" s="149"/>
    </row>
    <row r="9" spans="1:10" ht="12.75" customHeight="1">
      <c r="A9" s="223" t="s">
        <v>1</v>
      </c>
      <c r="B9" s="139">
        <v>5353.0910299999641</v>
      </c>
      <c r="C9" s="139">
        <v>5634.6755699999885</v>
      </c>
      <c r="D9" s="139">
        <v>5494.9807799999817</v>
      </c>
      <c r="E9" s="128">
        <v>5284.7328408677058</v>
      </c>
      <c r="F9" s="128">
        <v>5376.3161884191959</v>
      </c>
      <c r="G9" s="128">
        <v>5423.6927090709942</v>
      </c>
      <c r="H9" s="128">
        <v>5485.4403494770168</v>
      </c>
      <c r="I9" s="128">
        <v>5627.6201002806083</v>
      </c>
      <c r="J9" s="128">
        <v>5796.7782389536469</v>
      </c>
    </row>
    <row r="10" spans="1:10" ht="12.75" customHeight="1">
      <c r="A10" s="223"/>
      <c r="B10" s="140"/>
      <c r="C10" s="140"/>
      <c r="D10" s="140"/>
      <c r="E10" s="129"/>
      <c r="F10" s="129"/>
      <c r="G10" s="129"/>
      <c r="H10" s="129"/>
      <c r="I10" s="129"/>
      <c r="J10" s="129"/>
    </row>
    <row r="11" spans="1:10" ht="12.75" customHeight="1">
      <c r="A11" s="223" t="s">
        <v>11</v>
      </c>
      <c r="B11" s="140"/>
      <c r="C11" s="140"/>
      <c r="D11" s="140"/>
      <c r="E11" s="129"/>
      <c r="F11" s="129"/>
      <c r="G11" s="129"/>
      <c r="H11" s="129"/>
      <c r="I11" s="129"/>
      <c r="J11" s="129"/>
    </row>
    <row r="12" spans="1:10" ht="12.75" customHeight="1">
      <c r="A12" s="222" t="s">
        <v>2</v>
      </c>
      <c r="B12" s="140">
        <v>4438.9907499999954</v>
      </c>
      <c r="C12" s="140">
        <v>4680.3754299999091</v>
      </c>
      <c r="D12" s="140">
        <v>4626.6067899999443</v>
      </c>
      <c r="E12" s="129">
        <v>4361.245178748959</v>
      </c>
      <c r="F12" s="129">
        <v>4460.4734277215393</v>
      </c>
      <c r="G12" s="129">
        <v>4554.4065722251862</v>
      </c>
      <c r="H12" s="129">
        <v>4584.099998634606</v>
      </c>
      <c r="I12" s="129">
        <v>4703.8069049767064</v>
      </c>
      <c r="J12" s="129">
        <v>4833.2601154980593</v>
      </c>
    </row>
    <row r="13" spans="1:10" ht="12.75" customHeight="1">
      <c r="A13" s="222" t="s">
        <v>3</v>
      </c>
      <c r="B13" s="140">
        <v>914.10028000000375</v>
      </c>
      <c r="C13" s="140">
        <v>954.30013999999983</v>
      </c>
      <c r="D13" s="140">
        <v>868.37398999999743</v>
      </c>
      <c r="E13" s="129">
        <v>923.48766211876057</v>
      </c>
      <c r="F13" s="129">
        <v>915.84276069754651</v>
      </c>
      <c r="G13" s="129">
        <v>869.28613684586446</v>
      </c>
      <c r="H13" s="129">
        <v>901.34035084241827</v>
      </c>
      <c r="I13" s="129">
        <v>923.81319530392955</v>
      </c>
      <c r="J13" s="129">
        <v>963.51812345553651</v>
      </c>
    </row>
    <row r="14" spans="1:10" ht="12.75" customHeight="1">
      <c r="A14" s="222"/>
      <c r="B14" s="140"/>
      <c r="C14" s="140"/>
      <c r="D14" s="140"/>
      <c r="E14" s="129"/>
      <c r="F14" s="129"/>
      <c r="G14" s="129"/>
      <c r="H14" s="129"/>
      <c r="I14" s="129"/>
      <c r="J14" s="129"/>
    </row>
    <row r="15" spans="1:10" ht="12.75" customHeight="1">
      <c r="A15" s="223" t="s">
        <v>4</v>
      </c>
      <c r="B15" s="140"/>
      <c r="C15" s="140"/>
      <c r="D15" s="140"/>
      <c r="E15" s="129"/>
      <c r="F15" s="129"/>
      <c r="G15" s="129"/>
      <c r="H15" s="129"/>
      <c r="I15" s="129"/>
      <c r="J15" s="129"/>
    </row>
    <row r="16" spans="1:10" ht="12.75" customHeight="1">
      <c r="A16" s="222" t="s">
        <v>5</v>
      </c>
      <c r="B16" s="140">
        <v>3468.1662999999839</v>
      </c>
      <c r="C16" s="140">
        <v>3685.1762599999993</v>
      </c>
      <c r="D16" s="140">
        <v>3595.9911500000389</v>
      </c>
      <c r="E16" s="129">
        <v>3331.9943501411849</v>
      </c>
      <c r="F16" s="129">
        <v>3419.2653807530442</v>
      </c>
      <c r="G16" s="129">
        <v>3452.9179851762215</v>
      </c>
      <c r="H16" s="129">
        <v>3465.7763883059579</v>
      </c>
      <c r="I16" s="129">
        <v>3602.4289298799154</v>
      </c>
      <c r="J16" s="129">
        <v>3608.0984959916295</v>
      </c>
    </row>
    <row r="17" spans="1:10" ht="12.75" customHeight="1">
      <c r="A17" s="222" t="s">
        <v>6</v>
      </c>
      <c r="B17" s="140">
        <v>1324.3316700000219</v>
      </c>
      <c r="C17" s="140">
        <v>1364.6596600000005</v>
      </c>
      <c r="D17" s="140">
        <v>1311.7629700000055</v>
      </c>
      <c r="E17" s="129">
        <v>1408.7778562719961</v>
      </c>
      <c r="F17" s="129">
        <v>1398.6080680370226</v>
      </c>
      <c r="G17" s="129">
        <v>1389.4445834222604</v>
      </c>
      <c r="H17" s="129">
        <v>1445.5572303641529</v>
      </c>
      <c r="I17" s="129">
        <v>1450.544223118397</v>
      </c>
      <c r="J17" s="129">
        <v>1581.3370859522549</v>
      </c>
    </row>
    <row r="18" spans="1:10" ht="12.75" customHeight="1">
      <c r="A18" s="222" t="s">
        <v>7</v>
      </c>
      <c r="B18" s="140">
        <v>560.59306000000356</v>
      </c>
      <c r="C18" s="140">
        <v>584.8396500000008</v>
      </c>
      <c r="D18" s="140">
        <v>587.22665999999924</v>
      </c>
      <c r="E18" s="129">
        <v>543.96063445455252</v>
      </c>
      <c r="F18" s="129">
        <v>558.44273962904219</v>
      </c>
      <c r="G18" s="129">
        <v>581.33014047255267</v>
      </c>
      <c r="H18" s="129">
        <v>574.1067308069014</v>
      </c>
      <c r="I18" s="129">
        <v>574.64694728235384</v>
      </c>
      <c r="J18" s="129">
        <v>607.34265700967103</v>
      </c>
    </row>
    <row r="19" spans="1:10" ht="12.75" customHeight="1">
      <c r="A19" s="222"/>
      <c r="B19" s="140"/>
      <c r="C19" s="140"/>
      <c r="D19" s="140"/>
      <c r="E19" s="129"/>
      <c r="F19" s="129"/>
      <c r="G19" s="129"/>
      <c r="H19" s="129"/>
      <c r="I19" s="129"/>
      <c r="J19" s="129"/>
    </row>
    <row r="20" spans="1:10" ht="12.75" customHeight="1">
      <c r="A20" s="258" t="s">
        <v>10</v>
      </c>
      <c r="B20" s="140"/>
      <c r="C20" s="140"/>
      <c r="D20" s="140"/>
      <c r="E20" s="129"/>
      <c r="F20" s="129"/>
      <c r="G20" s="129"/>
      <c r="H20" s="129"/>
      <c r="I20" s="129"/>
      <c r="J20" s="129"/>
    </row>
    <row r="21" spans="1:10" ht="12.75" customHeight="1">
      <c r="A21" s="222" t="s">
        <v>15</v>
      </c>
      <c r="B21" s="140">
        <v>64.390010000000117</v>
      </c>
      <c r="C21" s="140">
        <v>76.073700000000045</v>
      </c>
      <c r="D21" s="140">
        <v>73.583260000000095</v>
      </c>
      <c r="E21" s="129">
        <v>61.330877400614305</v>
      </c>
      <c r="F21" s="129">
        <v>63.603317491365466</v>
      </c>
      <c r="G21" s="129">
        <v>60.491449808116343</v>
      </c>
      <c r="H21" s="129">
        <v>57.096197890064879</v>
      </c>
      <c r="I21" s="129">
        <v>55.612654800086382</v>
      </c>
      <c r="J21" s="129">
        <v>64.416642738913055</v>
      </c>
    </row>
    <row r="22" spans="1:10" ht="12.75" customHeight="1">
      <c r="A22" s="222" t="s">
        <v>100</v>
      </c>
      <c r="B22" s="140">
        <v>174.51376999999968</v>
      </c>
      <c r="C22" s="140">
        <v>195.02586000000028</v>
      </c>
      <c r="D22" s="140">
        <v>187.52850999999995</v>
      </c>
      <c r="E22" s="129">
        <v>194.55231055636867</v>
      </c>
      <c r="F22" s="129">
        <v>182.26696764668276</v>
      </c>
      <c r="G22" s="129">
        <v>196.02203454430293</v>
      </c>
      <c r="H22" s="129">
        <v>201.54600391658414</v>
      </c>
      <c r="I22" s="129">
        <v>208.47382853281425</v>
      </c>
      <c r="J22" s="129">
        <v>201.86500548111633</v>
      </c>
    </row>
    <row r="23" spans="1:10" ht="12.75" customHeight="1">
      <c r="A23" s="222" t="s">
        <v>17</v>
      </c>
      <c r="B23" s="140">
        <v>70.132600000000011</v>
      </c>
      <c r="C23" s="140">
        <v>91.044309999999825</v>
      </c>
      <c r="D23" s="140">
        <v>63.934519999999999</v>
      </c>
      <c r="E23" s="129">
        <v>65.16756657154113</v>
      </c>
      <c r="F23" s="129">
        <v>60.889084802705717</v>
      </c>
      <c r="G23" s="129">
        <v>72.832715715234798</v>
      </c>
      <c r="H23" s="129">
        <v>66.340357224275934</v>
      </c>
      <c r="I23" s="129">
        <v>61.817702565902074</v>
      </c>
      <c r="J23" s="129">
        <v>62.576718910044796</v>
      </c>
    </row>
    <row r="24" spans="1:10" ht="12.75" customHeight="1">
      <c r="A24" s="222" t="s">
        <v>18</v>
      </c>
      <c r="B24" s="140">
        <v>247.13954999999956</v>
      </c>
      <c r="C24" s="140">
        <v>261.3745500000004</v>
      </c>
      <c r="D24" s="140">
        <v>259.42667000000085</v>
      </c>
      <c r="E24" s="129">
        <v>240.14709048178537</v>
      </c>
      <c r="F24" s="129">
        <v>276.9001338152695</v>
      </c>
      <c r="G24" s="129">
        <v>272.21800031139003</v>
      </c>
      <c r="H24" s="129">
        <v>273.1213992871256</v>
      </c>
      <c r="I24" s="129">
        <v>266.8097042022485</v>
      </c>
      <c r="J24" s="129">
        <v>290.08369116725783</v>
      </c>
    </row>
    <row r="25" spans="1:10" ht="12.75" customHeight="1">
      <c r="A25" s="222" t="s">
        <v>19</v>
      </c>
      <c r="B25" s="140">
        <v>77.913099999999943</v>
      </c>
      <c r="C25" s="140">
        <v>75.151219999999952</v>
      </c>
      <c r="D25" s="140">
        <v>80.202399999999997</v>
      </c>
      <c r="E25" s="129">
        <v>85.464589482736613</v>
      </c>
      <c r="F25" s="129">
        <v>84.244697269692679</v>
      </c>
      <c r="G25" s="129">
        <v>97.364348702912238</v>
      </c>
      <c r="H25" s="129">
        <v>97.24644104743615</v>
      </c>
      <c r="I25" s="129">
        <v>98.712731990854039</v>
      </c>
      <c r="J25" s="129">
        <v>114.57921232046418</v>
      </c>
    </row>
    <row r="26" spans="1:10" ht="12.75" customHeight="1">
      <c r="A26" s="222" t="s">
        <v>20</v>
      </c>
      <c r="B26" s="140">
        <v>169.46389000000019</v>
      </c>
      <c r="C26" s="140">
        <v>173.23060999999987</v>
      </c>
      <c r="D26" s="140">
        <v>157.54422000000008</v>
      </c>
      <c r="E26" s="129">
        <v>185.27949980631232</v>
      </c>
      <c r="F26" s="129">
        <v>165.12530656169253</v>
      </c>
      <c r="G26" s="129">
        <v>185.59825368722773</v>
      </c>
      <c r="H26" s="129">
        <v>214.73328432979469</v>
      </c>
      <c r="I26" s="129">
        <v>220.91810162765785</v>
      </c>
      <c r="J26" s="129">
        <v>274.0318079149867</v>
      </c>
    </row>
    <row r="27" spans="1:10" ht="12.75" customHeight="1">
      <c r="A27" s="222" t="s">
        <v>21</v>
      </c>
      <c r="B27" s="215" t="s">
        <v>14</v>
      </c>
      <c r="C27" s="215" t="s">
        <v>14</v>
      </c>
      <c r="D27" s="215" t="s">
        <v>14</v>
      </c>
      <c r="E27" s="129">
        <v>204.81856857205509</v>
      </c>
      <c r="F27" s="129">
        <v>214.54727505464814</v>
      </c>
      <c r="G27" s="129">
        <v>212.3364984643853</v>
      </c>
      <c r="H27" s="129">
        <v>215.18306839814761</v>
      </c>
      <c r="I27" s="129">
        <v>217.57620109757872</v>
      </c>
      <c r="J27" s="129">
        <v>226.75091596490938</v>
      </c>
    </row>
    <row r="28" spans="1:10" ht="12.75" customHeight="1">
      <c r="A28" s="222" t="s">
        <v>22</v>
      </c>
      <c r="B28" s="140">
        <v>180.91509999999985</v>
      </c>
      <c r="C28" s="140">
        <v>158.41271999999989</v>
      </c>
      <c r="D28" s="140">
        <v>163.90648999999996</v>
      </c>
      <c r="E28" s="129">
        <v>198.27619683525279</v>
      </c>
      <c r="F28" s="129">
        <v>173.14170844929643</v>
      </c>
      <c r="G28" s="129">
        <v>163.44195192506814</v>
      </c>
      <c r="H28" s="129">
        <v>193.86435053154861</v>
      </c>
      <c r="I28" s="129">
        <v>180.21271476590695</v>
      </c>
      <c r="J28" s="129">
        <v>178.2662233877162</v>
      </c>
    </row>
    <row r="29" spans="1:10" ht="12.75" customHeight="1">
      <c r="A29" s="222" t="s">
        <v>64</v>
      </c>
      <c r="B29" s="140">
        <v>34.189729999999976</v>
      </c>
      <c r="C29" s="140">
        <v>50.419179999999969</v>
      </c>
      <c r="D29" s="140">
        <v>53.084220000000037</v>
      </c>
      <c r="E29" s="129">
        <v>49.334262245101741</v>
      </c>
      <c r="F29" s="129">
        <v>51.888116002362509</v>
      </c>
      <c r="G29" s="129">
        <v>52.045964873808487</v>
      </c>
      <c r="H29" s="129">
        <v>59.157632493584423</v>
      </c>
      <c r="I29" s="129">
        <v>50.431119040973165</v>
      </c>
      <c r="J29" s="129">
        <v>48.966688947251249</v>
      </c>
    </row>
    <row r="30" spans="1:10" ht="12.75" customHeight="1">
      <c r="A30" s="222" t="s">
        <v>23</v>
      </c>
      <c r="B30" s="140">
        <v>114.94084000000009</v>
      </c>
      <c r="C30" s="140">
        <v>119.37351000000007</v>
      </c>
      <c r="D30" s="140">
        <v>121.97430999999972</v>
      </c>
      <c r="E30" s="129">
        <v>128.63824624424743</v>
      </c>
      <c r="F30" s="129">
        <v>125.65870404001362</v>
      </c>
      <c r="G30" s="129">
        <v>121.90165452397288</v>
      </c>
      <c r="H30" s="129">
        <v>123.3213647357906</v>
      </c>
      <c r="I30" s="129">
        <v>127.02009541599946</v>
      </c>
      <c r="J30" s="129">
        <v>130.62967854621436</v>
      </c>
    </row>
    <row r="31" spans="1:10" ht="12.75" customHeight="1">
      <c r="A31" s="222" t="s">
        <v>24</v>
      </c>
      <c r="B31" s="140">
        <v>155.03846999999999</v>
      </c>
      <c r="C31" s="140">
        <v>149.04901000000012</v>
      </c>
      <c r="D31" s="140">
        <v>157.18023999999988</v>
      </c>
      <c r="E31" s="129">
        <v>153.42168560415317</v>
      </c>
      <c r="F31" s="129">
        <v>149.79317936423308</v>
      </c>
      <c r="G31" s="129">
        <v>147.56949418750406</v>
      </c>
      <c r="H31" s="129">
        <v>150.75300775987083</v>
      </c>
      <c r="I31" s="129">
        <v>149.46820811604692</v>
      </c>
      <c r="J31" s="129">
        <v>149.08804266945063</v>
      </c>
    </row>
    <row r="32" spans="1:10" ht="12.75" customHeight="1">
      <c r="A32" s="222" t="s">
        <v>25</v>
      </c>
      <c r="B32" s="140">
        <v>201.88309999999973</v>
      </c>
      <c r="C32" s="140">
        <v>206.8551499999997</v>
      </c>
      <c r="D32" s="140">
        <v>197.17950000000002</v>
      </c>
      <c r="E32" s="129">
        <v>221.57714142521041</v>
      </c>
      <c r="F32" s="129">
        <v>200.32741385902023</v>
      </c>
      <c r="G32" s="129">
        <v>215.02542800551086</v>
      </c>
      <c r="H32" s="129">
        <v>207.51393160232396</v>
      </c>
      <c r="I32" s="129">
        <v>208.5582469036267</v>
      </c>
      <c r="J32" s="129">
        <v>225.16491714541388</v>
      </c>
    </row>
    <row r="33" spans="1:10" ht="12.75" customHeight="1">
      <c r="A33" s="222" t="s">
        <v>26</v>
      </c>
      <c r="B33" s="140">
        <v>370.71244000000064</v>
      </c>
      <c r="C33" s="140">
        <v>371.05051999999978</v>
      </c>
      <c r="D33" s="140">
        <v>358.59861000000097</v>
      </c>
      <c r="E33" s="129">
        <v>357.02321735362278</v>
      </c>
      <c r="F33" s="129">
        <v>373.64719871084901</v>
      </c>
      <c r="G33" s="129">
        <v>331.03043031964194</v>
      </c>
      <c r="H33" s="129">
        <v>332.3328236338167</v>
      </c>
      <c r="I33" s="129">
        <v>371.57978810298965</v>
      </c>
      <c r="J33" s="129">
        <v>355.83266255009875</v>
      </c>
    </row>
    <row r="34" spans="1:10" ht="12.75" customHeight="1">
      <c r="A34" s="222" t="s">
        <v>27</v>
      </c>
      <c r="B34" s="140">
        <v>242.14633999999981</v>
      </c>
      <c r="C34" s="140">
        <v>240.0972899999999</v>
      </c>
      <c r="D34" s="140">
        <v>265.92937999999992</v>
      </c>
      <c r="E34" s="129">
        <v>232.52545924204071</v>
      </c>
      <c r="F34" s="129">
        <v>240.50406348278372</v>
      </c>
      <c r="G34" s="129">
        <v>231.69228246098837</v>
      </c>
      <c r="H34" s="129">
        <v>238.61472291704661</v>
      </c>
      <c r="I34" s="129">
        <v>256.10128939039203</v>
      </c>
      <c r="J34" s="129">
        <v>267.12054552631258</v>
      </c>
    </row>
    <row r="35" spans="1:10" ht="12.75" customHeight="1">
      <c r="A35" s="222" t="s">
        <v>210</v>
      </c>
      <c r="B35" s="275" t="s">
        <v>14</v>
      </c>
      <c r="C35" s="276" t="s">
        <v>14</v>
      </c>
      <c r="D35" s="276" t="s">
        <v>14</v>
      </c>
      <c r="E35" s="129">
        <v>1774.0187705581657</v>
      </c>
      <c r="F35" s="129">
        <v>1775.2531876310732</v>
      </c>
      <c r="G35" s="129">
        <v>1838.8479234577139</v>
      </c>
      <c r="H35" s="129">
        <v>1820.321854730418</v>
      </c>
      <c r="I35" s="129">
        <v>1873.6549312075761</v>
      </c>
      <c r="J35" s="129">
        <v>1891.2821869856739</v>
      </c>
    </row>
    <row r="36" spans="1:10" ht="12.75" customHeight="1">
      <c r="A36" s="222" t="s">
        <v>211</v>
      </c>
      <c r="B36" s="275" t="s">
        <v>14</v>
      </c>
      <c r="C36" s="276" t="s">
        <v>14</v>
      </c>
      <c r="D36" s="276" t="s">
        <v>14</v>
      </c>
      <c r="E36" s="129">
        <v>163.46715404991107</v>
      </c>
      <c r="F36" s="129">
        <v>171.93704344477325</v>
      </c>
      <c r="G36" s="129">
        <v>174.25035431251061</v>
      </c>
      <c r="H36" s="129">
        <v>193.93623999313948</v>
      </c>
      <c r="I36" s="129">
        <v>177.6479125595213</v>
      </c>
      <c r="J36" s="129">
        <v>182.61682160388602</v>
      </c>
    </row>
    <row r="37" spans="1:10" ht="12.75" customHeight="1">
      <c r="A37" s="222" t="s">
        <v>29</v>
      </c>
      <c r="B37" s="140">
        <v>146.63393999999977</v>
      </c>
      <c r="C37" s="140">
        <v>159.32012999999932</v>
      </c>
      <c r="D37" s="140">
        <v>155.9093500000001</v>
      </c>
      <c r="E37" s="129">
        <v>134.36592386663901</v>
      </c>
      <c r="F37" s="129">
        <v>166.39395237107513</v>
      </c>
      <c r="G37" s="129">
        <v>169.61086045581933</v>
      </c>
      <c r="H37" s="129">
        <v>174.20466990669257</v>
      </c>
      <c r="I37" s="129">
        <v>178.11429624839954</v>
      </c>
      <c r="J37" s="129">
        <v>169.88881408642857</v>
      </c>
    </row>
    <row r="38" spans="1:10" ht="12.75" customHeight="1">
      <c r="A38" s="222" t="s">
        <v>30</v>
      </c>
      <c r="B38" s="140">
        <v>18.369500000000013</v>
      </c>
      <c r="C38" s="140">
        <v>18.503210000000006</v>
      </c>
      <c r="D38" s="140">
        <v>16.726469999999996</v>
      </c>
      <c r="E38" s="129">
        <v>14.629884650090268</v>
      </c>
      <c r="F38" s="129">
        <v>14.469314971033862</v>
      </c>
      <c r="G38" s="129">
        <v>14.746101542074349</v>
      </c>
      <c r="H38" s="129">
        <v>14.937979589864149</v>
      </c>
      <c r="I38" s="129">
        <v>17.459185180498313</v>
      </c>
      <c r="J38" s="129">
        <v>16.928356766916117</v>
      </c>
    </row>
    <row r="39" spans="1:10" ht="12.75" customHeight="1">
      <c r="A39" s="222" t="s">
        <v>31</v>
      </c>
      <c r="B39" s="140">
        <v>30.66256000000002</v>
      </c>
      <c r="C39" s="140">
        <v>27.299790000000005</v>
      </c>
      <c r="D39" s="140">
        <v>30.249500000000012</v>
      </c>
      <c r="E39" s="129">
        <v>27.85857850505861</v>
      </c>
      <c r="F39" s="129">
        <v>34.984546938075773</v>
      </c>
      <c r="G39" s="129">
        <v>33.294500441866461</v>
      </c>
      <c r="H39" s="129">
        <v>32.854887010319118</v>
      </c>
      <c r="I39" s="129">
        <v>33.803650217957205</v>
      </c>
      <c r="J39" s="129">
        <v>32.029762240113051</v>
      </c>
    </row>
    <row r="40" spans="1:10" ht="12.75" customHeight="1">
      <c r="A40" s="222" t="s">
        <v>32</v>
      </c>
      <c r="B40" s="140">
        <v>45.976899999999965</v>
      </c>
      <c r="C40" s="140">
        <v>51.510879999999894</v>
      </c>
      <c r="D40" s="140">
        <v>50.038360000000054</v>
      </c>
      <c r="E40" s="129">
        <v>50.177911736447811</v>
      </c>
      <c r="F40" s="129">
        <v>56.995540008672656</v>
      </c>
      <c r="G40" s="129">
        <v>41.20829897951549</v>
      </c>
      <c r="H40" s="129">
        <v>44.029472255642354</v>
      </c>
      <c r="I40" s="129">
        <v>46.444915430206798</v>
      </c>
      <c r="J40" s="129">
        <v>46.09021645434926</v>
      </c>
    </row>
    <row r="41" spans="1:10" ht="12.75" customHeight="1">
      <c r="A41" s="222" t="s">
        <v>33</v>
      </c>
      <c r="B41" s="140">
        <v>347.23486999999977</v>
      </c>
      <c r="C41" s="140">
        <v>342.80629000000016</v>
      </c>
      <c r="D41" s="140">
        <v>351.20437000000106</v>
      </c>
      <c r="E41" s="129">
        <v>304.52835965197391</v>
      </c>
      <c r="F41" s="129">
        <v>340.54430380741474</v>
      </c>
      <c r="G41" s="129">
        <v>322.95525408714377</v>
      </c>
      <c r="H41" s="129">
        <v>333.517028562664</v>
      </c>
      <c r="I41" s="129">
        <v>377.00817599270073</v>
      </c>
      <c r="J41" s="129">
        <v>371.85915285140982</v>
      </c>
    </row>
    <row r="42" spans="1:10" ht="12.75" customHeight="1">
      <c r="A42" s="222" t="s">
        <v>34</v>
      </c>
      <c r="B42" s="140">
        <v>148.8991299999999</v>
      </c>
      <c r="C42" s="140">
        <v>121.2705600000002</v>
      </c>
      <c r="D42" s="140">
        <v>133.13943999999998</v>
      </c>
      <c r="E42" s="129">
        <v>156.79740918361389</v>
      </c>
      <c r="F42" s="129">
        <v>161.12053586358664</v>
      </c>
      <c r="G42" s="129">
        <v>163.02436966910582</v>
      </c>
      <c r="H42" s="129">
        <v>153.31156077937857</v>
      </c>
      <c r="I42" s="129">
        <v>157.17111302930078</v>
      </c>
      <c r="J42" s="129">
        <v>171.61468035217891</v>
      </c>
    </row>
    <row r="43" spans="1:10" ht="12.75" customHeight="1">
      <c r="A43" s="222" t="s">
        <v>35</v>
      </c>
      <c r="B43" s="140">
        <v>115.46011999999988</v>
      </c>
      <c r="C43" s="140">
        <v>117.37574999999963</v>
      </c>
      <c r="D43" s="140">
        <v>126.10943000000036</v>
      </c>
      <c r="E43" s="129">
        <v>116.69664194836633</v>
      </c>
      <c r="F43" s="129">
        <v>128.58073582787895</v>
      </c>
      <c r="G43" s="129">
        <v>134.48416314395229</v>
      </c>
      <c r="H43" s="129">
        <v>123.99760355611997</v>
      </c>
      <c r="I43" s="129">
        <v>122.29487068961264</v>
      </c>
      <c r="J43" s="129">
        <v>146.6256838643512</v>
      </c>
    </row>
    <row r="44" spans="1:10" ht="12.75" customHeight="1">
      <c r="A44" s="222" t="s">
        <v>36</v>
      </c>
      <c r="B44" s="140">
        <v>50.776689999999938</v>
      </c>
      <c r="C44" s="140">
        <v>57.51093000000018</v>
      </c>
      <c r="D44" s="140">
        <v>61.268020000000192</v>
      </c>
      <c r="E44" s="129">
        <v>63.118637897866769</v>
      </c>
      <c r="F44" s="129">
        <v>58.378033955043733</v>
      </c>
      <c r="G44" s="129">
        <v>66.312528027536501</v>
      </c>
      <c r="H44" s="129">
        <v>62.866389154522366</v>
      </c>
      <c r="I44" s="129">
        <v>65.228200444514187</v>
      </c>
      <c r="J44" s="129">
        <v>68.489045307458042</v>
      </c>
    </row>
    <row r="45" spans="1:10" ht="12.75" customHeight="1">
      <c r="A45" s="222" t="s">
        <v>37</v>
      </c>
      <c r="B45" s="140">
        <v>33.988269999999986</v>
      </c>
      <c r="C45" s="140">
        <v>36.174479999999967</v>
      </c>
      <c r="D45" s="140">
        <v>37.725099999999934</v>
      </c>
      <c r="E45" s="129">
        <v>32.185269287782383</v>
      </c>
      <c r="F45" s="129">
        <v>38.733869322357862</v>
      </c>
      <c r="G45" s="129">
        <v>40.762980839475041</v>
      </c>
      <c r="H45" s="129">
        <v>38.032906373313921</v>
      </c>
      <c r="I45" s="129">
        <v>40.348808670475123</v>
      </c>
      <c r="J45" s="129">
        <v>42.145403091161299</v>
      </c>
    </row>
    <row r="46" spans="1:10" ht="12.75" customHeight="1">
      <c r="A46" s="222" t="s">
        <v>38</v>
      </c>
      <c r="B46" s="140">
        <v>78.228680000000139</v>
      </c>
      <c r="C46" s="140">
        <v>81.644080000000102</v>
      </c>
      <c r="D46" s="140">
        <v>82.876380000000367</v>
      </c>
      <c r="E46" s="129">
        <v>69.331587710786451</v>
      </c>
      <c r="F46" s="129">
        <v>66.3879577275288</v>
      </c>
      <c r="G46" s="129">
        <v>64.624866584259379</v>
      </c>
      <c r="H46" s="129">
        <v>62.605171797529358</v>
      </c>
      <c r="I46" s="129">
        <v>65.151654056873028</v>
      </c>
      <c r="J46" s="129">
        <v>67.835362079468226</v>
      </c>
    </row>
    <row r="47" spans="1:10" s="30" customFormat="1" ht="12.75" customHeight="1">
      <c r="A47" s="315"/>
      <c r="B47" s="324"/>
      <c r="C47" s="324"/>
      <c r="D47" s="324"/>
      <c r="E47" s="449"/>
      <c r="F47" s="449"/>
      <c r="G47" s="449"/>
      <c r="H47" s="449"/>
      <c r="I47" s="449"/>
      <c r="J47" s="136"/>
    </row>
    <row r="48" spans="1:10">
      <c r="A48" s="127"/>
      <c r="B48"/>
      <c r="C48"/>
      <c r="D48"/>
      <c r="E48" s="419"/>
      <c r="F48" s="419"/>
      <c r="G48" s="419"/>
      <c r="H48" s="419"/>
      <c r="I48" s="419"/>
      <c r="J48" s="314" t="s">
        <v>108</v>
      </c>
    </row>
    <row r="49" spans="1:10">
      <c r="A49" s="127"/>
      <c r="B49"/>
      <c r="C49"/>
      <c r="D49"/>
      <c r="E49" s="419"/>
      <c r="F49" s="419"/>
      <c r="G49" s="419"/>
      <c r="H49" s="419"/>
      <c r="I49" s="419"/>
      <c r="J49" s="406"/>
    </row>
    <row r="50" spans="1:10">
      <c r="A50" s="127"/>
      <c r="B50"/>
      <c r="C50"/>
      <c r="D50"/>
      <c r="E50" s="419"/>
      <c r="F50" s="419"/>
      <c r="G50" s="419"/>
      <c r="H50" s="419"/>
      <c r="I50" s="419"/>
      <c r="J50" s="406"/>
    </row>
    <row r="51" spans="1:10">
      <c r="A51" s="48"/>
    </row>
  </sheetData>
  <mergeCells count="13">
    <mergeCell ref="A3:J3"/>
    <mergeCell ref="A2:J2"/>
    <mergeCell ref="J6:J7"/>
    <mergeCell ref="A4:J4"/>
    <mergeCell ref="I6:I7"/>
    <mergeCell ref="A6:A7"/>
    <mergeCell ref="F6:F7"/>
    <mergeCell ref="E6:E7"/>
    <mergeCell ref="B6:B7"/>
    <mergeCell ref="G6:G7"/>
    <mergeCell ref="C6:C7"/>
    <mergeCell ref="D6:D7"/>
    <mergeCell ref="H6:H7"/>
  </mergeCells>
  <phoneticPr fontId="7" type="noConversion"/>
  <printOptions horizontalCentered="1"/>
  <pageMargins left="0" right="0" top="0.98425196850393704" bottom="0.59055118110236227" header="0" footer="0"/>
  <pageSetup paperSize="9" scale="90" orientation="portrait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4">
    <tabColor indexed="45"/>
  </sheetPr>
  <dimension ref="A1:I49"/>
  <sheetViews>
    <sheetView showGridLines="0" view="pageBreakPreview" zoomScaleNormal="100" zoomScaleSheetLayoutView="100" workbookViewId="0">
      <selection sqref="A1:I1"/>
    </sheetView>
  </sheetViews>
  <sheetFormatPr baseColWidth="10" defaultRowHeight="12.75"/>
  <cols>
    <col min="1" max="1" width="16.28515625" style="10" customWidth="1"/>
    <col min="2" max="6" width="9.140625" style="27" customWidth="1"/>
    <col min="7" max="7" width="1.5703125" style="27" customWidth="1"/>
    <col min="8" max="8" width="9.140625" style="27" customWidth="1"/>
    <col min="9" max="9" width="13.140625" style="27" customWidth="1"/>
    <col min="10" max="16384" width="11.42578125" style="10"/>
  </cols>
  <sheetData>
    <row r="1" spans="1:9" ht="15" customHeight="1">
      <c r="A1" s="489" t="s">
        <v>167</v>
      </c>
      <c r="B1" s="489"/>
      <c r="C1" s="489"/>
      <c r="D1" s="489"/>
      <c r="E1" s="489"/>
      <c r="F1" s="489"/>
      <c r="G1" s="489"/>
      <c r="H1" s="489"/>
      <c r="I1" s="489"/>
    </row>
    <row r="2" spans="1:9" ht="34.5" customHeight="1">
      <c r="A2" s="504" t="s">
        <v>277</v>
      </c>
      <c r="B2" s="504"/>
      <c r="C2" s="504"/>
      <c r="D2" s="504"/>
      <c r="E2" s="504"/>
      <c r="F2" s="504"/>
      <c r="G2" s="504"/>
      <c r="H2" s="504"/>
      <c r="I2" s="504"/>
    </row>
    <row r="3" spans="1:9" ht="11.25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</row>
    <row r="4" spans="1:9" ht="13.5" customHeight="1">
      <c r="A4" s="42"/>
      <c r="B4" s="149"/>
      <c r="C4" s="149"/>
      <c r="D4" s="149"/>
      <c r="E4" s="149"/>
      <c r="F4" s="149"/>
      <c r="G4" s="149"/>
    </row>
    <row r="5" spans="1:9" ht="22.5" customHeight="1">
      <c r="A5" s="496" t="s">
        <v>238</v>
      </c>
      <c r="B5" s="506">
        <v>2013</v>
      </c>
      <c r="C5" s="506">
        <v>2014</v>
      </c>
      <c r="D5" s="506">
        <v>2015</v>
      </c>
      <c r="E5" s="506">
        <v>2016</v>
      </c>
      <c r="F5" s="506">
        <v>2017</v>
      </c>
      <c r="G5" s="375"/>
      <c r="H5" s="503" t="s">
        <v>242</v>
      </c>
      <c r="I5" s="500" t="s">
        <v>243</v>
      </c>
    </row>
    <row r="6" spans="1:9" ht="39.75" customHeight="1">
      <c r="A6" s="497"/>
      <c r="B6" s="507"/>
      <c r="C6" s="507"/>
      <c r="D6" s="507"/>
      <c r="E6" s="507"/>
      <c r="F6" s="507"/>
      <c r="G6" s="376"/>
      <c r="H6" s="503"/>
      <c r="I6" s="501"/>
    </row>
    <row r="7" spans="1:9" ht="6" customHeight="1">
      <c r="A7" s="222"/>
      <c r="B7" s="149"/>
      <c r="C7" s="149"/>
      <c r="D7" s="149"/>
      <c r="E7" s="149"/>
      <c r="F7" s="461"/>
      <c r="G7" s="149"/>
    </row>
    <row r="8" spans="1:9" ht="12.75" customHeight="1">
      <c r="A8" s="223" t="s">
        <v>1</v>
      </c>
      <c r="B8" s="128">
        <v>5976.9255011974938</v>
      </c>
      <c r="C8" s="128">
        <v>6272.2745869728933</v>
      </c>
      <c r="D8" s="128">
        <v>6535.8825315515896</v>
      </c>
      <c r="E8" s="128">
        <v>6497.9448217400486</v>
      </c>
      <c r="F8" s="263">
        <v>6555.937671378374</v>
      </c>
      <c r="G8" s="128"/>
      <c r="H8" s="402">
        <v>2.1788893808164955</v>
      </c>
      <c r="I8" s="395">
        <f>ROUND(((F8/E8-1)*100),2)</f>
        <v>0.89</v>
      </c>
    </row>
    <row r="9" spans="1:9" ht="12.75" customHeight="1">
      <c r="A9" s="223"/>
      <c r="B9" s="462"/>
      <c r="C9" s="462"/>
      <c r="D9" s="462"/>
      <c r="E9" s="462"/>
      <c r="F9" s="463"/>
      <c r="G9" s="462"/>
      <c r="H9" s="402"/>
      <c r="I9" s="391"/>
    </row>
    <row r="10" spans="1:9" ht="12.75" customHeight="1">
      <c r="A10" s="223" t="s">
        <v>11</v>
      </c>
      <c r="B10" s="129"/>
      <c r="C10" s="129"/>
      <c r="D10" s="129"/>
      <c r="E10" s="129"/>
      <c r="F10" s="246"/>
      <c r="G10" s="129"/>
      <c r="H10" s="215"/>
      <c r="I10" s="391"/>
    </row>
    <row r="11" spans="1:9" ht="12.75" customHeight="1">
      <c r="A11" s="222" t="s">
        <v>2</v>
      </c>
      <c r="B11" s="129">
        <v>4995.4749523762239</v>
      </c>
      <c r="C11" s="129">
        <v>5299.3928717448807</v>
      </c>
      <c r="D11" s="129">
        <v>5548.7942177811674</v>
      </c>
      <c r="E11" s="129">
        <v>5466.8090469212548</v>
      </c>
      <c r="F11" s="246">
        <v>5539.7362390773296</v>
      </c>
      <c r="G11" s="129"/>
      <c r="H11" s="215">
        <v>2.420728012593254</v>
      </c>
      <c r="I11" s="391">
        <f>ROUND(((F11/E11-1)*100),2)</f>
        <v>1.33</v>
      </c>
    </row>
    <row r="12" spans="1:9" ht="12.75" customHeight="1">
      <c r="A12" s="222" t="s">
        <v>3</v>
      </c>
      <c r="B12" s="129">
        <v>981.45054882125078</v>
      </c>
      <c r="C12" s="129">
        <v>972.8817152280227</v>
      </c>
      <c r="D12" s="129">
        <v>987.08831377043271</v>
      </c>
      <c r="E12" s="129">
        <v>1031.13577481891</v>
      </c>
      <c r="F12" s="246">
        <v>1016.2014323010445</v>
      </c>
      <c r="G12" s="129"/>
      <c r="H12" s="215">
        <v>0.96128523849965397</v>
      </c>
      <c r="I12" s="391">
        <f>ROUND(((F12/E12-1)*100),2)</f>
        <v>-1.45</v>
      </c>
    </row>
    <row r="13" spans="1:9" ht="12.75" customHeight="1">
      <c r="A13" s="222"/>
      <c r="B13" s="129"/>
      <c r="C13" s="129"/>
      <c r="D13" s="129"/>
      <c r="E13" s="129"/>
      <c r="F13" s="246"/>
      <c r="G13" s="129"/>
      <c r="H13" s="215"/>
      <c r="I13" s="391"/>
    </row>
    <row r="14" spans="1:9" ht="12.75" customHeight="1">
      <c r="A14" s="223" t="s">
        <v>4</v>
      </c>
      <c r="B14" s="129"/>
      <c r="C14" s="129"/>
      <c r="D14" s="129"/>
      <c r="E14" s="129"/>
      <c r="F14" s="246"/>
      <c r="G14" s="129"/>
      <c r="H14" s="215"/>
      <c r="I14" s="391"/>
    </row>
    <row r="15" spans="1:9" ht="12.75" customHeight="1">
      <c r="A15" s="222" t="s">
        <v>5</v>
      </c>
      <c r="B15" s="129">
        <v>3816.0142938452282</v>
      </c>
      <c r="C15" s="129">
        <v>4054.7328035428745</v>
      </c>
      <c r="D15" s="129">
        <v>4192.5618776741603</v>
      </c>
      <c r="E15" s="129">
        <v>4098.8095903596386</v>
      </c>
      <c r="F15" s="246">
        <v>4130.0990190205575</v>
      </c>
      <c r="G15" s="129"/>
      <c r="H15" s="215">
        <v>2.1705240048692787</v>
      </c>
      <c r="I15" s="391">
        <f t="shared" ref="I15:I45" si="0">ROUND(((F15/E15-1)*100),2)</f>
        <v>0.76</v>
      </c>
    </row>
    <row r="16" spans="1:9" ht="12.75" customHeight="1">
      <c r="A16" s="222" t="s">
        <v>6</v>
      </c>
      <c r="B16" s="129">
        <v>1538.3251943714827</v>
      </c>
      <c r="C16" s="129">
        <v>1565.990076371573</v>
      </c>
      <c r="D16" s="129">
        <v>1631.0754959095941</v>
      </c>
      <c r="E16" s="129">
        <v>1700.7484665123393</v>
      </c>
      <c r="F16" s="246">
        <v>1719.3954814796448</v>
      </c>
      <c r="G16" s="129"/>
      <c r="H16" s="215">
        <v>2.0124848694159203</v>
      </c>
      <c r="I16" s="391">
        <f t="shared" si="0"/>
        <v>1.1000000000000001</v>
      </c>
    </row>
    <row r="17" spans="1:9" ht="12.75" customHeight="1">
      <c r="A17" s="222" t="s">
        <v>7</v>
      </c>
      <c r="B17" s="129">
        <v>622.58601298081453</v>
      </c>
      <c r="C17" s="129">
        <v>651.55170705846569</v>
      </c>
      <c r="D17" s="129">
        <v>712.24515796782123</v>
      </c>
      <c r="E17" s="129">
        <v>698.3867648681595</v>
      </c>
      <c r="F17" s="246">
        <v>706.44317087817194</v>
      </c>
      <c r="G17" s="129"/>
      <c r="H17" s="215">
        <v>2.6481143930552786</v>
      </c>
      <c r="I17" s="391">
        <f t="shared" si="0"/>
        <v>1.1499999999999999</v>
      </c>
    </row>
    <row r="18" spans="1:9" ht="12.75" customHeight="1">
      <c r="A18" s="222"/>
      <c r="B18" s="129"/>
      <c r="C18" s="129"/>
      <c r="D18" s="129"/>
      <c r="E18" s="129"/>
      <c r="F18" s="246"/>
      <c r="G18" s="129"/>
      <c r="H18" s="215"/>
      <c r="I18" s="391"/>
    </row>
    <row r="19" spans="1:9" ht="12.75" customHeight="1">
      <c r="A19" s="258" t="s">
        <v>10</v>
      </c>
      <c r="B19" s="129"/>
      <c r="C19" s="129"/>
      <c r="D19" s="129"/>
      <c r="E19" s="129"/>
      <c r="F19" s="246"/>
      <c r="G19" s="129"/>
      <c r="H19" s="215"/>
      <c r="I19" s="391"/>
    </row>
    <row r="20" spans="1:9" ht="12.75" customHeight="1">
      <c r="A20" s="222" t="s">
        <v>15</v>
      </c>
      <c r="B20" s="129">
        <v>62.304794550179864</v>
      </c>
      <c r="C20" s="129">
        <v>67.479589560262895</v>
      </c>
      <c r="D20" s="129">
        <v>67.710402657740261</v>
      </c>
      <c r="E20" s="129">
        <v>63.86925181023414</v>
      </c>
      <c r="F20" s="246">
        <v>60.666818466186527</v>
      </c>
      <c r="G20" s="129"/>
      <c r="H20" s="215">
        <v>-0.10880601490722563</v>
      </c>
      <c r="I20" s="391">
        <f t="shared" si="0"/>
        <v>-5.01</v>
      </c>
    </row>
    <row r="21" spans="1:9" ht="12.75" customHeight="1">
      <c r="A21" s="222" t="s">
        <v>100</v>
      </c>
      <c r="B21" s="129">
        <v>215.78381416331391</v>
      </c>
      <c r="C21" s="129">
        <v>199.69597406107187</v>
      </c>
      <c r="D21" s="129">
        <v>210.2787682650667</v>
      </c>
      <c r="E21" s="129">
        <v>214.01312728656865</v>
      </c>
      <c r="F21" s="246">
        <v>220.01257360458374</v>
      </c>
      <c r="G21" s="129"/>
      <c r="H21" s="215">
        <v>1.2374298001497142</v>
      </c>
      <c r="I21" s="391">
        <f t="shared" si="0"/>
        <v>2.8</v>
      </c>
    </row>
    <row r="22" spans="1:9" ht="12.75" customHeight="1">
      <c r="A22" s="222" t="s">
        <v>17</v>
      </c>
      <c r="B22" s="129">
        <v>57.373133412002751</v>
      </c>
      <c r="C22" s="129">
        <v>56.90504788863938</v>
      </c>
      <c r="D22" s="129">
        <v>50.280825599024674</v>
      </c>
      <c r="E22" s="129">
        <v>58.202965060398853</v>
      </c>
      <c r="F22" s="129">
        <v>60.156391063690187</v>
      </c>
      <c r="G22" s="129"/>
      <c r="H22" s="215">
        <v>-0.79694949454028885</v>
      </c>
      <c r="I22" s="391">
        <f t="shared" si="0"/>
        <v>3.36</v>
      </c>
    </row>
    <row r="23" spans="1:9" ht="12.75" customHeight="1">
      <c r="A23" s="222" t="s">
        <v>18</v>
      </c>
      <c r="B23" s="129">
        <v>266.46756487687185</v>
      </c>
      <c r="C23" s="129">
        <v>279.52561942808126</v>
      </c>
      <c r="D23" s="129">
        <v>300.91669255635355</v>
      </c>
      <c r="E23" s="129">
        <v>317.12941067765735</v>
      </c>
      <c r="F23" s="129">
        <v>313.68049614906312</v>
      </c>
      <c r="G23" s="129"/>
      <c r="H23" s="215">
        <v>2.7072305153319709</v>
      </c>
      <c r="I23" s="391">
        <f t="shared" si="0"/>
        <v>-1.0900000000000001</v>
      </c>
    </row>
    <row r="24" spans="1:9" ht="12.75" customHeight="1">
      <c r="A24" s="222" t="s">
        <v>19</v>
      </c>
      <c r="B24" s="129">
        <v>104.08532107321818</v>
      </c>
      <c r="C24" s="129">
        <v>99.685198006240995</v>
      </c>
      <c r="D24" s="129">
        <v>112.330638537135</v>
      </c>
      <c r="E24" s="129">
        <v>115.70711538748401</v>
      </c>
      <c r="F24" s="129">
        <v>118.25614612579346</v>
      </c>
      <c r="G24" s="129"/>
      <c r="H24" s="215">
        <v>3.3008157455660658</v>
      </c>
      <c r="I24" s="391">
        <f t="shared" si="0"/>
        <v>2.2000000000000002</v>
      </c>
    </row>
    <row r="25" spans="1:9" ht="12.75" customHeight="1">
      <c r="A25" s="222" t="s">
        <v>20</v>
      </c>
      <c r="B25" s="129">
        <v>249.87121435763265</v>
      </c>
      <c r="C25" s="129">
        <v>260.50051918754639</v>
      </c>
      <c r="D25" s="129">
        <v>263.44802182335997</v>
      </c>
      <c r="E25" s="129">
        <v>250.66361798882491</v>
      </c>
      <c r="F25" s="129">
        <v>220.85377460765838</v>
      </c>
      <c r="G25" s="129"/>
      <c r="H25" s="215">
        <v>1.7718679270759763</v>
      </c>
      <c r="I25" s="391">
        <f t="shared" si="0"/>
        <v>-11.89</v>
      </c>
    </row>
    <row r="26" spans="1:9" ht="12.75" customHeight="1">
      <c r="A26" s="222" t="s">
        <v>21</v>
      </c>
      <c r="B26" s="129">
        <v>235.15433784492481</v>
      </c>
      <c r="C26" s="129">
        <v>238.58105151226616</v>
      </c>
      <c r="D26" s="129">
        <v>249.955952246941</v>
      </c>
      <c r="E26" s="129">
        <v>239.34432384709029</v>
      </c>
      <c r="F26" s="129">
        <v>245.66647591400147</v>
      </c>
      <c r="G26" s="129"/>
      <c r="H26" s="276">
        <v>1.8351381576430015</v>
      </c>
      <c r="I26" s="391">
        <f t="shared" si="0"/>
        <v>2.64</v>
      </c>
    </row>
    <row r="27" spans="1:9" ht="12.75" customHeight="1">
      <c r="A27" s="222" t="s">
        <v>22</v>
      </c>
      <c r="B27" s="129">
        <v>178.27280466369172</v>
      </c>
      <c r="C27" s="129">
        <v>192.32173968546752</v>
      </c>
      <c r="D27" s="129">
        <v>194.77152384982307</v>
      </c>
      <c r="E27" s="129">
        <v>210.01861679788058</v>
      </c>
      <c r="F27" s="129">
        <v>205.35880932998657</v>
      </c>
      <c r="G27" s="129"/>
      <c r="H27" s="215">
        <v>0.3515941110353582</v>
      </c>
      <c r="I27" s="391">
        <f t="shared" si="0"/>
        <v>-2.2200000000000002</v>
      </c>
    </row>
    <row r="28" spans="1:9" ht="12.75" customHeight="1">
      <c r="A28" s="222" t="s">
        <v>64</v>
      </c>
      <c r="B28" s="129">
        <v>53.057052686436755</v>
      </c>
      <c r="C28" s="129">
        <v>49.651503443436098</v>
      </c>
      <c r="D28" s="129">
        <v>59.393696652174192</v>
      </c>
      <c r="E28" s="129">
        <v>59.064739493802747</v>
      </c>
      <c r="F28" s="129">
        <v>54.475163160324094</v>
      </c>
      <c r="G28" s="129"/>
      <c r="H28" s="215">
        <v>0.99618987943579373</v>
      </c>
      <c r="I28" s="391">
        <f t="shared" si="0"/>
        <v>-7.77</v>
      </c>
    </row>
    <row r="29" spans="1:9" ht="12.75" customHeight="1">
      <c r="A29" s="222" t="s">
        <v>23</v>
      </c>
      <c r="B29" s="129">
        <v>130.57453827214704</v>
      </c>
      <c r="C29" s="129">
        <v>131.02086246006598</v>
      </c>
      <c r="D29" s="129">
        <v>129.55370500631071</v>
      </c>
      <c r="E29" s="129">
        <v>142.86716509590377</v>
      </c>
      <c r="F29" s="129">
        <v>148.01995547866821</v>
      </c>
      <c r="G29" s="129"/>
      <c r="H29" s="215">
        <v>1.4133235678982503</v>
      </c>
      <c r="I29" s="391">
        <f t="shared" si="0"/>
        <v>3.61</v>
      </c>
    </row>
    <row r="30" spans="1:9" ht="12.75" customHeight="1">
      <c r="A30" s="222" t="s">
        <v>24</v>
      </c>
      <c r="B30" s="129">
        <v>155.74264968367962</v>
      </c>
      <c r="C30" s="129">
        <v>165.34714336743332</v>
      </c>
      <c r="D30" s="129">
        <v>191.16837108216225</v>
      </c>
      <c r="E30" s="129">
        <v>179.91921300659746</v>
      </c>
      <c r="F30" s="129">
        <v>190.32093764734267</v>
      </c>
      <c r="G30" s="129"/>
      <c r="H30" s="215">
        <v>2.178607992888093</v>
      </c>
      <c r="I30" s="391">
        <f t="shared" si="0"/>
        <v>5.78</v>
      </c>
    </row>
    <row r="31" spans="1:9" ht="12.75" customHeight="1">
      <c r="A31" s="222" t="s">
        <v>25</v>
      </c>
      <c r="B31" s="129">
        <v>236.36613526376149</v>
      </c>
      <c r="C31" s="129">
        <v>236.53372769925795</v>
      </c>
      <c r="D31" s="129">
        <v>235.87584725437921</v>
      </c>
      <c r="E31" s="129">
        <v>231.537291585611</v>
      </c>
      <c r="F31" s="129">
        <v>262.76926973915101</v>
      </c>
      <c r="G31" s="129"/>
      <c r="H31" s="215">
        <v>1.7196745265700919</v>
      </c>
      <c r="I31" s="391">
        <f t="shared" si="0"/>
        <v>13.49</v>
      </c>
    </row>
    <row r="32" spans="1:9" ht="12.75" customHeight="1">
      <c r="A32" s="222" t="s">
        <v>26</v>
      </c>
      <c r="B32" s="129">
        <v>384.15732824824465</v>
      </c>
      <c r="C32" s="129">
        <v>395.6609432553999</v>
      </c>
      <c r="D32" s="129">
        <v>421.22541480265812</v>
      </c>
      <c r="E32" s="129">
        <v>419.5748436907291</v>
      </c>
      <c r="F32" s="129">
        <v>416.39994646739962</v>
      </c>
      <c r="G32" s="129"/>
      <c r="H32" s="215">
        <v>1.5503490637797768</v>
      </c>
      <c r="I32" s="391">
        <f t="shared" si="0"/>
        <v>-0.76</v>
      </c>
    </row>
    <row r="33" spans="1:9" ht="12.75" customHeight="1">
      <c r="A33" s="222" t="s">
        <v>27</v>
      </c>
      <c r="B33" s="129">
        <v>268.64056035970577</v>
      </c>
      <c r="C33" s="129">
        <v>299.20259240237061</v>
      </c>
      <c r="D33" s="129">
        <v>307.07485672501537</v>
      </c>
      <c r="E33" s="129">
        <v>302.02400674215244</v>
      </c>
      <c r="F33" s="129">
        <v>317.0011040201187</v>
      </c>
      <c r="G33" s="129"/>
      <c r="H33" s="215">
        <v>3.1475760049677337</v>
      </c>
      <c r="I33" s="391">
        <f t="shared" si="0"/>
        <v>4.96</v>
      </c>
    </row>
    <row r="34" spans="1:9" ht="12.75" customHeight="1">
      <c r="A34" s="222" t="s">
        <v>210</v>
      </c>
      <c r="B34" s="129">
        <v>2052.2306657237946</v>
      </c>
      <c r="C34" s="129">
        <v>2198.7085971513752</v>
      </c>
      <c r="D34" s="129">
        <v>2226.1742908071205</v>
      </c>
      <c r="E34" s="129">
        <v>2171.6642854076999</v>
      </c>
      <c r="F34" s="129">
        <v>2158.4619590759276</v>
      </c>
      <c r="G34" s="129"/>
      <c r="H34" s="215">
        <v>1.9808479767750464</v>
      </c>
      <c r="I34" s="391">
        <f t="shared" si="0"/>
        <v>-0.61</v>
      </c>
    </row>
    <row r="35" spans="1:9" ht="12.75" customHeight="1">
      <c r="A35" s="222" t="s">
        <v>211</v>
      </c>
      <c r="B35" s="129">
        <v>191.29345507682976</v>
      </c>
      <c r="C35" s="129">
        <v>202.68475856931641</v>
      </c>
      <c r="D35" s="129">
        <v>197.73219752970445</v>
      </c>
      <c r="E35" s="129">
        <v>192.76018456685617</v>
      </c>
      <c r="F35" s="129">
        <v>197.72991675186157</v>
      </c>
      <c r="G35" s="129"/>
      <c r="H35" s="215">
        <v>1.9211201768849939</v>
      </c>
      <c r="I35" s="391">
        <f t="shared" si="0"/>
        <v>2.58</v>
      </c>
    </row>
    <row r="36" spans="1:9" ht="12.75" customHeight="1">
      <c r="A36" s="222" t="s">
        <v>29</v>
      </c>
      <c r="B36" s="129">
        <v>166.87461801786341</v>
      </c>
      <c r="C36" s="129">
        <v>190.68547086391385</v>
      </c>
      <c r="D36" s="129">
        <v>202.67917598140397</v>
      </c>
      <c r="E36" s="129">
        <v>208.42294953781746</v>
      </c>
      <c r="F36" s="129">
        <v>220.49858832144739</v>
      </c>
      <c r="G36" s="129"/>
      <c r="H36" s="215">
        <v>5.0779683096195516</v>
      </c>
      <c r="I36" s="391">
        <f t="shared" si="0"/>
        <v>5.79</v>
      </c>
    </row>
    <row r="37" spans="1:9" ht="12.75" customHeight="1">
      <c r="A37" s="222" t="s">
        <v>30</v>
      </c>
      <c r="B37" s="129">
        <v>17.300839077013908</v>
      </c>
      <c r="C37" s="129">
        <v>19.583259583190401</v>
      </c>
      <c r="D37" s="129">
        <v>19.759225585990492</v>
      </c>
      <c r="E37" s="129">
        <v>23.349277554912092</v>
      </c>
      <c r="F37" s="129">
        <v>23.520956449508667</v>
      </c>
      <c r="G37" s="129"/>
      <c r="H37" s="215">
        <v>4.8627897900948458</v>
      </c>
      <c r="I37" s="391">
        <f t="shared" si="0"/>
        <v>0.74</v>
      </c>
    </row>
    <row r="38" spans="1:9" ht="12.75" customHeight="1">
      <c r="A38" s="222" t="s">
        <v>31</v>
      </c>
      <c r="B38" s="129">
        <v>32.036157382047108</v>
      </c>
      <c r="C38" s="129">
        <v>35.317524522807545</v>
      </c>
      <c r="D38" s="129">
        <v>38.305139808253458</v>
      </c>
      <c r="E38" s="129">
        <v>36.973199668236795</v>
      </c>
      <c r="F38" s="129">
        <v>39.073872961044309</v>
      </c>
      <c r="G38" s="129"/>
      <c r="H38" s="215">
        <v>3.4410096197662554</v>
      </c>
      <c r="I38" s="391">
        <f t="shared" si="0"/>
        <v>5.68</v>
      </c>
    </row>
    <row r="39" spans="1:9" ht="12.75" customHeight="1">
      <c r="A39" s="222" t="s">
        <v>32</v>
      </c>
      <c r="B39" s="129">
        <v>47.189457537140008</v>
      </c>
      <c r="C39" s="129">
        <v>53.930762331538375</v>
      </c>
      <c r="D39" s="129">
        <v>54.040780172369296</v>
      </c>
      <c r="E39" s="129">
        <v>50.619466268926416</v>
      </c>
      <c r="F39" s="129">
        <v>53.820827912330628</v>
      </c>
      <c r="G39" s="129"/>
      <c r="H39" s="215">
        <v>0.7033177791446299</v>
      </c>
      <c r="I39" s="391">
        <f t="shared" si="0"/>
        <v>6.32</v>
      </c>
    </row>
    <row r="40" spans="1:9" ht="12.75" customHeight="1">
      <c r="A40" s="222" t="s">
        <v>33</v>
      </c>
      <c r="B40" s="129">
        <v>369.96082426418474</v>
      </c>
      <c r="C40" s="129">
        <v>384.50496050818742</v>
      </c>
      <c r="D40" s="129">
        <v>409.55629926301941</v>
      </c>
      <c r="E40" s="129">
        <v>417.03402867026239</v>
      </c>
      <c r="F40" s="129">
        <v>427.02214936161039</v>
      </c>
      <c r="G40" s="129"/>
      <c r="H40" s="215">
        <v>3.4385123491365022</v>
      </c>
      <c r="I40" s="391">
        <f t="shared" si="0"/>
        <v>2.4</v>
      </c>
    </row>
    <row r="41" spans="1:9" ht="12.75" customHeight="1">
      <c r="A41" s="222" t="s">
        <v>34</v>
      </c>
      <c r="B41" s="129">
        <v>167.29419303652094</v>
      </c>
      <c r="C41" s="129">
        <v>168.95964564962446</v>
      </c>
      <c r="D41" s="129">
        <v>200.08829566347532</v>
      </c>
      <c r="E41" s="129">
        <v>221.88484484772962</v>
      </c>
      <c r="F41" s="129">
        <v>234.38791326904297</v>
      </c>
      <c r="G41" s="129"/>
      <c r="H41" s="215">
        <v>4.1021341840657088</v>
      </c>
      <c r="I41" s="391">
        <f t="shared" si="0"/>
        <v>5.63</v>
      </c>
    </row>
    <row r="42" spans="1:9" ht="12.75" customHeight="1">
      <c r="A42" s="222" t="s">
        <v>35</v>
      </c>
      <c r="B42" s="129">
        <v>146.35278723206693</v>
      </c>
      <c r="C42" s="129">
        <v>154.85192345982517</v>
      </c>
      <c r="D42" s="129">
        <v>179.87947651466314</v>
      </c>
      <c r="E42" s="129">
        <v>163.54640230788141</v>
      </c>
      <c r="F42" s="129">
        <v>145.84115229225159</v>
      </c>
      <c r="G42" s="129"/>
      <c r="H42" s="215">
        <v>2.2544395691080465</v>
      </c>
      <c r="I42" s="391">
        <f t="shared" si="0"/>
        <v>-10.83</v>
      </c>
    </row>
    <row r="43" spans="1:9" ht="12.75" customHeight="1">
      <c r="A43" s="222" t="s">
        <v>36</v>
      </c>
      <c r="B43" s="129">
        <v>71.850919429799958</v>
      </c>
      <c r="C43" s="129">
        <v>73.532999128267434</v>
      </c>
      <c r="D43" s="129">
        <v>80.471688160955622</v>
      </c>
      <c r="E43" s="129">
        <v>75.512174011496441</v>
      </c>
      <c r="F43" s="129">
        <v>81.98274666357041</v>
      </c>
      <c r="G43" s="129"/>
      <c r="H43" s="215">
        <v>2.6494164063882053</v>
      </c>
      <c r="I43" s="391">
        <f t="shared" si="0"/>
        <v>8.57</v>
      </c>
    </row>
    <row r="44" spans="1:9" ht="12.75" customHeight="1">
      <c r="A44" s="222" t="s">
        <v>37</v>
      </c>
      <c r="B44" s="129">
        <v>43.794146171511429</v>
      </c>
      <c r="C44" s="129">
        <v>47.235648304894895</v>
      </c>
      <c r="D44" s="129">
        <v>51.255051722177292</v>
      </c>
      <c r="E44" s="129">
        <v>50.017327702154631</v>
      </c>
      <c r="F44" s="129">
        <v>48.314351800441742</v>
      </c>
      <c r="G44" s="129"/>
      <c r="H44" s="215">
        <v>4.1458337262691325</v>
      </c>
      <c r="I44" s="391">
        <f t="shared" si="0"/>
        <v>-3.4</v>
      </c>
    </row>
    <row r="45" spans="1:9" ht="12.75" customHeight="1">
      <c r="A45" s="222" t="s">
        <v>38</v>
      </c>
      <c r="B45" s="129">
        <v>72.89618879292405</v>
      </c>
      <c r="C45" s="129">
        <v>70.167524942416847</v>
      </c>
      <c r="D45" s="129">
        <v>81.956193284307162</v>
      </c>
      <c r="E45" s="129">
        <v>82.224992725240071</v>
      </c>
      <c r="F45" s="129">
        <v>91.645374745368954</v>
      </c>
      <c r="G45" s="129"/>
      <c r="H45" s="215">
        <v>2.8295512561569591</v>
      </c>
      <c r="I45" s="391">
        <f t="shared" si="0"/>
        <v>11.46</v>
      </c>
    </row>
    <row r="46" spans="1:9" ht="6.75" customHeight="1">
      <c r="A46" s="224"/>
      <c r="B46" s="136"/>
      <c r="C46" s="136"/>
      <c r="D46" s="136"/>
      <c r="E46" s="136"/>
      <c r="F46" s="136"/>
      <c r="G46" s="136"/>
      <c r="H46" s="464"/>
      <c r="I46" s="389"/>
    </row>
    <row r="47" spans="1:9" ht="15.75" customHeight="1">
      <c r="A47" s="127" t="s">
        <v>208</v>
      </c>
      <c r="B47" s="314"/>
      <c r="C47" s="314"/>
      <c r="D47" s="314"/>
      <c r="E47" s="314"/>
      <c r="F47" s="314"/>
      <c r="G47" s="314"/>
    </row>
    <row r="48" spans="1:9">
      <c r="A48" s="127" t="s">
        <v>209</v>
      </c>
      <c r="B48" s="406"/>
      <c r="C48" s="406"/>
      <c r="D48" s="406"/>
      <c r="E48" s="406"/>
      <c r="F48" s="406"/>
      <c r="G48" s="406"/>
    </row>
    <row r="49" spans="1:1">
      <c r="A49" s="48" t="s">
        <v>156</v>
      </c>
    </row>
  </sheetData>
  <mergeCells count="11">
    <mergeCell ref="A1:I1"/>
    <mergeCell ref="A2:I2"/>
    <mergeCell ref="A3:I3"/>
    <mergeCell ref="A5:A6"/>
    <mergeCell ref="H5:H6"/>
    <mergeCell ref="B5:B6"/>
    <mergeCell ref="C5:C6"/>
    <mergeCell ref="D5:D6"/>
    <mergeCell ref="E5:E6"/>
    <mergeCell ref="I5:I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7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0">
    <tabColor indexed="45"/>
  </sheetPr>
  <dimension ref="A2:J51"/>
  <sheetViews>
    <sheetView showGridLines="0" view="pageBreakPreview" zoomScaleNormal="100" zoomScaleSheetLayoutView="100" workbookViewId="0"/>
  </sheetViews>
  <sheetFormatPr baseColWidth="10" defaultRowHeight="12.75"/>
  <cols>
    <col min="1" max="1" width="20.7109375" style="10" customWidth="1"/>
    <col min="2" max="4" width="6.7109375" style="147" hidden="1" customWidth="1"/>
    <col min="5" max="10" width="9.42578125" style="27" customWidth="1"/>
    <col min="11" max="16384" width="11.42578125" style="10"/>
  </cols>
  <sheetData>
    <row r="2" spans="1:10" ht="15" customHeight="1">
      <c r="A2" s="489" t="s">
        <v>168</v>
      </c>
      <c r="B2" s="489"/>
      <c r="C2" s="489"/>
      <c r="D2" s="489"/>
      <c r="E2" s="489"/>
      <c r="F2" s="489"/>
      <c r="G2" s="489"/>
      <c r="H2" s="489"/>
      <c r="I2" s="489"/>
      <c r="J2" s="489"/>
    </row>
    <row r="3" spans="1:10" ht="21.75" customHeight="1">
      <c r="A3" s="490" t="s">
        <v>278</v>
      </c>
      <c r="B3" s="490"/>
      <c r="C3" s="490"/>
      <c r="D3" s="490"/>
      <c r="E3" s="490"/>
      <c r="F3" s="490"/>
      <c r="G3" s="490"/>
      <c r="H3" s="490"/>
      <c r="I3" s="490"/>
      <c r="J3" s="490"/>
    </row>
    <row r="4" spans="1:10" ht="11.25" customHeight="1">
      <c r="A4" s="491" t="s">
        <v>48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0" ht="6" customHeight="1">
      <c r="A5" s="42"/>
      <c r="B5" s="150"/>
      <c r="C5" s="150"/>
      <c r="D5" s="150"/>
      <c r="E5" s="149"/>
      <c r="F5" s="149"/>
      <c r="G5" s="149"/>
      <c r="H5" s="149"/>
      <c r="I5" s="149"/>
      <c r="J5" s="149"/>
    </row>
    <row r="6" spans="1:10" ht="22.5" customHeight="1">
      <c r="A6" s="496" t="s">
        <v>238</v>
      </c>
      <c r="B6" s="494">
        <v>2004</v>
      </c>
      <c r="C6" s="487">
        <v>2005</v>
      </c>
      <c r="D6" s="487">
        <v>2006</v>
      </c>
      <c r="E6" s="506">
        <v>2007</v>
      </c>
      <c r="F6" s="506">
        <v>2008</v>
      </c>
      <c r="G6" s="506">
        <v>2009</v>
      </c>
      <c r="H6" s="506">
        <v>2010</v>
      </c>
      <c r="I6" s="506">
        <v>2011</v>
      </c>
      <c r="J6" s="506">
        <v>2012</v>
      </c>
    </row>
    <row r="7" spans="1:10" ht="22.5" customHeight="1">
      <c r="A7" s="497"/>
      <c r="B7" s="495">
        <v>2004</v>
      </c>
      <c r="C7" s="488">
        <v>2005</v>
      </c>
      <c r="D7" s="488">
        <v>2006</v>
      </c>
      <c r="E7" s="507">
        <v>2007</v>
      </c>
      <c r="F7" s="507"/>
      <c r="G7" s="507"/>
      <c r="H7" s="507"/>
      <c r="I7" s="507"/>
      <c r="J7" s="507"/>
    </row>
    <row r="8" spans="1:10" ht="6" customHeight="1">
      <c r="A8" s="222"/>
      <c r="B8" s="150"/>
      <c r="C8" s="150"/>
      <c r="D8" s="150"/>
      <c r="E8" s="149"/>
      <c r="F8" s="149"/>
      <c r="G8" s="149"/>
      <c r="H8" s="149"/>
      <c r="I8" s="149"/>
      <c r="J8" s="149"/>
    </row>
    <row r="9" spans="1:10" ht="15" customHeight="1">
      <c r="A9" s="223" t="s">
        <v>1</v>
      </c>
      <c r="B9" s="139">
        <v>1752.246259999996</v>
      </c>
      <c r="C9" s="139">
        <v>1842.1743100000169</v>
      </c>
      <c r="D9" s="139">
        <v>1788.2796199999923</v>
      </c>
      <c r="E9" s="128">
        <v>1712.2196481809685</v>
      </c>
      <c r="F9" s="128">
        <v>1738.2137485760975</v>
      </c>
      <c r="G9" s="128">
        <v>1761.9499103336143</v>
      </c>
      <c r="H9" s="128">
        <v>1830.8366590034834</v>
      </c>
      <c r="I9" s="128">
        <v>1863.6021767082018</v>
      </c>
      <c r="J9" s="128">
        <v>1922.0491551563982</v>
      </c>
    </row>
    <row r="10" spans="1:10" ht="9" customHeight="1">
      <c r="A10" s="223"/>
      <c r="B10" s="154"/>
      <c r="C10" s="154"/>
      <c r="D10" s="154"/>
      <c r="E10" s="462"/>
      <c r="F10" s="462"/>
      <c r="G10" s="462"/>
      <c r="H10" s="462"/>
      <c r="I10" s="462"/>
      <c r="J10" s="462"/>
    </row>
    <row r="11" spans="1:10" ht="12.75" customHeight="1">
      <c r="A11" s="223" t="s">
        <v>11</v>
      </c>
      <c r="B11" s="140"/>
      <c r="C11" s="140"/>
      <c r="D11" s="140"/>
      <c r="E11" s="129"/>
      <c r="F11" s="129"/>
      <c r="G11" s="129"/>
      <c r="H11" s="129"/>
      <c r="I11" s="129"/>
      <c r="J11" s="129"/>
    </row>
    <row r="12" spans="1:10" ht="12.75" customHeight="1">
      <c r="A12" s="222" t="s">
        <v>2</v>
      </c>
      <c r="B12" s="140">
        <v>1477.5824999999982</v>
      </c>
      <c r="C12" s="140">
        <v>1556.2644000000107</v>
      </c>
      <c r="D12" s="140">
        <v>1537.7447799999907</v>
      </c>
      <c r="E12" s="129">
        <v>1442.44805097063</v>
      </c>
      <c r="F12" s="129">
        <v>1459.4096758635624</v>
      </c>
      <c r="G12" s="129">
        <v>1482.007336144497</v>
      </c>
      <c r="H12" s="129">
        <v>1544.104084726074</v>
      </c>
      <c r="I12" s="129">
        <v>1571.1166560453007</v>
      </c>
      <c r="J12" s="129">
        <v>1622.8219009152588</v>
      </c>
    </row>
    <row r="13" spans="1:10" ht="12.75" customHeight="1">
      <c r="A13" s="222" t="s">
        <v>3</v>
      </c>
      <c r="B13" s="140">
        <v>274.66375999999957</v>
      </c>
      <c r="C13" s="140">
        <v>285.90990999999929</v>
      </c>
      <c r="D13" s="140">
        <v>250.53483999999955</v>
      </c>
      <c r="E13" s="129">
        <v>269.77159721034775</v>
      </c>
      <c r="F13" s="129">
        <v>278.80407271253944</v>
      </c>
      <c r="G13" s="129">
        <v>279.94257418911462</v>
      </c>
      <c r="H13" s="129">
        <v>286.7325742774064</v>
      </c>
      <c r="I13" s="129">
        <v>292.48552066291109</v>
      </c>
      <c r="J13" s="129">
        <v>299.22725424114446</v>
      </c>
    </row>
    <row r="14" spans="1:10" ht="9" customHeight="1">
      <c r="A14" s="222"/>
      <c r="B14" s="140"/>
      <c r="C14" s="140"/>
      <c r="D14" s="140"/>
      <c r="E14" s="129"/>
      <c r="F14" s="129"/>
      <c r="G14" s="129"/>
      <c r="H14" s="129"/>
      <c r="I14" s="129"/>
      <c r="J14" s="129"/>
    </row>
    <row r="15" spans="1:10" ht="12.75" customHeight="1">
      <c r="A15" s="223" t="s">
        <v>4</v>
      </c>
      <c r="B15" s="140"/>
      <c r="C15" s="140"/>
      <c r="D15" s="140"/>
      <c r="E15" s="129"/>
      <c r="F15" s="129"/>
      <c r="G15" s="129"/>
      <c r="H15" s="129"/>
      <c r="I15" s="129"/>
      <c r="J15" s="129"/>
    </row>
    <row r="16" spans="1:10" ht="12.75" customHeight="1">
      <c r="A16" s="222" t="s">
        <v>5</v>
      </c>
      <c r="B16" s="140">
        <v>1117.48001</v>
      </c>
      <c r="C16" s="140">
        <v>1199.2059700000048</v>
      </c>
      <c r="D16" s="140">
        <v>1156.1657800000048</v>
      </c>
      <c r="E16" s="129">
        <v>1057.9701256990086</v>
      </c>
      <c r="F16" s="129">
        <v>1079.8428201442402</v>
      </c>
      <c r="G16" s="129">
        <v>1096.9040729994215</v>
      </c>
      <c r="H16" s="129">
        <v>1124.9750694308061</v>
      </c>
      <c r="I16" s="129">
        <v>1172.7041708296199</v>
      </c>
      <c r="J16" s="129">
        <v>1162.2731393554097</v>
      </c>
    </row>
    <row r="17" spans="1:10" ht="12.75" customHeight="1">
      <c r="A17" s="222" t="s">
        <v>6</v>
      </c>
      <c r="B17" s="140">
        <v>470.27009999999893</v>
      </c>
      <c r="C17" s="140">
        <v>475.53983000000284</v>
      </c>
      <c r="D17" s="140">
        <v>466.38393000000099</v>
      </c>
      <c r="E17" s="129">
        <v>506.58132940699477</v>
      </c>
      <c r="F17" s="129">
        <v>500.95308621305026</v>
      </c>
      <c r="G17" s="129">
        <v>492.60494897371302</v>
      </c>
      <c r="H17" s="129">
        <v>530.61167478621007</v>
      </c>
      <c r="I17" s="129">
        <v>526.02908081870817</v>
      </c>
      <c r="J17" s="129">
        <v>575.1580917386317</v>
      </c>
    </row>
    <row r="18" spans="1:10" ht="12.75" customHeight="1">
      <c r="A18" s="222" t="s">
        <v>7</v>
      </c>
      <c r="B18" s="140">
        <v>164.49615000000031</v>
      </c>
      <c r="C18" s="140">
        <v>167.42850999999945</v>
      </c>
      <c r="D18" s="140">
        <v>165.72991000000039</v>
      </c>
      <c r="E18" s="129">
        <v>147.66819307497474</v>
      </c>
      <c r="F18" s="129">
        <v>157.41784221880189</v>
      </c>
      <c r="G18" s="129">
        <v>172.44088836046473</v>
      </c>
      <c r="H18" s="129">
        <v>175.24991478646072</v>
      </c>
      <c r="I18" s="129">
        <v>164.86892505989763</v>
      </c>
      <c r="J18" s="129">
        <v>184.61792406236941</v>
      </c>
    </row>
    <row r="19" spans="1:10" ht="7.5" customHeight="1">
      <c r="A19" s="222"/>
      <c r="B19" s="140"/>
      <c r="C19" s="140"/>
      <c r="D19" s="140"/>
      <c r="E19" s="129"/>
      <c r="F19" s="129"/>
      <c r="G19" s="129"/>
      <c r="H19" s="129"/>
      <c r="I19" s="129"/>
      <c r="J19" s="129"/>
    </row>
    <row r="20" spans="1:10" ht="12.75" customHeight="1">
      <c r="A20" s="258" t="s">
        <v>10</v>
      </c>
      <c r="B20" s="140"/>
      <c r="C20" s="140"/>
      <c r="D20" s="140"/>
      <c r="E20" s="129"/>
      <c r="F20" s="129"/>
      <c r="G20" s="129"/>
      <c r="H20" s="129"/>
      <c r="I20" s="129"/>
      <c r="J20" s="129"/>
    </row>
    <row r="21" spans="1:10" ht="12.75" customHeight="1">
      <c r="A21" s="222" t="s">
        <v>15</v>
      </c>
      <c r="B21" s="140">
        <v>19.442219999999995</v>
      </c>
      <c r="C21" s="140">
        <v>20.997560000000046</v>
      </c>
      <c r="D21" s="140">
        <v>21.006979999999977</v>
      </c>
      <c r="E21" s="129">
        <v>18.292472201664388</v>
      </c>
      <c r="F21" s="129">
        <v>17.59092096672299</v>
      </c>
      <c r="G21" s="129">
        <v>17.111349390820283</v>
      </c>
      <c r="H21" s="129">
        <v>18.394250340110936</v>
      </c>
      <c r="I21" s="129">
        <v>16.53072844005343</v>
      </c>
      <c r="J21" s="246">
        <v>17.447943548137243</v>
      </c>
    </row>
    <row r="22" spans="1:10" ht="12.75" customHeight="1">
      <c r="A22" s="222" t="s">
        <v>100</v>
      </c>
      <c r="B22" s="140">
        <v>55.244380000000021</v>
      </c>
      <c r="C22" s="140">
        <v>58.684649999999962</v>
      </c>
      <c r="D22" s="140">
        <v>59.487229999999983</v>
      </c>
      <c r="E22" s="129">
        <v>67.019833337050187</v>
      </c>
      <c r="F22" s="129">
        <v>59.976713994942685</v>
      </c>
      <c r="G22" s="129">
        <v>62.778705500246147</v>
      </c>
      <c r="H22" s="129">
        <v>67.70174664237004</v>
      </c>
      <c r="I22" s="129">
        <v>72.019674720898408</v>
      </c>
      <c r="J22" s="246">
        <v>64.307109372508506</v>
      </c>
    </row>
    <row r="23" spans="1:10" ht="12.75" customHeight="1">
      <c r="A23" s="222" t="s">
        <v>17</v>
      </c>
      <c r="B23" s="140">
        <v>25.972409999999979</v>
      </c>
      <c r="C23" s="140">
        <v>35.767969999999998</v>
      </c>
      <c r="D23" s="140">
        <v>23.217980000000018</v>
      </c>
      <c r="E23" s="129">
        <v>26.172980788462947</v>
      </c>
      <c r="F23" s="129">
        <v>24.306364497596142</v>
      </c>
      <c r="G23" s="129">
        <v>28.993672544978409</v>
      </c>
      <c r="H23" s="129">
        <v>26.624160082716948</v>
      </c>
      <c r="I23" s="129">
        <v>20.468550602295227</v>
      </c>
      <c r="J23" s="246">
        <v>22.787473961252349</v>
      </c>
    </row>
    <row r="24" spans="1:10" ht="12.75" customHeight="1">
      <c r="A24" s="222" t="s">
        <v>18</v>
      </c>
      <c r="B24" s="140">
        <v>90.908440000000141</v>
      </c>
      <c r="C24" s="140">
        <v>93.956469999999882</v>
      </c>
      <c r="D24" s="140">
        <v>90.390389999999854</v>
      </c>
      <c r="E24" s="129">
        <v>82.206742038436545</v>
      </c>
      <c r="F24" s="129">
        <v>96.910401918143009</v>
      </c>
      <c r="G24" s="129">
        <v>89.106029854718727</v>
      </c>
      <c r="H24" s="129">
        <v>99.625208032238362</v>
      </c>
      <c r="I24" s="129">
        <v>92.571434862756249</v>
      </c>
      <c r="J24" s="246">
        <v>103.59055819265534</v>
      </c>
    </row>
    <row r="25" spans="1:10" ht="12.75" customHeight="1">
      <c r="A25" s="222" t="s">
        <v>19</v>
      </c>
      <c r="B25" s="140">
        <v>26.833709999999968</v>
      </c>
      <c r="C25" s="140">
        <v>28.485029999999988</v>
      </c>
      <c r="D25" s="140">
        <v>28.113580000000006</v>
      </c>
      <c r="E25" s="129">
        <v>30.24104789930788</v>
      </c>
      <c r="F25" s="129">
        <v>30.169997052801797</v>
      </c>
      <c r="G25" s="129">
        <v>35.164778905746594</v>
      </c>
      <c r="H25" s="129">
        <v>37.188332326196722</v>
      </c>
      <c r="I25" s="129">
        <v>35.664146538938994</v>
      </c>
      <c r="J25" s="246">
        <v>40.84481814012247</v>
      </c>
    </row>
    <row r="26" spans="1:10" ht="12.75" customHeight="1">
      <c r="A26" s="222" t="s">
        <v>20</v>
      </c>
      <c r="B26" s="140">
        <v>56.155949999999962</v>
      </c>
      <c r="C26" s="140">
        <v>54.713270000000023</v>
      </c>
      <c r="D26" s="140">
        <v>51.141430000000021</v>
      </c>
      <c r="E26" s="129">
        <v>56.052785508084831</v>
      </c>
      <c r="F26" s="129">
        <v>47.066685474513683</v>
      </c>
      <c r="G26" s="129">
        <v>62.322123189523992</v>
      </c>
      <c r="H26" s="129">
        <v>73.085991169458865</v>
      </c>
      <c r="I26" s="129">
        <v>67.142040121610435</v>
      </c>
      <c r="J26" s="246">
        <v>78.581838404042188</v>
      </c>
    </row>
    <row r="27" spans="1:10" ht="12.75" customHeight="1">
      <c r="A27" s="222" t="s">
        <v>21</v>
      </c>
      <c r="B27" s="215" t="s">
        <v>14</v>
      </c>
      <c r="C27" s="215" t="s">
        <v>14</v>
      </c>
      <c r="D27" s="215" t="s">
        <v>14</v>
      </c>
      <c r="E27" s="129">
        <v>62.744100752605952</v>
      </c>
      <c r="F27" s="129">
        <v>64.474205238721098</v>
      </c>
      <c r="G27" s="129">
        <v>69.354613616254426</v>
      </c>
      <c r="H27" s="129">
        <v>77.597161475487312</v>
      </c>
      <c r="I27" s="129">
        <v>73.305978923477582</v>
      </c>
      <c r="J27" s="246">
        <v>75.515713075967284</v>
      </c>
    </row>
    <row r="28" spans="1:10" ht="12.75" customHeight="1">
      <c r="A28" s="222" t="s">
        <v>22</v>
      </c>
      <c r="B28" s="140">
        <v>75.796550000000039</v>
      </c>
      <c r="C28" s="140">
        <v>65.914970000000039</v>
      </c>
      <c r="D28" s="140">
        <v>70.909539999999978</v>
      </c>
      <c r="E28" s="129">
        <v>73.219985976063114</v>
      </c>
      <c r="F28" s="129">
        <v>63.182318939083942</v>
      </c>
      <c r="G28" s="129">
        <v>66.654212964187622</v>
      </c>
      <c r="H28" s="129">
        <v>82.262928648226122</v>
      </c>
      <c r="I28" s="129">
        <v>79.815442352487892</v>
      </c>
      <c r="J28" s="246">
        <v>71.49323362977178</v>
      </c>
    </row>
    <row r="29" spans="1:10" ht="12.75" customHeight="1">
      <c r="A29" s="222" t="s">
        <v>64</v>
      </c>
      <c r="B29" s="140">
        <v>15.21463000000001</v>
      </c>
      <c r="C29" s="140">
        <v>21.141219999999993</v>
      </c>
      <c r="D29" s="140">
        <v>24.064670000000014</v>
      </c>
      <c r="E29" s="129">
        <v>19.485839508416987</v>
      </c>
      <c r="F29" s="129">
        <v>24.449380231025334</v>
      </c>
      <c r="G29" s="129">
        <v>22.913517079430406</v>
      </c>
      <c r="H29" s="129">
        <v>24.656998498876675</v>
      </c>
      <c r="I29" s="129">
        <v>21.274961259039994</v>
      </c>
      <c r="J29" s="246">
        <v>19.064144314269058</v>
      </c>
    </row>
    <row r="30" spans="1:10" ht="12.75" customHeight="1">
      <c r="A30" s="222" t="s">
        <v>23</v>
      </c>
      <c r="B30" s="140">
        <v>38.589800000000025</v>
      </c>
      <c r="C30" s="140">
        <v>36.86992</v>
      </c>
      <c r="D30" s="140">
        <v>35.054730000000013</v>
      </c>
      <c r="E30" s="129">
        <v>43.843362594068424</v>
      </c>
      <c r="F30" s="129">
        <v>40.500790212106722</v>
      </c>
      <c r="G30" s="129">
        <v>44.195844306641483</v>
      </c>
      <c r="H30" s="129">
        <v>41.767760491761301</v>
      </c>
      <c r="I30" s="129">
        <v>42.498385112361547</v>
      </c>
      <c r="J30" s="246">
        <v>42.158658384890046</v>
      </c>
    </row>
    <row r="31" spans="1:10" ht="12.75" customHeight="1">
      <c r="A31" s="222" t="s">
        <v>24</v>
      </c>
      <c r="B31" s="140">
        <v>47.878329999999998</v>
      </c>
      <c r="C31" s="140">
        <v>43.852309999999989</v>
      </c>
      <c r="D31" s="140">
        <v>44.993990000000039</v>
      </c>
      <c r="E31" s="129">
        <v>46.107931565089281</v>
      </c>
      <c r="F31" s="129">
        <v>47.384569277819523</v>
      </c>
      <c r="G31" s="129">
        <v>48.00969652270431</v>
      </c>
      <c r="H31" s="129">
        <v>48.516760584427786</v>
      </c>
      <c r="I31" s="129">
        <v>44.265165577711201</v>
      </c>
      <c r="J31" s="246">
        <v>46.931016365781339</v>
      </c>
    </row>
    <row r="32" spans="1:10" ht="12.75" customHeight="1">
      <c r="A32" s="222" t="s">
        <v>25</v>
      </c>
      <c r="B32" s="140">
        <v>64.977229999999963</v>
      </c>
      <c r="C32" s="140">
        <v>73.864779999999953</v>
      </c>
      <c r="D32" s="140">
        <v>64.541660000000007</v>
      </c>
      <c r="E32" s="129">
        <v>78.741665054947845</v>
      </c>
      <c r="F32" s="129">
        <v>69.392111896950837</v>
      </c>
      <c r="G32" s="129">
        <v>73.602915523254822</v>
      </c>
      <c r="H32" s="129">
        <v>68.277741796329224</v>
      </c>
      <c r="I32" s="129">
        <v>74.803573925503756</v>
      </c>
      <c r="J32" s="246">
        <v>84.322329697769931</v>
      </c>
    </row>
    <row r="33" spans="1:10" ht="12.75" customHeight="1">
      <c r="A33" s="222" t="s">
        <v>26</v>
      </c>
      <c r="B33" s="140">
        <v>112.74510000000004</v>
      </c>
      <c r="C33" s="140">
        <v>112.74781000000006</v>
      </c>
      <c r="D33" s="140">
        <v>110.06423000000004</v>
      </c>
      <c r="E33" s="129">
        <v>114.56397767043924</v>
      </c>
      <c r="F33" s="129">
        <v>121.44655969284815</v>
      </c>
      <c r="G33" s="129">
        <v>98.573777713804603</v>
      </c>
      <c r="H33" s="129">
        <v>95.273339409480627</v>
      </c>
      <c r="I33" s="129">
        <v>119.02072744024998</v>
      </c>
      <c r="J33" s="246">
        <v>114.35826292418055</v>
      </c>
    </row>
    <row r="34" spans="1:10" ht="12.75" customHeight="1">
      <c r="A34" s="222" t="s">
        <v>27</v>
      </c>
      <c r="B34" s="140">
        <v>68.880350000000007</v>
      </c>
      <c r="C34" s="140">
        <v>64.57002</v>
      </c>
      <c r="D34" s="140">
        <v>71.528359999999893</v>
      </c>
      <c r="E34" s="129">
        <v>65.277659180461541</v>
      </c>
      <c r="F34" s="129">
        <v>68.914354869378826</v>
      </c>
      <c r="G34" s="129">
        <v>69.939402482963075</v>
      </c>
      <c r="H34" s="129">
        <v>73.108292401081002</v>
      </c>
      <c r="I34" s="129">
        <v>80.637850752021606</v>
      </c>
      <c r="J34" s="246">
        <v>78.555996577027642</v>
      </c>
    </row>
    <row r="35" spans="1:10" ht="12.75" customHeight="1">
      <c r="A35" s="222" t="s">
        <v>210</v>
      </c>
      <c r="B35" s="140" t="s">
        <v>14</v>
      </c>
      <c r="C35" s="140" t="s">
        <v>14</v>
      </c>
      <c r="D35" s="140" t="s">
        <v>14</v>
      </c>
      <c r="E35" s="129">
        <v>583.72568712281213</v>
      </c>
      <c r="F35" s="129">
        <v>572.51403593297573</v>
      </c>
      <c r="G35" s="129">
        <v>597.74820200456202</v>
      </c>
      <c r="H35" s="129">
        <v>588.42299120941357</v>
      </c>
      <c r="I35" s="129">
        <v>635.03983561837902</v>
      </c>
      <c r="J35" s="246">
        <v>628.6050439314406</v>
      </c>
    </row>
    <row r="36" spans="1:10" ht="12.75" customHeight="1">
      <c r="A36" s="222" t="s">
        <v>211</v>
      </c>
      <c r="B36" s="140" t="s">
        <v>14</v>
      </c>
      <c r="C36" s="140" t="s">
        <v>14</v>
      </c>
      <c r="D36" s="140" t="s">
        <v>14</v>
      </c>
      <c r="E36" s="129">
        <v>49.807806427300385</v>
      </c>
      <c r="F36" s="129">
        <v>52.742516005769303</v>
      </c>
      <c r="G36" s="129">
        <v>49.321564652802941</v>
      </c>
      <c r="H36" s="129">
        <v>60.005318827858147</v>
      </c>
      <c r="I36" s="129">
        <v>53.972165428479222</v>
      </c>
      <c r="J36" s="246">
        <v>65.496838390906163</v>
      </c>
    </row>
    <row r="37" spans="1:10" ht="12.75" customHeight="1">
      <c r="A37" s="222" t="s">
        <v>29</v>
      </c>
      <c r="B37" s="129">
        <v>44.24125999999999</v>
      </c>
      <c r="C37" s="129">
        <v>45.586640000000088</v>
      </c>
      <c r="D37" s="129">
        <v>45.649030000000138</v>
      </c>
      <c r="E37" s="129">
        <v>36.730618000628283</v>
      </c>
      <c r="F37" s="129">
        <v>50.869478538905348</v>
      </c>
      <c r="G37" s="129">
        <v>48.449944585812261</v>
      </c>
      <c r="H37" s="129">
        <v>53.936488596000864</v>
      </c>
      <c r="I37" s="129">
        <v>52.456847245216316</v>
      </c>
      <c r="J37" s="246">
        <v>55.68124419776467</v>
      </c>
    </row>
    <row r="38" spans="1:10" ht="12.75" customHeight="1">
      <c r="A38" s="222" t="s">
        <v>30</v>
      </c>
      <c r="B38" s="140">
        <v>6.7396300000000009</v>
      </c>
      <c r="C38" s="140">
        <v>7.2463700000000042</v>
      </c>
      <c r="D38" s="140">
        <v>6.9066599999999978</v>
      </c>
      <c r="E38" s="129">
        <v>5.0590053374312847</v>
      </c>
      <c r="F38" s="129">
        <v>5.3468879844105599</v>
      </c>
      <c r="G38" s="129">
        <v>4.6168814317538773</v>
      </c>
      <c r="H38" s="129">
        <v>5.9763837014378556</v>
      </c>
      <c r="I38" s="129">
        <v>5.2760027806821981</v>
      </c>
      <c r="J38" s="246">
        <v>6.6718297075876514</v>
      </c>
    </row>
    <row r="39" spans="1:10" ht="12.75" customHeight="1">
      <c r="A39" s="222" t="s">
        <v>31</v>
      </c>
      <c r="B39" s="140">
        <v>11.507399999999995</v>
      </c>
      <c r="C39" s="140">
        <v>9.8824700000000067</v>
      </c>
      <c r="D39" s="140">
        <v>11.332379999999997</v>
      </c>
      <c r="E39" s="129">
        <v>10.142805811534549</v>
      </c>
      <c r="F39" s="129">
        <v>13.220084697862013</v>
      </c>
      <c r="G39" s="129">
        <v>12.749204059115305</v>
      </c>
      <c r="H39" s="129">
        <v>11.89636729471283</v>
      </c>
      <c r="I39" s="129">
        <v>11.933849847647128</v>
      </c>
      <c r="J39" s="246">
        <v>12.127448617190966</v>
      </c>
    </row>
    <row r="40" spans="1:10" ht="12.75" customHeight="1">
      <c r="A40" s="222" t="s">
        <v>32</v>
      </c>
      <c r="B40" s="140">
        <v>13.529839999999989</v>
      </c>
      <c r="C40" s="140">
        <v>13.692439999999992</v>
      </c>
      <c r="D40" s="140">
        <v>17.075120000000009</v>
      </c>
      <c r="E40" s="129">
        <v>13.403342043609403</v>
      </c>
      <c r="F40" s="129">
        <v>19.159554908806271</v>
      </c>
      <c r="G40" s="129">
        <v>12.843052561193769</v>
      </c>
      <c r="H40" s="129">
        <v>15.159744463278138</v>
      </c>
      <c r="I40" s="129">
        <v>15.448904844083899</v>
      </c>
      <c r="J40" s="246">
        <v>14.365088104425645</v>
      </c>
    </row>
    <row r="41" spans="1:10" ht="12.75" customHeight="1">
      <c r="A41" s="222" t="s">
        <v>33</v>
      </c>
      <c r="B41" s="140">
        <v>93.808610000000215</v>
      </c>
      <c r="C41" s="140">
        <v>90.050789999999878</v>
      </c>
      <c r="D41" s="140">
        <v>99.055209999999889</v>
      </c>
      <c r="E41" s="129">
        <v>80.064267875396965</v>
      </c>
      <c r="F41" s="129">
        <v>97.170722308619006</v>
      </c>
      <c r="G41" s="129">
        <v>85.705683586321555</v>
      </c>
      <c r="H41" s="129">
        <v>104.65226434746734</v>
      </c>
      <c r="I41" s="129">
        <v>101.98363436885566</v>
      </c>
      <c r="J41" s="246">
        <v>96.466456715423888</v>
      </c>
    </row>
    <row r="42" spans="1:10" ht="12.75" customHeight="1">
      <c r="A42" s="222" t="s">
        <v>34</v>
      </c>
      <c r="B42" s="140">
        <v>62.757799999999982</v>
      </c>
      <c r="C42" s="140">
        <v>51.973270000000078</v>
      </c>
      <c r="D42" s="140">
        <v>61.644489999999948</v>
      </c>
      <c r="E42" s="129">
        <v>65.038803277772573</v>
      </c>
      <c r="F42" s="129">
        <v>67.288824599442052</v>
      </c>
      <c r="G42" s="129">
        <v>62.278774904487058</v>
      </c>
      <c r="H42" s="129">
        <v>63.677842145737536</v>
      </c>
      <c r="I42" s="129">
        <v>61.673642377679386</v>
      </c>
      <c r="J42" s="246">
        <v>77.516749831113927</v>
      </c>
    </row>
    <row r="43" spans="1:10" ht="12.75" customHeight="1">
      <c r="A43" s="222" t="s">
        <v>35</v>
      </c>
      <c r="B43" s="140">
        <v>25.249909999999975</v>
      </c>
      <c r="C43" s="140">
        <v>28.970919999999996</v>
      </c>
      <c r="D43" s="140">
        <v>27.535080000000004</v>
      </c>
      <c r="E43" s="129">
        <v>31.596955740173367</v>
      </c>
      <c r="F43" s="129">
        <v>32.287452140313114</v>
      </c>
      <c r="G43" s="129">
        <v>40.950600536726235</v>
      </c>
      <c r="H43" s="129">
        <v>36.235405174849973</v>
      </c>
      <c r="I43" s="129">
        <v>31.970821745554197</v>
      </c>
      <c r="J43" s="246">
        <v>42.002599033832951</v>
      </c>
    </row>
    <row r="44" spans="1:10" ht="12.75" customHeight="1">
      <c r="A44" s="222" t="s">
        <v>36</v>
      </c>
      <c r="B44" s="140">
        <v>20.958969999999979</v>
      </c>
      <c r="C44" s="140">
        <v>21.470649999999964</v>
      </c>
      <c r="D44" s="140">
        <v>24.372170000000018</v>
      </c>
      <c r="E44" s="129">
        <v>23.457996094810234</v>
      </c>
      <c r="F44" s="129">
        <v>20.400216337056079</v>
      </c>
      <c r="G44" s="129">
        <v>25.323950388654715</v>
      </c>
      <c r="H44" s="129">
        <v>24.234476681941679</v>
      </c>
      <c r="I44" s="129">
        <v>23.788366920716978</v>
      </c>
      <c r="J44" s="246">
        <v>28.89588848630941</v>
      </c>
    </row>
    <row r="45" spans="1:10" ht="12.75" customHeight="1">
      <c r="A45" s="222" t="s">
        <v>37</v>
      </c>
      <c r="B45" s="140">
        <v>10.94754</v>
      </c>
      <c r="C45" s="140">
        <v>10.491800000000007</v>
      </c>
      <c r="D45" s="140">
        <v>13.507229999999987</v>
      </c>
      <c r="E45" s="129">
        <v>9.1843585647579147</v>
      </c>
      <c r="F45" s="129">
        <v>12.059377668573962</v>
      </c>
      <c r="G45" s="129">
        <v>12.95233950485256</v>
      </c>
      <c r="H45" s="129">
        <v>12.988887689642285</v>
      </c>
      <c r="I45" s="129">
        <v>12.034279706132772</v>
      </c>
      <c r="J45" s="246">
        <v>14.372044893822483</v>
      </c>
    </row>
    <row r="46" spans="1:10" ht="12.75" customHeight="1">
      <c r="A46" s="222" t="s">
        <v>38</v>
      </c>
      <c r="B46" s="140">
        <v>24.728009999999998</v>
      </c>
      <c r="C46" s="140">
        <v>24.41145000000002</v>
      </c>
      <c r="D46" s="140">
        <v>26.039260000000006</v>
      </c>
      <c r="E46" s="129">
        <v>20.037617809653685</v>
      </c>
      <c r="F46" s="129">
        <v>19.389223190707185</v>
      </c>
      <c r="G46" s="129">
        <v>20.289072522041742</v>
      </c>
      <c r="H46" s="129">
        <v>19.569816972379968</v>
      </c>
      <c r="I46" s="129">
        <v>18.005165195394373</v>
      </c>
      <c r="J46" s="246">
        <v>19.888826658214139</v>
      </c>
    </row>
    <row r="47" spans="1:10" s="30" customFormat="1" ht="12.75" customHeight="1">
      <c r="A47" s="315"/>
      <c r="B47" s="324"/>
      <c r="C47" s="324"/>
      <c r="D47" s="324"/>
      <c r="E47" s="449"/>
      <c r="F47" s="449"/>
      <c r="G47" s="449"/>
      <c r="H47" s="449"/>
      <c r="I47" s="449"/>
      <c r="J47" s="465"/>
    </row>
    <row r="48" spans="1:10" ht="10.5" customHeight="1">
      <c r="A48" s="127"/>
      <c r="B48"/>
      <c r="C48"/>
      <c r="D48"/>
      <c r="E48" s="419"/>
      <c r="F48" s="419"/>
      <c r="G48" s="419"/>
      <c r="H48" s="419"/>
      <c r="I48" s="419"/>
      <c r="J48" s="281" t="s">
        <v>108</v>
      </c>
    </row>
    <row r="49" spans="1:10" ht="10.5" customHeight="1">
      <c r="A49" s="127"/>
      <c r="B49"/>
      <c r="C49"/>
      <c r="D49"/>
      <c r="E49" s="419"/>
      <c r="F49" s="419"/>
      <c r="G49" s="419"/>
      <c r="H49" s="419"/>
      <c r="I49" s="419"/>
      <c r="J49" s="419"/>
    </row>
    <row r="50" spans="1:10" ht="10.5" customHeight="1">
      <c r="A50" s="127"/>
      <c r="B50"/>
      <c r="C50"/>
      <c r="D50"/>
      <c r="E50" s="419"/>
      <c r="F50" s="419"/>
      <c r="G50" s="419"/>
      <c r="H50" s="419"/>
      <c r="I50" s="419"/>
      <c r="J50" s="419"/>
    </row>
    <row r="51" spans="1:10">
      <c r="A51" s="48"/>
    </row>
  </sheetData>
  <mergeCells count="13">
    <mergeCell ref="C6:C7"/>
    <mergeCell ref="D6:D7"/>
    <mergeCell ref="A6:A7"/>
    <mergeCell ref="H6:H7"/>
    <mergeCell ref="A2:J2"/>
    <mergeCell ref="A3:J3"/>
    <mergeCell ref="A4:J4"/>
    <mergeCell ref="E6:E7"/>
    <mergeCell ref="F6:F7"/>
    <mergeCell ref="I6:I7"/>
    <mergeCell ref="G6:G7"/>
    <mergeCell ref="J6:J7"/>
    <mergeCell ref="B6:B7"/>
  </mergeCells>
  <phoneticPr fontId="7" type="noConversion"/>
  <printOptions horizontalCentered="1"/>
  <pageMargins left="0" right="0" top="0.98425196850393704" bottom="0.59055118110236227" header="0" footer="0"/>
  <pageSetup paperSize="9" scale="90" orientation="portrait" r:id="rId1"/>
  <headerFooter alignWithMargins="0"/>
  <rowBreaks count="1" manualBreakCount="1">
    <brk id="51" max="12" man="1"/>
  </rowBreaks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5">
    <tabColor indexed="45"/>
  </sheetPr>
  <dimension ref="A1:H49"/>
  <sheetViews>
    <sheetView showGridLines="0" view="pageBreakPreview" zoomScaleNormal="100" zoomScaleSheetLayoutView="100" workbookViewId="0">
      <selection sqref="A1:H1"/>
    </sheetView>
  </sheetViews>
  <sheetFormatPr baseColWidth="10" defaultRowHeight="12.75"/>
  <cols>
    <col min="1" max="1" width="16.28515625" style="10" customWidth="1"/>
    <col min="2" max="6" width="7.7109375" style="27" customWidth="1"/>
    <col min="7" max="7" width="12.5703125" style="27" customWidth="1"/>
    <col min="8" max="8" width="11.7109375" style="27" customWidth="1"/>
    <col min="9" max="16384" width="11.42578125" style="10"/>
  </cols>
  <sheetData>
    <row r="1" spans="1:8" ht="15" customHeight="1">
      <c r="A1" s="489" t="s">
        <v>168</v>
      </c>
      <c r="B1" s="489"/>
      <c r="C1" s="489"/>
      <c r="D1" s="489"/>
      <c r="E1" s="489"/>
      <c r="F1" s="489"/>
      <c r="G1" s="489"/>
      <c r="H1" s="489"/>
    </row>
    <row r="2" spans="1:8" ht="33" customHeight="1">
      <c r="A2" s="490" t="s">
        <v>279</v>
      </c>
      <c r="B2" s="490"/>
      <c r="C2" s="490"/>
      <c r="D2" s="490"/>
      <c r="E2" s="490"/>
      <c r="F2" s="490"/>
      <c r="G2" s="490"/>
      <c r="H2" s="490"/>
    </row>
    <row r="3" spans="1:8" ht="11.25" customHeight="1">
      <c r="A3" s="491" t="s">
        <v>48</v>
      </c>
      <c r="B3" s="491"/>
      <c r="C3" s="491"/>
      <c r="D3" s="491"/>
      <c r="E3" s="491"/>
      <c r="F3" s="491"/>
      <c r="G3" s="491"/>
      <c r="H3" s="491"/>
    </row>
    <row r="4" spans="1:8" ht="15" customHeight="1">
      <c r="A4" s="42"/>
      <c r="B4" s="149"/>
      <c r="C4" s="149"/>
      <c r="D4" s="149"/>
      <c r="E4" s="149"/>
      <c r="F4" s="149"/>
    </row>
    <row r="5" spans="1:8" ht="22.5" customHeight="1">
      <c r="A5" s="496" t="s">
        <v>238</v>
      </c>
      <c r="B5" s="506">
        <v>2013</v>
      </c>
      <c r="C5" s="506">
        <v>2014</v>
      </c>
      <c r="D5" s="506">
        <v>2015</v>
      </c>
      <c r="E5" s="506">
        <v>2016</v>
      </c>
      <c r="F5" s="506">
        <v>2017</v>
      </c>
      <c r="G5" s="503" t="s">
        <v>242</v>
      </c>
      <c r="H5" s="500" t="s">
        <v>243</v>
      </c>
    </row>
    <row r="6" spans="1:8" ht="34.5" customHeight="1">
      <c r="A6" s="497"/>
      <c r="B6" s="507"/>
      <c r="C6" s="507"/>
      <c r="D6" s="507"/>
      <c r="E6" s="507"/>
      <c r="F6" s="507"/>
      <c r="G6" s="503"/>
      <c r="H6" s="501"/>
    </row>
    <row r="7" spans="1:8" ht="6" customHeight="1">
      <c r="A7" s="222"/>
      <c r="B7" s="149"/>
      <c r="C7" s="149"/>
      <c r="D7" s="149"/>
      <c r="E7" s="149"/>
      <c r="F7" s="149"/>
    </row>
    <row r="8" spans="1:8" ht="15" customHeight="1">
      <c r="A8" s="223" t="s">
        <v>1</v>
      </c>
      <c r="B8" s="128">
        <v>2005.6027664491332</v>
      </c>
      <c r="C8" s="128">
        <v>2095.7679443212191</v>
      </c>
      <c r="D8" s="128">
        <v>2179.6866104631699</v>
      </c>
      <c r="E8" s="128">
        <v>2185.3523227575301</v>
      </c>
      <c r="F8" s="263">
        <v>2253.2012570775746</v>
      </c>
      <c r="G8" s="466">
        <v>2.7836534984872374</v>
      </c>
      <c r="H8" s="442">
        <f>ROUND(((F8/E8-1)*100),2)</f>
        <v>3.1</v>
      </c>
    </row>
    <row r="9" spans="1:8" ht="15" customHeight="1">
      <c r="A9" s="223"/>
      <c r="B9" s="462"/>
      <c r="C9" s="462"/>
      <c r="D9" s="462"/>
      <c r="E9" s="462"/>
      <c r="F9" s="463"/>
      <c r="G9" s="466"/>
      <c r="H9" s="444"/>
    </row>
    <row r="10" spans="1:8" ht="12.75" customHeight="1">
      <c r="A10" s="223" t="s">
        <v>11</v>
      </c>
      <c r="B10" s="129"/>
      <c r="C10" s="129"/>
      <c r="D10" s="467"/>
      <c r="E10" s="467"/>
      <c r="F10" s="468"/>
      <c r="G10" s="469"/>
      <c r="H10" s="444"/>
    </row>
    <row r="11" spans="1:8" ht="12.75" customHeight="1">
      <c r="A11" s="222" t="s">
        <v>2</v>
      </c>
      <c r="B11" s="129">
        <v>1681.4191412979294</v>
      </c>
      <c r="C11" s="129">
        <v>1790.0551649617471</v>
      </c>
      <c r="D11" s="467">
        <v>1858.5008489413899</v>
      </c>
      <c r="E11" s="467">
        <v>1837.3993797745729</v>
      </c>
      <c r="F11" s="468">
        <v>1904.2324542216063</v>
      </c>
      <c r="G11" s="469">
        <v>2.8163016749773062</v>
      </c>
      <c r="H11" s="444">
        <f t="shared" ref="H11:H45" si="0">ROUND(((F11/E11-1)*100),2)</f>
        <v>3.64</v>
      </c>
    </row>
    <row r="12" spans="1:8" ht="12.75" customHeight="1">
      <c r="A12" s="222" t="s">
        <v>3</v>
      </c>
      <c r="B12" s="129">
        <v>324.18362515118827</v>
      </c>
      <c r="C12" s="129">
        <v>305.71277935946483</v>
      </c>
      <c r="D12" s="467">
        <v>321.18576152178031</v>
      </c>
      <c r="E12" s="467">
        <v>347.95294298294328</v>
      </c>
      <c r="F12" s="468">
        <v>348.96880285596848</v>
      </c>
      <c r="G12" s="469">
        <v>2.6074838747551565</v>
      </c>
      <c r="H12" s="444">
        <f t="shared" si="0"/>
        <v>0.28999999999999998</v>
      </c>
    </row>
    <row r="13" spans="1:8" ht="12.75" customHeight="1">
      <c r="A13" s="222"/>
      <c r="B13" s="129"/>
      <c r="C13" s="129"/>
      <c r="D13" s="467"/>
      <c r="E13" s="467"/>
      <c r="F13" s="468"/>
      <c r="G13" s="469"/>
      <c r="H13" s="444"/>
    </row>
    <row r="14" spans="1:8" ht="12.75" customHeight="1">
      <c r="A14" s="223" t="s">
        <v>4</v>
      </c>
      <c r="B14" s="129"/>
      <c r="C14" s="129"/>
      <c r="D14" s="467"/>
      <c r="E14" s="467"/>
      <c r="F14" s="468"/>
      <c r="G14" s="469"/>
      <c r="H14" s="444"/>
    </row>
    <row r="15" spans="1:8" ht="12.75" customHeight="1">
      <c r="A15" s="222" t="s">
        <v>5</v>
      </c>
      <c r="B15" s="129">
        <v>1251.1951713806673</v>
      </c>
      <c r="C15" s="129">
        <v>1344.2567194129847</v>
      </c>
      <c r="D15" s="467">
        <v>1351.4390955288918</v>
      </c>
      <c r="E15" s="467">
        <v>1332.4449107121741</v>
      </c>
      <c r="F15" s="468">
        <v>1392.6554834794997</v>
      </c>
      <c r="G15" s="469">
        <v>2.7867250348560413</v>
      </c>
      <c r="H15" s="444">
        <f t="shared" si="0"/>
        <v>4.5199999999999996</v>
      </c>
    </row>
    <row r="16" spans="1:8" ht="12.75" customHeight="1">
      <c r="A16" s="222" t="s">
        <v>6</v>
      </c>
      <c r="B16" s="129">
        <v>567.82878628155208</v>
      </c>
      <c r="C16" s="129">
        <v>555.08984945986117</v>
      </c>
      <c r="D16" s="467">
        <v>597.69797952416934</v>
      </c>
      <c r="E16" s="467">
        <v>635.86707081054067</v>
      </c>
      <c r="F16" s="467">
        <v>629.39149530792236</v>
      </c>
      <c r="G16" s="469">
        <v>2.1944166819846567</v>
      </c>
      <c r="H16" s="444">
        <f t="shared" si="0"/>
        <v>-1.02</v>
      </c>
    </row>
    <row r="17" spans="1:8" ht="12.75" customHeight="1">
      <c r="A17" s="222" t="s">
        <v>7</v>
      </c>
      <c r="B17" s="129">
        <v>186.57880878689934</v>
      </c>
      <c r="C17" s="129">
        <v>196.42137544837226</v>
      </c>
      <c r="D17" s="467">
        <v>230.54953541009453</v>
      </c>
      <c r="E17" s="467">
        <v>217.04034123480403</v>
      </c>
      <c r="F17" s="467">
        <v>231.15427829015255</v>
      </c>
      <c r="G17" s="469">
        <v>4.5830967965191149</v>
      </c>
      <c r="H17" s="444">
        <f t="shared" si="0"/>
        <v>6.5</v>
      </c>
    </row>
    <row r="18" spans="1:8" ht="12.75" customHeight="1">
      <c r="A18" s="222"/>
      <c r="B18" s="129"/>
      <c r="C18" s="129"/>
      <c r="D18" s="467"/>
      <c r="E18" s="467"/>
      <c r="F18" s="467"/>
      <c r="G18" s="469"/>
      <c r="H18" s="444"/>
    </row>
    <row r="19" spans="1:8" ht="12.75" customHeight="1">
      <c r="A19" s="258" t="s">
        <v>10</v>
      </c>
      <c r="B19" s="129"/>
      <c r="C19" s="129"/>
      <c r="D19" s="467"/>
      <c r="E19" s="467"/>
      <c r="F19" s="467"/>
      <c r="G19" s="469"/>
      <c r="H19" s="444"/>
    </row>
    <row r="20" spans="1:8" ht="12.75" customHeight="1">
      <c r="A20" s="222" t="s">
        <v>15</v>
      </c>
      <c r="B20" s="129">
        <v>18.903843922794909</v>
      </c>
      <c r="C20" s="129">
        <v>20.445349365195828</v>
      </c>
      <c r="D20" s="467">
        <v>22.950437432171316</v>
      </c>
      <c r="E20" s="467">
        <v>19.623102950778332</v>
      </c>
      <c r="F20" s="467">
        <v>20.776217262268066</v>
      </c>
      <c r="G20" s="469">
        <v>1.2813327267478636</v>
      </c>
      <c r="H20" s="444">
        <f>ROUND(((F20/E20-1)*100),2)</f>
        <v>5.88</v>
      </c>
    </row>
    <row r="21" spans="1:8" ht="12.75" customHeight="1">
      <c r="A21" s="222" t="s">
        <v>100</v>
      </c>
      <c r="B21" s="129">
        <v>77.040406004099793</v>
      </c>
      <c r="C21" s="129">
        <v>73.158396027459574</v>
      </c>
      <c r="D21" s="467">
        <v>74.066428166540959</v>
      </c>
      <c r="E21" s="467">
        <v>76.213660686400601</v>
      </c>
      <c r="F21" s="467">
        <v>72.564251646995544</v>
      </c>
      <c r="G21" s="469">
        <v>0.79800525800817201</v>
      </c>
      <c r="H21" s="444">
        <f t="shared" si="0"/>
        <v>-4.79</v>
      </c>
    </row>
    <row r="22" spans="1:8" ht="12.75" customHeight="1">
      <c r="A22" s="222" t="s">
        <v>17</v>
      </c>
      <c r="B22" s="129">
        <v>22.841220192809445</v>
      </c>
      <c r="C22" s="129">
        <v>21.753515857617106</v>
      </c>
      <c r="D22" s="467">
        <v>21.651216037199912</v>
      </c>
      <c r="E22" s="467">
        <v>22.559132263224051</v>
      </c>
      <c r="F22" s="467">
        <v>19.594337501525878</v>
      </c>
      <c r="G22" s="469">
        <v>-2.8533699572048987</v>
      </c>
      <c r="H22" s="444">
        <f t="shared" si="0"/>
        <v>-13.14</v>
      </c>
    </row>
    <row r="23" spans="1:8" ht="12.75" customHeight="1">
      <c r="A23" s="222" t="s">
        <v>18</v>
      </c>
      <c r="B23" s="129">
        <v>93.147646427994204</v>
      </c>
      <c r="C23" s="129">
        <v>95.859780310435852</v>
      </c>
      <c r="D23" s="467">
        <v>106.67999563705905</v>
      </c>
      <c r="E23" s="467">
        <v>111.35685345320981</v>
      </c>
      <c r="F23" s="467">
        <v>106.16619485473633</v>
      </c>
      <c r="G23" s="469">
        <v>2.5906736339993186</v>
      </c>
      <c r="H23" s="444">
        <f t="shared" si="0"/>
        <v>-4.66</v>
      </c>
    </row>
    <row r="24" spans="1:8" ht="12.75" customHeight="1">
      <c r="A24" s="222" t="s">
        <v>19</v>
      </c>
      <c r="B24" s="129">
        <v>42.574878082150043</v>
      </c>
      <c r="C24" s="129">
        <v>32.414256375078295</v>
      </c>
      <c r="D24" s="467">
        <v>38.614098049165463</v>
      </c>
      <c r="E24" s="467">
        <v>44.419738134045041</v>
      </c>
      <c r="F24" s="467">
        <v>45.502464870452883</v>
      </c>
      <c r="G24" s="469">
        <v>4.1702745291265719</v>
      </c>
      <c r="H24" s="444">
        <f t="shared" si="0"/>
        <v>2.44</v>
      </c>
    </row>
    <row r="25" spans="1:8" ht="12.75" customHeight="1">
      <c r="A25" s="222" t="s">
        <v>20</v>
      </c>
      <c r="B25" s="129">
        <v>76.927258333201976</v>
      </c>
      <c r="C25" s="129">
        <v>80.742997798620593</v>
      </c>
      <c r="D25" s="467">
        <v>84.550805186015893</v>
      </c>
      <c r="E25" s="467">
        <v>86.788160055008291</v>
      </c>
      <c r="F25" s="467">
        <v>73.94314444065094</v>
      </c>
      <c r="G25" s="469">
        <v>2.8087482828589083</v>
      </c>
      <c r="H25" s="444">
        <f t="shared" si="0"/>
        <v>-14.8</v>
      </c>
    </row>
    <row r="26" spans="1:8" ht="12.75" customHeight="1">
      <c r="A26" s="222" t="s">
        <v>21</v>
      </c>
      <c r="B26" s="129">
        <v>79.998070807416426</v>
      </c>
      <c r="C26" s="129">
        <v>75.823821656579113</v>
      </c>
      <c r="D26" s="467">
        <v>73.795836051394829</v>
      </c>
      <c r="E26" s="467">
        <v>76.626940421045347</v>
      </c>
      <c r="F26" s="467">
        <v>74.31047579956055</v>
      </c>
      <c r="G26" s="470">
        <v>1.706266974580406</v>
      </c>
      <c r="H26" s="444">
        <f t="shared" si="0"/>
        <v>-3.02</v>
      </c>
    </row>
    <row r="27" spans="1:8" ht="12.75" customHeight="1">
      <c r="A27" s="222" t="s">
        <v>22</v>
      </c>
      <c r="B27" s="129">
        <v>70.916167972967827</v>
      </c>
      <c r="C27" s="129">
        <v>77.955501366164199</v>
      </c>
      <c r="D27" s="467">
        <v>83.599633790111838</v>
      </c>
      <c r="E27" s="467">
        <v>89.029434868382452</v>
      </c>
      <c r="F27" s="467">
        <v>85.219120020866399</v>
      </c>
      <c r="G27" s="469">
        <v>1.5291476860094466</v>
      </c>
      <c r="H27" s="444">
        <f t="shared" si="0"/>
        <v>-4.28</v>
      </c>
    </row>
    <row r="28" spans="1:8" ht="12.75" customHeight="1">
      <c r="A28" s="222" t="s">
        <v>64</v>
      </c>
      <c r="B28" s="129">
        <v>22.780923634071772</v>
      </c>
      <c r="C28" s="129">
        <v>20.995543228019617</v>
      </c>
      <c r="D28" s="467">
        <v>24.845524757603322</v>
      </c>
      <c r="E28" s="467">
        <v>23.950385261445092</v>
      </c>
      <c r="F28" s="467">
        <v>24.450667268753051</v>
      </c>
      <c r="G28" s="469">
        <v>2.2956483967500052</v>
      </c>
      <c r="H28" s="444">
        <f t="shared" si="0"/>
        <v>2.09</v>
      </c>
    </row>
    <row r="29" spans="1:8" ht="12.75" customHeight="1">
      <c r="A29" s="222" t="s">
        <v>23</v>
      </c>
      <c r="B29" s="129">
        <v>41.631846235258536</v>
      </c>
      <c r="C29" s="129">
        <v>40.516242008759384</v>
      </c>
      <c r="D29" s="467">
        <v>42.231208963376254</v>
      </c>
      <c r="E29" s="467">
        <v>44.44886319006973</v>
      </c>
      <c r="F29" s="467">
        <v>49.162354412078855</v>
      </c>
      <c r="G29" s="469">
        <v>1.1516291241992382</v>
      </c>
      <c r="H29" s="444">
        <f t="shared" si="0"/>
        <v>10.6</v>
      </c>
    </row>
    <row r="30" spans="1:8" ht="12.75" customHeight="1">
      <c r="A30" s="222" t="s">
        <v>24</v>
      </c>
      <c r="B30" s="129">
        <v>51.697384615176006</v>
      </c>
      <c r="C30" s="129">
        <v>52.339981555346888</v>
      </c>
      <c r="D30" s="467">
        <v>58.776054182430521</v>
      </c>
      <c r="E30" s="467">
        <v>59.305652384856486</v>
      </c>
      <c r="F30" s="467">
        <v>65.470203331470486</v>
      </c>
      <c r="G30" s="469">
        <v>3.5682898200254387</v>
      </c>
      <c r="H30" s="444">
        <f t="shared" si="0"/>
        <v>10.39</v>
      </c>
    </row>
    <row r="31" spans="1:8" ht="12.75" customHeight="1">
      <c r="A31" s="222" t="s">
        <v>25</v>
      </c>
      <c r="B31" s="129">
        <v>87.100542345796171</v>
      </c>
      <c r="C31" s="129">
        <v>78.879961966153104</v>
      </c>
      <c r="D31" s="467">
        <v>83.757835814342172</v>
      </c>
      <c r="E31" s="467">
        <v>84.369932483013898</v>
      </c>
      <c r="F31" s="467">
        <v>97.603769807815553</v>
      </c>
      <c r="G31" s="469">
        <v>2.17066022537451</v>
      </c>
      <c r="H31" s="444">
        <f t="shared" si="0"/>
        <v>15.69</v>
      </c>
    </row>
    <row r="32" spans="1:8" ht="12.75" customHeight="1">
      <c r="A32" s="222" t="s">
        <v>26</v>
      </c>
      <c r="B32" s="129">
        <v>124.24522565389552</v>
      </c>
      <c r="C32" s="129">
        <v>128.40119734359732</v>
      </c>
      <c r="D32" s="467">
        <v>138.8107844561776</v>
      </c>
      <c r="E32" s="467">
        <v>143.51662688116787</v>
      </c>
      <c r="F32" s="467">
        <v>131.97641843509675</v>
      </c>
      <c r="G32" s="469">
        <v>1.4249554081930516</v>
      </c>
      <c r="H32" s="444">
        <f t="shared" si="0"/>
        <v>-8.0399999999999991</v>
      </c>
    </row>
    <row r="33" spans="1:8" ht="12.75" customHeight="1">
      <c r="A33" s="222" t="s">
        <v>27</v>
      </c>
      <c r="B33" s="129">
        <v>85.200406338543544</v>
      </c>
      <c r="C33" s="129">
        <v>95.141614750072293</v>
      </c>
      <c r="D33" s="467">
        <v>91.346107072805907</v>
      </c>
      <c r="E33" s="467">
        <v>99.363989776236167</v>
      </c>
      <c r="F33" s="467">
        <v>102.76270273637772</v>
      </c>
      <c r="G33" s="469">
        <v>4.6422561073111046</v>
      </c>
      <c r="H33" s="444">
        <f t="shared" si="0"/>
        <v>3.42</v>
      </c>
    </row>
    <row r="34" spans="1:8" ht="12.75" customHeight="1">
      <c r="A34" s="222" t="s">
        <v>210</v>
      </c>
      <c r="B34" s="129">
        <v>686.76466909869941</v>
      </c>
      <c r="C34" s="129">
        <v>764.56741301808302</v>
      </c>
      <c r="D34" s="467">
        <v>746.2175767018872</v>
      </c>
      <c r="E34" s="467">
        <v>706.06502467502855</v>
      </c>
      <c r="F34" s="467">
        <v>754.62590222167967</v>
      </c>
      <c r="G34" s="469">
        <v>2.6011645840402275</v>
      </c>
      <c r="H34" s="444">
        <f t="shared" si="0"/>
        <v>6.88</v>
      </c>
    </row>
    <row r="35" spans="1:8" ht="12.75" customHeight="1">
      <c r="A35" s="222" t="s">
        <v>211</v>
      </c>
      <c r="B35" s="129">
        <v>54.722408373674646</v>
      </c>
      <c r="C35" s="129">
        <v>62.801135747265612</v>
      </c>
      <c r="D35" s="467">
        <v>53.448906665057244</v>
      </c>
      <c r="E35" s="467">
        <v>61.246835004139243</v>
      </c>
      <c r="F35" s="467">
        <v>60.580003730773925</v>
      </c>
      <c r="G35" s="469">
        <v>1.9772245855779857</v>
      </c>
      <c r="H35" s="444">
        <f t="shared" si="0"/>
        <v>-1.0900000000000001</v>
      </c>
    </row>
    <row r="36" spans="1:8" ht="12.75" customHeight="1">
      <c r="A36" s="222" t="s">
        <v>29</v>
      </c>
      <c r="B36" s="129">
        <v>51.421978731083968</v>
      </c>
      <c r="C36" s="129">
        <v>58.693601503993143</v>
      </c>
      <c r="D36" s="467">
        <v>65.842449396918937</v>
      </c>
      <c r="E36" s="467">
        <v>63.365757231080721</v>
      </c>
      <c r="F36" s="467">
        <v>78.136318157076829</v>
      </c>
      <c r="G36" s="469">
        <v>7.8406435158184795</v>
      </c>
      <c r="H36" s="444">
        <f t="shared" si="0"/>
        <v>23.31</v>
      </c>
    </row>
    <row r="37" spans="1:8" ht="12.75" customHeight="1">
      <c r="A37" s="222" t="s">
        <v>30</v>
      </c>
      <c r="B37" s="129">
        <v>6.2257986085060617</v>
      </c>
      <c r="C37" s="129">
        <v>7.2857800509586026</v>
      </c>
      <c r="D37" s="467">
        <v>6.063034352798045</v>
      </c>
      <c r="E37" s="467">
        <v>7.6101764587457676</v>
      </c>
      <c r="F37" s="467">
        <v>9.1604455332756043</v>
      </c>
      <c r="G37" s="469">
        <v>6.1170445285496866</v>
      </c>
      <c r="H37" s="444">
        <f t="shared" si="0"/>
        <v>20.37</v>
      </c>
    </row>
    <row r="38" spans="1:8" ht="12.75" customHeight="1">
      <c r="A38" s="222" t="s">
        <v>31</v>
      </c>
      <c r="B38" s="129">
        <v>11.268869978980284</v>
      </c>
      <c r="C38" s="129">
        <v>12.303887162462019</v>
      </c>
      <c r="D38" s="467">
        <v>14.372357955772555</v>
      </c>
      <c r="E38" s="467">
        <v>13.516176202927348</v>
      </c>
      <c r="F38" s="467">
        <v>14.614878290176392</v>
      </c>
      <c r="G38" s="469">
        <v>3.7202868570668901</v>
      </c>
      <c r="H38" s="444">
        <f t="shared" si="0"/>
        <v>8.1300000000000008</v>
      </c>
    </row>
    <row r="39" spans="1:8" ht="12.75" customHeight="1">
      <c r="A39" s="222" t="s">
        <v>32</v>
      </c>
      <c r="B39" s="129">
        <v>15.512120579045298</v>
      </c>
      <c r="C39" s="129">
        <v>16.904004945946223</v>
      </c>
      <c r="D39" s="467">
        <v>18.357101211551772</v>
      </c>
      <c r="E39" s="467">
        <v>17.150850257957586</v>
      </c>
      <c r="F39" s="467">
        <v>19.096287738800047</v>
      </c>
      <c r="G39" s="469">
        <v>3.603299054299236</v>
      </c>
      <c r="H39" s="444">
        <f t="shared" si="0"/>
        <v>11.34</v>
      </c>
    </row>
    <row r="40" spans="1:8" ht="12.75" customHeight="1">
      <c r="A40" s="222" t="s">
        <v>33</v>
      </c>
      <c r="B40" s="129">
        <v>101.43223893358456</v>
      </c>
      <c r="C40" s="129">
        <v>99.291868199389953</v>
      </c>
      <c r="D40" s="467">
        <v>112.36083073312133</v>
      </c>
      <c r="E40" s="467">
        <v>115.67624534562108</v>
      </c>
      <c r="F40" s="467">
        <v>131.36619953727723</v>
      </c>
      <c r="G40" s="469">
        <v>5.0762318011372543</v>
      </c>
      <c r="H40" s="444">
        <f t="shared" si="0"/>
        <v>13.56</v>
      </c>
    </row>
    <row r="41" spans="1:8" ht="12.75" customHeight="1">
      <c r="A41" s="222" t="s">
        <v>34</v>
      </c>
      <c r="B41" s="129">
        <v>72.238680804393098</v>
      </c>
      <c r="C41" s="129">
        <v>70.455592918099526</v>
      </c>
      <c r="D41" s="467">
        <v>84.796838848470514</v>
      </c>
      <c r="E41" s="467">
        <v>98.467826856430861</v>
      </c>
      <c r="F41" s="467">
        <v>89.693847816467283</v>
      </c>
      <c r="G41" s="469">
        <v>3.2663938566242612</v>
      </c>
      <c r="H41" s="444">
        <f t="shared" si="0"/>
        <v>-8.91</v>
      </c>
    </row>
    <row r="42" spans="1:8" ht="12.75" customHeight="1">
      <c r="A42" s="222" t="s">
        <v>35</v>
      </c>
      <c r="B42" s="129">
        <v>42.183313211401163</v>
      </c>
      <c r="C42" s="129">
        <v>44.169312303881263</v>
      </c>
      <c r="D42" s="467">
        <v>57.676953800936197</v>
      </c>
      <c r="E42" s="467">
        <v>47.213483371845825</v>
      </c>
      <c r="F42" s="467">
        <v>41.84428298187256</v>
      </c>
      <c r="G42" s="469">
        <v>2.848766841205963</v>
      </c>
      <c r="H42" s="444">
        <f t="shared" si="0"/>
        <v>-11.37</v>
      </c>
    </row>
    <row r="43" spans="1:8" ht="12.75" customHeight="1">
      <c r="A43" s="222" t="s">
        <v>36</v>
      </c>
      <c r="B43" s="129">
        <v>30.34552739363679</v>
      </c>
      <c r="C43" s="129">
        <v>30.831563945333734</v>
      </c>
      <c r="D43" s="467">
        <v>32.141751487178773</v>
      </c>
      <c r="E43" s="467">
        <v>30.495982577973912</v>
      </c>
      <c r="F43" s="467">
        <v>36.973264294147491</v>
      </c>
      <c r="G43" s="469">
        <v>4.6549292791181696</v>
      </c>
      <c r="H43" s="444">
        <f t="shared" si="0"/>
        <v>21.24</v>
      </c>
    </row>
    <row r="44" spans="1:8" ht="12.75" customHeight="1">
      <c r="A44" s="222" t="s">
        <v>37</v>
      </c>
      <c r="B44" s="129">
        <v>14.791186392183979</v>
      </c>
      <c r="C44" s="129">
        <v>14.256123363790071</v>
      </c>
      <c r="D44" s="467">
        <v>17.160167793966991</v>
      </c>
      <c r="E44" s="467">
        <v>16.991972427809237</v>
      </c>
      <c r="F44" s="467">
        <v>16.594100405216217</v>
      </c>
      <c r="G44" s="469">
        <v>6.0939180709131957</v>
      </c>
      <c r="H44" s="444">
        <f t="shared" si="0"/>
        <v>-2.34</v>
      </c>
    </row>
    <row r="45" spans="1:8" ht="12.75" customHeight="1">
      <c r="A45" s="222" t="s">
        <v>38</v>
      </c>
      <c r="B45" s="129">
        <v>23.690153777763928</v>
      </c>
      <c r="C45" s="129">
        <v>19.779501552914581</v>
      </c>
      <c r="D45" s="467">
        <v>25.572675919099709</v>
      </c>
      <c r="E45" s="467">
        <v>25.979519539067901</v>
      </c>
      <c r="F45" s="467">
        <v>31.013403982162476</v>
      </c>
      <c r="G45" s="469">
        <v>4.4648860216026875</v>
      </c>
      <c r="H45" s="444">
        <f t="shared" si="0"/>
        <v>19.38</v>
      </c>
    </row>
    <row r="46" spans="1:8" s="30" customFormat="1" ht="12.75" customHeight="1">
      <c r="A46" s="315"/>
      <c r="B46" s="449"/>
      <c r="C46" s="449"/>
      <c r="D46" s="471"/>
      <c r="E46" s="471"/>
      <c r="F46" s="471"/>
      <c r="G46" s="472"/>
      <c r="H46" s="447"/>
    </row>
    <row r="47" spans="1:8" ht="10.5" customHeight="1">
      <c r="A47" s="127" t="s">
        <v>208</v>
      </c>
      <c r="B47" s="314"/>
      <c r="C47" s="314"/>
      <c r="D47" s="314"/>
      <c r="E47" s="314"/>
      <c r="F47" s="314"/>
    </row>
    <row r="48" spans="1:8" ht="10.5" customHeight="1">
      <c r="A48" s="127" t="s">
        <v>209</v>
      </c>
      <c r="B48" s="406"/>
      <c r="C48" s="406"/>
      <c r="D48" s="406"/>
      <c r="E48" s="406"/>
      <c r="F48" s="406"/>
    </row>
    <row r="49" spans="1:1">
      <c r="A49" s="48" t="s">
        <v>156</v>
      </c>
    </row>
  </sheetData>
  <mergeCells count="11">
    <mergeCell ref="A1:H1"/>
    <mergeCell ref="A2:H2"/>
    <mergeCell ref="A3:H3"/>
    <mergeCell ref="A5:A6"/>
    <mergeCell ref="G5:G6"/>
    <mergeCell ref="B5:B6"/>
    <mergeCell ref="C5:C6"/>
    <mergeCell ref="D5:D6"/>
    <mergeCell ref="E5:E6"/>
    <mergeCell ref="H5:H6"/>
    <mergeCell ref="F5:F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>
    <tabColor indexed="50"/>
  </sheetPr>
  <dimension ref="A1:J114"/>
  <sheetViews>
    <sheetView showGridLines="0" view="pageBreakPreview" zoomScaleNormal="100" zoomScaleSheetLayoutView="100" workbookViewId="0">
      <selection sqref="A1:J1"/>
    </sheetView>
  </sheetViews>
  <sheetFormatPr baseColWidth="10" defaultRowHeight="12.75"/>
  <cols>
    <col min="1" max="1" width="21.42578125" style="10" customWidth="1"/>
    <col min="2" max="4" width="7.7109375" style="10" hidden="1" customWidth="1"/>
    <col min="5" max="10" width="10" style="10" customWidth="1"/>
    <col min="11" max="16384" width="11.42578125" style="10"/>
  </cols>
  <sheetData>
    <row r="1" spans="1:10" ht="15" customHeight="1">
      <c r="A1" s="489" t="s">
        <v>153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0" ht="21.75" customHeight="1">
      <c r="A2" s="490" t="s">
        <v>246</v>
      </c>
      <c r="B2" s="490"/>
      <c r="C2" s="490"/>
      <c r="D2" s="490"/>
      <c r="E2" s="490"/>
      <c r="F2" s="490"/>
      <c r="G2" s="490"/>
      <c r="H2" s="490"/>
      <c r="I2" s="490"/>
      <c r="J2" s="490"/>
    </row>
    <row r="3" spans="1:10" ht="12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</row>
    <row r="4" spans="1:10" ht="6" customHeight="1">
      <c r="A4" s="49"/>
      <c r="B4" s="49"/>
      <c r="C4" s="49"/>
      <c r="D4" s="49"/>
      <c r="E4" s="49"/>
      <c r="F4" s="49"/>
      <c r="G4" s="49"/>
      <c r="H4" s="49"/>
      <c r="I4" s="49"/>
      <c r="J4" s="174"/>
    </row>
    <row r="5" spans="1:10" ht="24" customHeight="1">
      <c r="A5" s="496" t="s">
        <v>238</v>
      </c>
      <c r="B5" s="494">
        <v>2004</v>
      </c>
      <c r="C5" s="487">
        <v>2005</v>
      </c>
      <c r="D5" s="487">
        <v>2006</v>
      </c>
      <c r="E5" s="487">
        <v>2007</v>
      </c>
      <c r="F5" s="487">
        <v>2008</v>
      </c>
      <c r="G5" s="487">
        <v>2009</v>
      </c>
      <c r="H5" s="487">
        <v>2010</v>
      </c>
      <c r="I5" s="487">
        <v>2011</v>
      </c>
      <c r="J5" s="487">
        <v>2012</v>
      </c>
    </row>
    <row r="6" spans="1:10" ht="21" customHeight="1">
      <c r="A6" s="497"/>
      <c r="B6" s="495">
        <v>2004</v>
      </c>
      <c r="C6" s="488">
        <v>2005</v>
      </c>
      <c r="D6" s="488">
        <v>2006</v>
      </c>
      <c r="E6" s="488">
        <v>2007</v>
      </c>
      <c r="F6" s="488"/>
      <c r="G6" s="488"/>
      <c r="H6" s="488"/>
      <c r="I6" s="488"/>
      <c r="J6" s="488"/>
    </row>
    <row r="7" spans="1:10" ht="6" customHeight="1">
      <c r="A7" s="310"/>
      <c r="B7" s="176"/>
      <c r="C7" s="126"/>
      <c r="D7" s="126"/>
      <c r="E7" s="126"/>
      <c r="F7" s="126"/>
      <c r="G7" s="126"/>
      <c r="H7" s="126"/>
      <c r="I7" s="126"/>
      <c r="J7" s="126"/>
    </row>
    <row r="8" spans="1:10" ht="12" customHeight="1">
      <c r="A8" s="223" t="s">
        <v>1</v>
      </c>
      <c r="B8" s="217">
        <v>9598.7012199998517</v>
      </c>
      <c r="C8" s="218">
        <v>9779.2040500002367</v>
      </c>
      <c r="D8" s="218">
        <v>9957.4530600005037</v>
      </c>
      <c r="E8" s="218">
        <v>10128.341655690665</v>
      </c>
      <c r="F8" s="218">
        <v>10300.521000000637</v>
      </c>
      <c r="G8" s="218">
        <v>10473.40100000006</v>
      </c>
      <c r="H8" s="218">
        <v>10649.648999999921</v>
      </c>
      <c r="I8" s="218">
        <v>10826.741962577638</v>
      </c>
      <c r="J8" s="218">
        <v>11012.201999999959</v>
      </c>
    </row>
    <row r="9" spans="1:10" ht="3.75" customHeight="1">
      <c r="A9" s="223"/>
      <c r="B9" s="200"/>
      <c r="C9" s="201"/>
      <c r="D9" s="201"/>
      <c r="E9" s="201"/>
      <c r="F9" s="201"/>
      <c r="G9" s="201"/>
      <c r="H9" s="201"/>
      <c r="I9" s="201"/>
      <c r="J9" s="201"/>
    </row>
    <row r="10" spans="1:10" ht="12" customHeight="1">
      <c r="A10" s="223" t="s">
        <v>11</v>
      </c>
      <c r="B10" s="200"/>
      <c r="C10" s="201"/>
      <c r="D10" s="201"/>
      <c r="E10" s="201"/>
      <c r="F10" s="201"/>
      <c r="G10" s="201"/>
      <c r="H10" s="201"/>
      <c r="I10" s="201"/>
      <c r="J10" s="201"/>
    </row>
    <row r="11" spans="1:10" ht="12" customHeight="1">
      <c r="A11" s="222" t="s">
        <v>2</v>
      </c>
      <c r="B11" s="200">
        <v>7110.3699299997852</v>
      </c>
      <c r="C11" s="201">
        <v>7299.2141599999004</v>
      </c>
      <c r="D11" s="201">
        <v>7489.518149999828</v>
      </c>
      <c r="E11" s="201">
        <v>7677.6766556904404</v>
      </c>
      <c r="F11" s="201">
        <v>7868.4040000000996</v>
      </c>
      <c r="G11" s="201">
        <v>8060.367999999914</v>
      </c>
      <c r="H11" s="201">
        <v>8254.8039999999364</v>
      </c>
      <c r="I11" s="201">
        <v>8449.009962577471</v>
      </c>
      <c r="J11" s="201">
        <v>8651.4590000001263</v>
      </c>
    </row>
    <row r="12" spans="1:10" ht="12" customHeight="1">
      <c r="A12" s="222" t="s">
        <v>3</v>
      </c>
      <c r="B12" s="200">
        <v>2488.3312899999983</v>
      </c>
      <c r="C12" s="201">
        <v>2479.9898899999962</v>
      </c>
      <c r="D12" s="201">
        <v>2467.9349099999799</v>
      </c>
      <c r="E12" s="201">
        <v>2450.6649999999977</v>
      </c>
      <c r="F12" s="201">
        <v>2432.117000000002</v>
      </c>
      <c r="G12" s="201">
        <v>2413.0330000000276</v>
      </c>
      <c r="H12" s="201">
        <v>2394.8449999999953</v>
      </c>
      <c r="I12" s="201">
        <v>2377.7320000000286</v>
      </c>
      <c r="J12" s="201">
        <v>2360.7429999999417</v>
      </c>
    </row>
    <row r="13" spans="1:10" ht="3" customHeight="1">
      <c r="A13" s="222"/>
      <c r="B13" s="200"/>
      <c r="C13" s="201"/>
      <c r="D13" s="201"/>
      <c r="E13" s="201"/>
      <c r="F13" s="201"/>
      <c r="G13" s="201"/>
      <c r="H13" s="201"/>
      <c r="I13" s="201"/>
      <c r="J13" s="201"/>
    </row>
    <row r="14" spans="1:10" ht="12" customHeight="1">
      <c r="A14" s="223" t="s">
        <v>4</v>
      </c>
      <c r="B14" s="200"/>
      <c r="C14" s="201"/>
      <c r="D14" s="201"/>
      <c r="E14" s="201"/>
      <c r="F14" s="201"/>
      <c r="G14" s="201"/>
      <c r="H14" s="201"/>
      <c r="I14" s="201"/>
      <c r="J14" s="201"/>
    </row>
    <row r="15" spans="1:10" ht="12" customHeight="1">
      <c r="A15" s="222" t="s">
        <v>5</v>
      </c>
      <c r="B15" s="200">
        <v>5437.3481099997989</v>
      </c>
      <c r="C15" s="201">
        <v>5556.7758699999158</v>
      </c>
      <c r="D15" s="201">
        <v>5671.1258799998241</v>
      </c>
      <c r="E15" s="201">
        <v>5801.0850559782966</v>
      </c>
      <c r="F15" s="201">
        <v>5907.8872630149845</v>
      </c>
      <c r="G15" s="201">
        <v>6035.549025967468</v>
      </c>
      <c r="H15" s="201">
        <v>6152.3913372133793</v>
      </c>
      <c r="I15" s="201">
        <v>6267.0691114940419</v>
      </c>
      <c r="J15" s="201">
        <v>6389.0832192642092</v>
      </c>
    </row>
    <row r="16" spans="1:10" ht="12" customHeight="1">
      <c r="A16" s="222" t="s">
        <v>6</v>
      </c>
      <c r="B16" s="200">
        <v>3097.4367399999896</v>
      </c>
      <c r="C16" s="201">
        <v>3140.0565600000878</v>
      </c>
      <c r="D16" s="201">
        <v>3191.858929999973</v>
      </c>
      <c r="E16" s="201">
        <v>3185.9224436559948</v>
      </c>
      <c r="F16" s="201">
        <v>3254.5047981469543</v>
      </c>
      <c r="G16" s="201">
        <v>3278.4998881331762</v>
      </c>
      <c r="H16" s="201">
        <v>3320.1321235658852</v>
      </c>
      <c r="I16" s="201">
        <v>3353.9371965521655</v>
      </c>
      <c r="J16" s="201">
        <v>3395.9685327684056</v>
      </c>
    </row>
    <row r="17" spans="1:10" ht="12" customHeight="1">
      <c r="A17" s="222" t="s">
        <v>7</v>
      </c>
      <c r="B17" s="200">
        <v>1063.9163700000061</v>
      </c>
      <c r="C17" s="201">
        <v>1082.3716200000108</v>
      </c>
      <c r="D17" s="201">
        <v>1094.4682499999876</v>
      </c>
      <c r="E17" s="201">
        <v>1141.3341560560641</v>
      </c>
      <c r="F17" s="201">
        <v>1138.1289388380667</v>
      </c>
      <c r="G17" s="201">
        <v>1159.3520858993318</v>
      </c>
      <c r="H17" s="201">
        <v>1177.1255392205956</v>
      </c>
      <c r="I17" s="201">
        <v>1205.7356545313119</v>
      </c>
      <c r="J17" s="201">
        <v>1227.1502479673968</v>
      </c>
    </row>
    <row r="18" spans="1:10" ht="3" customHeight="1">
      <c r="A18" s="222"/>
      <c r="B18" s="200"/>
      <c r="C18" s="201"/>
      <c r="D18" s="201"/>
      <c r="E18" s="201"/>
      <c r="F18" s="201"/>
      <c r="G18" s="201"/>
      <c r="H18" s="201"/>
      <c r="I18" s="201"/>
      <c r="J18" s="201"/>
    </row>
    <row r="19" spans="1:10" ht="12" customHeight="1">
      <c r="A19" s="258" t="s">
        <v>10</v>
      </c>
      <c r="B19" s="200"/>
      <c r="C19" s="201"/>
      <c r="D19" s="201"/>
      <c r="E19" s="201"/>
      <c r="F19" s="201"/>
      <c r="G19" s="201"/>
      <c r="H19" s="201"/>
      <c r="I19" s="201"/>
      <c r="J19" s="201"/>
    </row>
    <row r="20" spans="1:10" ht="12" customHeight="1">
      <c r="A20" s="222" t="s">
        <v>15</v>
      </c>
      <c r="B20" s="200">
        <v>127.24851000000011</v>
      </c>
      <c r="C20" s="201">
        <v>129.09639000000061</v>
      </c>
      <c r="D20" s="201">
        <v>130.35166999999942</v>
      </c>
      <c r="E20" s="201">
        <v>131.12500000000134</v>
      </c>
      <c r="F20" s="201">
        <v>131.65500000000068</v>
      </c>
      <c r="G20" s="201">
        <v>132.18299999999959</v>
      </c>
      <c r="H20" s="201">
        <v>132.94200000000043</v>
      </c>
      <c r="I20" s="201">
        <v>133.95799999999986</v>
      </c>
      <c r="J20" s="201">
        <v>135.06700000000038</v>
      </c>
    </row>
    <row r="21" spans="1:10" ht="12" customHeight="1">
      <c r="A21" s="222" t="s">
        <v>100</v>
      </c>
      <c r="B21" s="200">
        <v>371.63674000000128</v>
      </c>
      <c r="C21" s="201">
        <v>375.93518999999878</v>
      </c>
      <c r="D21" s="201">
        <v>379.97854999999868</v>
      </c>
      <c r="E21" s="201">
        <v>382.94565569041316</v>
      </c>
      <c r="F21" s="201">
        <v>386.71499999999656</v>
      </c>
      <c r="G21" s="201">
        <v>390.08299999999889</v>
      </c>
      <c r="H21" s="201">
        <v>393.59600000000069</v>
      </c>
      <c r="I21" s="201">
        <v>397.28700000000191</v>
      </c>
      <c r="J21" s="201">
        <v>401.05200000000013</v>
      </c>
    </row>
    <row r="22" spans="1:10" ht="12" customHeight="1">
      <c r="A22" s="222" t="s">
        <v>17</v>
      </c>
      <c r="B22" s="200">
        <v>142.30253000000016</v>
      </c>
      <c r="C22" s="201">
        <v>144.36273999999972</v>
      </c>
      <c r="D22" s="201">
        <v>145.77980000000031</v>
      </c>
      <c r="E22" s="201">
        <v>146.785</v>
      </c>
      <c r="F22" s="201">
        <v>147.52800000000096</v>
      </c>
      <c r="G22" s="201">
        <v>148.25199999999884</v>
      </c>
      <c r="H22" s="201">
        <v>149.17899999999986</v>
      </c>
      <c r="I22" s="201">
        <v>150.31699999999978</v>
      </c>
      <c r="J22" s="201">
        <v>151.51999999999998</v>
      </c>
    </row>
    <row r="23" spans="1:10" ht="12" customHeight="1">
      <c r="A23" s="222" t="s">
        <v>18</v>
      </c>
      <c r="B23" s="200">
        <v>424.16790000000037</v>
      </c>
      <c r="C23" s="201">
        <v>431.56771000000049</v>
      </c>
      <c r="D23" s="201">
        <v>438.82303000000235</v>
      </c>
      <c r="E23" s="201">
        <v>445.88500000000056</v>
      </c>
      <c r="F23" s="201">
        <v>452.87899999999973</v>
      </c>
      <c r="G23" s="201">
        <v>459.92400000000021</v>
      </c>
      <c r="H23" s="201">
        <v>467.13999999999794</v>
      </c>
      <c r="I23" s="201">
        <v>474.57700000000023</v>
      </c>
      <c r="J23" s="201">
        <v>482.14800000000116</v>
      </c>
    </row>
    <row r="24" spans="1:10" ht="12" customHeight="1">
      <c r="A24" s="222" t="s">
        <v>19</v>
      </c>
      <c r="B24" s="200">
        <v>189.80595999999943</v>
      </c>
      <c r="C24" s="201">
        <v>193.5797599999992</v>
      </c>
      <c r="D24" s="201">
        <v>197.28701999999882</v>
      </c>
      <c r="E24" s="201">
        <v>201.06999999999834</v>
      </c>
      <c r="F24" s="201">
        <v>204.895000000002</v>
      </c>
      <c r="G24" s="201">
        <v>208.72299999999987</v>
      </c>
      <c r="H24" s="201">
        <v>212.51799999999997</v>
      </c>
      <c r="I24" s="201">
        <v>216.28599999999989</v>
      </c>
      <c r="J24" s="201">
        <v>220.05699999999786</v>
      </c>
    </row>
    <row r="25" spans="1:10" ht="12" customHeight="1">
      <c r="A25" s="222" t="s">
        <v>20</v>
      </c>
      <c r="B25" s="200">
        <v>480.3820899999975</v>
      </c>
      <c r="C25" s="201">
        <v>487.28779999999466</v>
      </c>
      <c r="D25" s="201">
        <v>493.42043000000371</v>
      </c>
      <c r="E25" s="201">
        <v>498.90899999999681</v>
      </c>
      <c r="F25" s="201">
        <v>504.04300000000251</v>
      </c>
      <c r="G25" s="201">
        <v>509.10900000000089</v>
      </c>
      <c r="H25" s="201">
        <v>514.39099999999848</v>
      </c>
      <c r="I25" s="201">
        <v>519.9479999999993</v>
      </c>
      <c r="J25" s="201">
        <v>525.59500000000071</v>
      </c>
    </row>
    <row r="26" spans="1:10" ht="12" customHeight="1">
      <c r="A26" s="222" t="s">
        <v>21</v>
      </c>
      <c r="B26" s="200" t="s">
        <v>14</v>
      </c>
      <c r="C26" s="201" t="s">
        <v>14</v>
      </c>
      <c r="D26" s="201" t="s">
        <v>14</v>
      </c>
      <c r="E26" s="201">
        <v>341.42900000000003</v>
      </c>
      <c r="F26" s="201">
        <v>348.63800000000003</v>
      </c>
      <c r="G26" s="201">
        <v>355.83100000000042</v>
      </c>
      <c r="H26" s="201">
        <v>362.99499999999978</v>
      </c>
      <c r="I26" s="201">
        <v>370.08699999999823</v>
      </c>
      <c r="J26" s="201">
        <v>377.11699999999882</v>
      </c>
    </row>
    <row r="27" spans="1:10" ht="12" customHeight="1">
      <c r="A27" s="222" t="s">
        <v>22</v>
      </c>
      <c r="B27" s="200">
        <v>412.41408999999823</v>
      </c>
      <c r="C27" s="201">
        <v>419.30005000000176</v>
      </c>
      <c r="D27" s="201">
        <v>425.33592999999956</v>
      </c>
      <c r="E27" s="201">
        <v>430.72900000000243</v>
      </c>
      <c r="F27" s="201">
        <v>435.77799999999985</v>
      </c>
      <c r="G27" s="201">
        <v>440.78899999999624</v>
      </c>
      <c r="H27" s="201">
        <v>446.05299999999903</v>
      </c>
      <c r="I27" s="201">
        <v>451.60800000000313</v>
      </c>
      <c r="J27" s="201">
        <v>457.25499999999903</v>
      </c>
    </row>
    <row r="28" spans="1:10" ht="12" customHeight="1">
      <c r="A28" s="222" t="s">
        <v>64</v>
      </c>
      <c r="B28" s="200">
        <v>135.06656999999973</v>
      </c>
      <c r="C28" s="201">
        <v>137.24257000000003</v>
      </c>
      <c r="D28" s="201">
        <v>139.35938000000002</v>
      </c>
      <c r="E28" s="201">
        <v>141.75200000000007</v>
      </c>
      <c r="F28" s="201">
        <v>144.08199999999908</v>
      </c>
      <c r="G28" s="201">
        <v>146.38699999999949</v>
      </c>
      <c r="H28" s="201">
        <v>148.61200000000034</v>
      </c>
      <c r="I28" s="201">
        <v>150.75100000000103</v>
      </c>
      <c r="J28" s="201">
        <v>152.83999999999966</v>
      </c>
    </row>
    <row r="29" spans="1:10" ht="12" customHeight="1">
      <c r="A29" s="222" t="s">
        <v>23</v>
      </c>
      <c r="B29" s="200">
        <v>257.75085999999982</v>
      </c>
      <c r="C29" s="201">
        <v>261.90626000000111</v>
      </c>
      <c r="D29" s="201">
        <v>265.3965499999984</v>
      </c>
      <c r="E29" s="201">
        <v>268.32200000000159</v>
      </c>
      <c r="F29" s="201">
        <v>270.98099999999829</v>
      </c>
      <c r="G29" s="201">
        <v>273.67399999999844</v>
      </c>
      <c r="H29" s="201">
        <v>276.69400000000007</v>
      </c>
      <c r="I29" s="201">
        <v>280.08200000000022</v>
      </c>
      <c r="J29" s="201">
        <v>283.64500000000129</v>
      </c>
    </row>
    <row r="30" spans="1:10" ht="12" customHeight="1">
      <c r="A30" s="222" t="s">
        <v>24</v>
      </c>
      <c r="B30" s="200">
        <v>246.6981099999999</v>
      </c>
      <c r="C30" s="201">
        <v>251.05327000000105</v>
      </c>
      <c r="D30" s="201">
        <v>255.56840000000068</v>
      </c>
      <c r="E30" s="201">
        <v>260.19500000000113</v>
      </c>
      <c r="F30" s="201">
        <v>264.86800000000096</v>
      </c>
      <c r="G30" s="201">
        <v>269.52300000000008</v>
      </c>
      <c r="H30" s="201">
        <v>274.09800000000155</v>
      </c>
      <c r="I30" s="201">
        <v>278.58500000000089</v>
      </c>
      <c r="J30" s="201">
        <v>283.02700000000016</v>
      </c>
    </row>
    <row r="31" spans="1:10" ht="12" customHeight="1">
      <c r="A31" s="222" t="s">
        <v>25</v>
      </c>
      <c r="B31" s="200">
        <v>407.11475999999834</v>
      </c>
      <c r="C31" s="201">
        <v>413.38596999999885</v>
      </c>
      <c r="D31" s="201">
        <v>420.68532999999996</v>
      </c>
      <c r="E31" s="201">
        <v>426.23899999999924</v>
      </c>
      <c r="F31" s="201">
        <v>432.75300000000055</v>
      </c>
      <c r="G31" s="201">
        <v>439.19500000000215</v>
      </c>
      <c r="H31" s="201">
        <v>445.46700000000425</v>
      </c>
      <c r="I31" s="201">
        <v>451.57399999999888</v>
      </c>
      <c r="J31" s="201">
        <v>457.57600000000372</v>
      </c>
    </row>
    <row r="32" spans="1:10" ht="12" customHeight="1">
      <c r="A32" s="222" t="s">
        <v>26</v>
      </c>
      <c r="B32" s="200">
        <v>567.30693000000213</v>
      </c>
      <c r="C32" s="201">
        <v>578.6900000000004</v>
      </c>
      <c r="D32" s="201">
        <v>590.17894000000354</v>
      </c>
      <c r="E32" s="201">
        <v>601.73399999999788</v>
      </c>
      <c r="F32" s="201">
        <v>613.33299999999747</v>
      </c>
      <c r="G32" s="201">
        <v>624.93700000000035</v>
      </c>
      <c r="H32" s="201">
        <v>636.51900000000114</v>
      </c>
      <c r="I32" s="201">
        <v>648.04400000000101</v>
      </c>
      <c r="J32" s="201">
        <v>659.52599999999688</v>
      </c>
    </row>
    <row r="33" spans="1:10" ht="12" customHeight="1">
      <c r="A33" s="222" t="s">
        <v>27</v>
      </c>
      <c r="B33" s="200">
        <v>415.21734000000231</v>
      </c>
      <c r="C33" s="201">
        <v>422.41030999999799</v>
      </c>
      <c r="D33" s="201">
        <v>429.5170000000013</v>
      </c>
      <c r="E33" s="201">
        <v>436.46200000000096</v>
      </c>
      <c r="F33" s="201">
        <v>443.32500000000005</v>
      </c>
      <c r="G33" s="201">
        <v>450.18100000000163</v>
      </c>
      <c r="H33" s="201">
        <v>457.10700000000065</v>
      </c>
      <c r="I33" s="201">
        <v>464.13599999999735</v>
      </c>
      <c r="J33" s="201">
        <v>471.2160000000008</v>
      </c>
    </row>
    <row r="34" spans="1:10" ht="12" customHeight="1">
      <c r="A34" s="222" t="s">
        <v>210</v>
      </c>
      <c r="B34" s="200" t="s">
        <v>14</v>
      </c>
      <c r="C34" s="201" t="s">
        <v>14</v>
      </c>
      <c r="D34" s="201" t="s">
        <v>14</v>
      </c>
      <c r="E34" s="201">
        <v>3065.3322273368394</v>
      </c>
      <c r="F34" s="201">
        <v>3129.2846026176389</v>
      </c>
      <c r="G34" s="201">
        <v>3186.3061416857663</v>
      </c>
      <c r="H34" s="201">
        <v>3253.0970214492158</v>
      </c>
      <c r="I34" s="201">
        <v>3312.8577367574057</v>
      </c>
      <c r="J34" s="201">
        <v>3396.6676647915015</v>
      </c>
    </row>
    <row r="35" spans="1:10" ht="12" customHeight="1">
      <c r="A35" s="222" t="s">
        <v>211</v>
      </c>
      <c r="B35" s="200" t="s">
        <v>14</v>
      </c>
      <c r="C35" s="201" t="s">
        <v>14</v>
      </c>
      <c r="D35" s="201" t="s">
        <v>14</v>
      </c>
      <c r="E35" s="201">
        <v>303.57477266308092</v>
      </c>
      <c r="F35" s="201">
        <v>309.99539738233574</v>
      </c>
      <c r="G35" s="201">
        <v>324.17385831428459</v>
      </c>
      <c r="H35" s="201">
        <v>329.43397855078291</v>
      </c>
      <c r="I35" s="201">
        <v>339.61722582012021</v>
      </c>
      <c r="J35" s="201">
        <v>332.67233520848151</v>
      </c>
    </row>
    <row r="36" spans="1:10" ht="12" customHeight="1">
      <c r="A36" s="222" t="s">
        <v>29</v>
      </c>
      <c r="B36" s="200">
        <v>271.43446999999998</v>
      </c>
      <c r="C36" s="201">
        <v>277.33922999999817</v>
      </c>
      <c r="D36" s="201">
        <v>282.83189999999939</v>
      </c>
      <c r="E36" s="201">
        <v>287.96900000000107</v>
      </c>
      <c r="F36" s="201">
        <v>292.98300000000171</v>
      </c>
      <c r="G36" s="201">
        <v>298.12099999999879</v>
      </c>
      <c r="H36" s="201">
        <v>303.62399999999974</v>
      </c>
      <c r="I36" s="201">
        <v>309.54999999999882</v>
      </c>
      <c r="J36" s="201">
        <v>315.74400000000077</v>
      </c>
    </row>
    <row r="37" spans="1:10" ht="12" customHeight="1">
      <c r="A37" s="222" t="s">
        <v>30</v>
      </c>
      <c r="B37" s="200">
        <v>28.354799999999955</v>
      </c>
      <c r="C37" s="201">
        <v>29.377139999999894</v>
      </c>
      <c r="D37" s="201">
        <v>30.343229999999945</v>
      </c>
      <c r="E37" s="201">
        <v>31.266999999999719</v>
      </c>
      <c r="F37" s="201">
        <v>32.182999999999993</v>
      </c>
      <c r="G37" s="201">
        <v>33.142000000000053</v>
      </c>
      <c r="H37" s="201">
        <v>34.190000000000211</v>
      </c>
      <c r="I37" s="201">
        <v>35.335000000000079</v>
      </c>
      <c r="J37" s="201">
        <v>36.547999999999981</v>
      </c>
    </row>
    <row r="38" spans="1:10" ht="12" customHeight="1">
      <c r="A38" s="222" t="s">
        <v>31</v>
      </c>
      <c r="B38" s="200">
        <v>54.934890000000024</v>
      </c>
      <c r="C38" s="201">
        <v>55.899740000000207</v>
      </c>
      <c r="D38" s="201">
        <v>56.843259999999972</v>
      </c>
      <c r="E38" s="201">
        <v>57.761000000000131</v>
      </c>
      <c r="F38" s="201">
        <v>58.668999999999834</v>
      </c>
      <c r="G38" s="201">
        <v>59.58199999999978</v>
      </c>
      <c r="H38" s="201">
        <v>60.508999999999922</v>
      </c>
      <c r="I38" s="201">
        <v>61.452000000000098</v>
      </c>
      <c r="J38" s="201">
        <v>62.403999999999819</v>
      </c>
    </row>
    <row r="39" spans="1:10" ht="12" customHeight="1">
      <c r="A39" s="222" t="s">
        <v>32</v>
      </c>
      <c r="B39" s="200">
        <v>83.818529999999768</v>
      </c>
      <c r="C39" s="201">
        <v>85.121859999999998</v>
      </c>
      <c r="D39" s="201">
        <v>86.504799999999847</v>
      </c>
      <c r="E39" s="201">
        <v>87.970000000000027</v>
      </c>
      <c r="F39" s="201">
        <v>89.471000000000188</v>
      </c>
      <c r="G39" s="201">
        <v>90.956000000000515</v>
      </c>
      <c r="H39" s="201">
        <v>92.376999999999882</v>
      </c>
      <c r="I39" s="201">
        <v>93.729000000000127</v>
      </c>
      <c r="J39" s="201">
        <v>95.046000000000546</v>
      </c>
    </row>
    <row r="40" spans="1:10" ht="12" customHeight="1">
      <c r="A40" s="222" t="s">
        <v>33</v>
      </c>
      <c r="B40" s="200">
        <v>563.28385000000048</v>
      </c>
      <c r="C40" s="201">
        <v>572.59551999999815</v>
      </c>
      <c r="D40" s="201">
        <v>581.85137000000373</v>
      </c>
      <c r="E40" s="201">
        <v>590.9919999999986</v>
      </c>
      <c r="F40" s="201">
        <v>600.05600000000049</v>
      </c>
      <c r="G40" s="201">
        <v>609.06499999999892</v>
      </c>
      <c r="H40" s="201">
        <v>618.05700000000024</v>
      </c>
      <c r="I40" s="201">
        <v>627.03300000000104</v>
      </c>
      <c r="J40" s="201">
        <v>635.96699999999703</v>
      </c>
    </row>
    <row r="41" spans="1:10" ht="12" customHeight="1">
      <c r="A41" s="222" t="s">
        <v>34</v>
      </c>
      <c r="B41" s="200">
        <v>428.47076000000061</v>
      </c>
      <c r="C41" s="201">
        <v>435.05096999999876</v>
      </c>
      <c r="D41" s="201">
        <v>441.28617000000435</v>
      </c>
      <c r="E41" s="201">
        <v>447.25900000000047</v>
      </c>
      <c r="F41" s="201">
        <v>453.18800000000101</v>
      </c>
      <c r="G41" s="201">
        <v>459.29199999999912</v>
      </c>
      <c r="H41" s="201">
        <v>465.80400000000043</v>
      </c>
      <c r="I41" s="201">
        <v>472.79099999999943</v>
      </c>
      <c r="J41" s="201">
        <v>480.10099999999989</v>
      </c>
    </row>
    <row r="42" spans="1:10" ht="12" customHeight="1">
      <c r="A42" s="222" t="s">
        <v>35</v>
      </c>
      <c r="B42" s="200">
        <v>215.5831199999987</v>
      </c>
      <c r="C42" s="201">
        <v>220.54717999999963</v>
      </c>
      <c r="D42" s="201">
        <v>225.2335200000017</v>
      </c>
      <c r="E42" s="201">
        <v>229.64600000000002</v>
      </c>
      <c r="F42" s="201">
        <v>233.96200000000198</v>
      </c>
      <c r="G42" s="201">
        <v>238.36200000000085</v>
      </c>
      <c r="H42" s="201">
        <v>243.02300000000042</v>
      </c>
      <c r="I42" s="201">
        <v>247.98700000000068</v>
      </c>
      <c r="J42" s="201">
        <v>253.13400000000169</v>
      </c>
    </row>
    <row r="43" spans="1:10" ht="12" customHeight="1">
      <c r="A43" s="222" t="s">
        <v>36</v>
      </c>
      <c r="B43" s="200">
        <v>101.30131999999992</v>
      </c>
      <c r="C43" s="201">
        <v>103.62404000000033</v>
      </c>
      <c r="D43" s="201">
        <v>105.85493999999976</v>
      </c>
      <c r="E43" s="201">
        <v>108.00700000000002</v>
      </c>
      <c r="F43" s="201">
        <v>110.11399999999955</v>
      </c>
      <c r="G43" s="201">
        <v>112.21500000000022</v>
      </c>
      <c r="H43" s="201">
        <v>114.34800000000051</v>
      </c>
      <c r="I43" s="201">
        <v>116.5120000000004</v>
      </c>
      <c r="J43" s="201">
        <v>118.68400000000044</v>
      </c>
    </row>
    <row r="44" spans="1:10" ht="12" customHeight="1">
      <c r="A44" s="222" t="s">
        <v>37</v>
      </c>
      <c r="B44" s="200">
        <v>65.110629999999929</v>
      </c>
      <c r="C44" s="201">
        <v>66.70890999999969</v>
      </c>
      <c r="D44" s="201">
        <v>68.193790000000106</v>
      </c>
      <c r="E44" s="201">
        <v>69.601999999999961</v>
      </c>
      <c r="F44" s="201">
        <v>70.962999999999795</v>
      </c>
      <c r="G44" s="201">
        <v>72.318000000000012</v>
      </c>
      <c r="H44" s="201">
        <v>73.699000000000098</v>
      </c>
      <c r="I44" s="201">
        <v>75.113</v>
      </c>
      <c r="J44" s="201">
        <v>76.534999999999869</v>
      </c>
    </row>
    <row r="45" spans="1:10" ht="12" customHeight="1">
      <c r="A45" s="222" t="s">
        <v>38</v>
      </c>
      <c r="B45" s="200">
        <v>126.73950999999998</v>
      </c>
      <c r="C45" s="201">
        <v>129.68151999999998</v>
      </c>
      <c r="D45" s="201">
        <v>132.58121000000079</v>
      </c>
      <c r="E45" s="201">
        <v>135.379999999999</v>
      </c>
      <c r="F45" s="201">
        <v>138.17899999999983</v>
      </c>
      <c r="G45" s="201">
        <v>141.07700000000048</v>
      </c>
      <c r="H45" s="201">
        <v>144.17599999999993</v>
      </c>
      <c r="I45" s="201">
        <v>147.52499999999927</v>
      </c>
      <c r="J45" s="201">
        <v>151.05799999999968</v>
      </c>
    </row>
    <row r="46" spans="1:10" ht="3.75" customHeight="1">
      <c r="A46" s="315"/>
      <c r="B46" s="226"/>
      <c r="C46" s="227"/>
      <c r="D46" s="227"/>
      <c r="E46" s="227"/>
      <c r="F46" s="227"/>
      <c r="G46" s="227"/>
      <c r="H46" s="227"/>
      <c r="I46" s="227"/>
      <c r="J46" s="227"/>
    </row>
    <row r="47" spans="1:10" ht="13.5">
      <c r="A47" s="232"/>
      <c r="C47" s="30"/>
      <c r="D47" s="30"/>
      <c r="J47" s="281" t="s">
        <v>108</v>
      </c>
    </row>
    <row r="48" spans="1:10">
      <c r="A48" s="232"/>
      <c r="C48" s="30"/>
      <c r="D48" s="30"/>
    </row>
    <row r="49" spans="1:4">
      <c r="A49" s="232"/>
      <c r="C49" s="30"/>
      <c r="D49" s="30"/>
    </row>
    <row r="50" spans="1:4">
      <c r="A50" s="232"/>
      <c r="B50" s="233"/>
      <c r="C50" s="30"/>
      <c r="D50" s="30"/>
    </row>
    <row r="51" spans="1:4">
      <c r="A51" s="232"/>
      <c r="B51" s="233"/>
      <c r="C51" s="30"/>
      <c r="D51" s="30"/>
    </row>
    <row r="52" spans="1:4">
      <c r="A52" s="232"/>
      <c r="B52" s="233"/>
      <c r="C52" s="30"/>
      <c r="D52" s="30"/>
    </row>
    <row r="53" spans="1:4">
      <c r="A53" s="232"/>
      <c r="B53" s="233"/>
      <c r="C53" s="30"/>
      <c r="D53" s="30"/>
    </row>
    <row r="54" spans="1:4">
      <c r="A54" s="232"/>
      <c r="B54" s="233"/>
      <c r="C54" s="30"/>
      <c r="D54" s="30"/>
    </row>
    <row r="55" spans="1:4">
      <c r="A55" s="232"/>
      <c r="B55" s="233"/>
      <c r="C55" s="30"/>
      <c r="D55" s="30"/>
    </row>
    <row r="56" spans="1:4">
      <c r="A56" s="232"/>
      <c r="B56" s="233"/>
      <c r="C56" s="30"/>
      <c r="D56" s="30"/>
    </row>
    <row r="57" spans="1:4">
      <c r="A57" s="232"/>
      <c r="B57" s="233"/>
      <c r="C57" s="30"/>
      <c r="D57" s="30"/>
    </row>
    <row r="58" spans="1:4">
      <c r="A58" s="232"/>
      <c r="B58" s="233"/>
      <c r="C58" s="30"/>
      <c r="D58" s="30"/>
    </row>
    <row r="59" spans="1:4">
      <c r="A59" s="232"/>
      <c r="B59" s="233"/>
      <c r="C59" s="30"/>
      <c r="D59" s="30"/>
    </row>
    <row r="60" spans="1:4">
      <c r="A60" s="232"/>
      <c r="B60" s="233"/>
      <c r="C60" s="30"/>
      <c r="D60" s="30"/>
    </row>
    <row r="61" spans="1:4">
      <c r="A61" s="232"/>
      <c r="B61" s="233"/>
      <c r="C61" s="30"/>
      <c r="D61" s="30"/>
    </row>
    <row r="62" spans="1:4">
      <c r="A62" s="232"/>
      <c r="B62" s="233"/>
      <c r="C62" s="30"/>
      <c r="D62" s="30"/>
    </row>
    <row r="63" spans="1:4">
      <c r="A63" s="232"/>
      <c r="B63" s="233"/>
      <c r="C63" s="30"/>
      <c r="D63" s="30"/>
    </row>
    <row r="64" spans="1:4">
      <c r="A64" s="232"/>
      <c r="B64" s="233"/>
      <c r="C64" s="30"/>
      <c r="D64" s="30"/>
    </row>
    <row r="65" spans="1:4">
      <c r="A65" s="232"/>
      <c r="B65" s="233"/>
      <c r="C65" s="30"/>
      <c r="D65" s="30"/>
    </row>
    <row r="66" spans="1:4">
      <c r="A66" s="232"/>
      <c r="B66" s="233"/>
      <c r="C66" s="30"/>
      <c r="D66" s="30"/>
    </row>
    <row r="67" spans="1:4">
      <c r="A67" s="232"/>
      <c r="B67" s="233"/>
      <c r="C67" s="30"/>
      <c r="D67" s="30"/>
    </row>
    <row r="68" spans="1:4">
      <c r="A68" s="232"/>
      <c r="B68" s="233"/>
      <c r="C68" s="30"/>
      <c r="D68" s="30"/>
    </row>
    <row r="69" spans="1:4">
      <c r="A69" s="232"/>
      <c r="B69" s="233"/>
      <c r="C69" s="30"/>
      <c r="D69" s="30"/>
    </row>
    <row r="70" spans="1:4">
      <c r="A70" s="232"/>
      <c r="B70" s="233"/>
      <c r="C70" s="30"/>
      <c r="D70" s="30"/>
    </row>
    <row r="71" spans="1:4">
      <c r="A71" s="232"/>
      <c r="B71" s="233"/>
      <c r="C71" s="30"/>
      <c r="D71" s="30"/>
    </row>
    <row r="72" spans="1:4">
      <c r="A72" s="232"/>
      <c r="B72" s="233"/>
      <c r="C72" s="30"/>
      <c r="D72" s="30"/>
    </row>
    <row r="73" spans="1:4">
      <c r="A73" s="232"/>
      <c r="B73" s="233"/>
      <c r="C73" s="30"/>
      <c r="D73" s="30"/>
    </row>
    <row r="74" spans="1:4">
      <c r="A74" s="232"/>
      <c r="B74" s="233"/>
      <c r="C74" s="30"/>
      <c r="D74" s="30"/>
    </row>
    <row r="75" spans="1:4">
      <c r="A75" s="232"/>
      <c r="B75" s="233"/>
      <c r="C75" s="30"/>
      <c r="D75" s="30"/>
    </row>
    <row r="76" spans="1:4">
      <c r="A76" s="232"/>
      <c r="B76" s="233"/>
      <c r="C76" s="30"/>
      <c r="D76" s="30"/>
    </row>
    <row r="77" spans="1:4">
      <c r="A77" s="232"/>
      <c r="B77" s="233"/>
      <c r="C77" s="30"/>
      <c r="D77" s="30"/>
    </row>
    <row r="78" spans="1:4">
      <c r="A78" s="232"/>
      <c r="B78" s="233"/>
      <c r="C78" s="30"/>
      <c r="D78" s="30"/>
    </row>
    <row r="79" spans="1:4">
      <c r="A79" s="232"/>
      <c r="B79" s="233"/>
      <c r="C79" s="30"/>
      <c r="D79" s="30"/>
    </row>
    <row r="80" spans="1:4">
      <c r="A80" s="232"/>
      <c r="B80" s="233"/>
      <c r="C80" s="30"/>
      <c r="D80" s="30"/>
    </row>
    <row r="81" spans="1:4">
      <c r="A81" s="232"/>
      <c r="B81" s="233"/>
      <c r="C81" s="30"/>
      <c r="D81" s="30"/>
    </row>
    <row r="82" spans="1:4">
      <c r="A82" s="232"/>
      <c r="B82" s="233"/>
      <c r="C82" s="30"/>
      <c r="D82" s="30"/>
    </row>
    <row r="83" spans="1:4">
      <c r="A83" s="232"/>
      <c r="B83" s="233"/>
      <c r="C83" s="30"/>
      <c r="D83" s="30"/>
    </row>
    <row r="84" spans="1:4">
      <c r="A84" s="232"/>
      <c r="B84" s="233"/>
      <c r="C84" s="30"/>
      <c r="D84" s="30"/>
    </row>
    <row r="85" spans="1:4">
      <c r="A85" s="232"/>
      <c r="B85" s="233"/>
      <c r="C85" s="30"/>
      <c r="D85" s="30"/>
    </row>
    <row r="86" spans="1:4">
      <c r="A86" s="232"/>
      <c r="B86" s="233"/>
      <c r="C86" s="30"/>
      <c r="D86" s="30"/>
    </row>
    <row r="87" spans="1:4">
      <c r="A87" s="232"/>
      <c r="B87" s="233"/>
      <c r="C87" s="30"/>
      <c r="D87" s="30"/>
    </row>
    <row r="88" spans="1:4">
      <c r="A88" s="232"/>
      <c r="B88" s="233"/>
      <c r="C88" s="30"/>
      <c r="D88" s="30"/>
    </row>
    <row r="89" spans="1:4">
      <c r="A89" s="232"/>
      <c r="B89" s="233"/>
      <c r="C89" s="30"/>
      <c r="D89" s="30"/>
    </row>
    <row r="90" spans="1:4">
      <c r="A90" s="232"/>
      <c r="B90" s="233"/>
      <c r="C90" s="30"/>
      <c r="D90" s="30"/>
    </row>
    <row r="91" spans="1:4">
      <c r="A91" s="232"/>
      <c r="B91" s="233"/>
      <c r="C91" s="30"/>
      <c r="D91" s="30"/>
    </row>
    <row r="92" spans="1:4">
      <c r="A92" s="232"/>
      <c r="B92" s="233"/>
      <c r="C92" s="30"/>
      <c r="D92" s="30"/>
    </row>
    <row r="93" spans="1:4">
      <c r="A93" s="232"/>
      <c r="B93" s="233"/>
      <c r="C93" s="30"/>
      <c r="D93" s="30"/>
    </row>
    <row r="94" spans="1:4">
      <c r="A94" s="232"/>
      <c r="B94" s="233"/>
      <c r="C94" s="30"/>
      <c r="D94" s="30"/>
    </row>
    <row r="95" spans="1:4">
      <c r="A95" s="232"/>
      <c r="B95" s="233"/>
      <c r="C95" s="30"/>
      <c r="D95" s="30"/>
    </row>
    <row r="96" spans="1:4">
      <c r="A96" s="232"/>
      <c r="B96" s="233"/>
      <c r="C96" s="30"/>
      <c r="D96" s="30"/>
    </row>
    <row r="97" spans="1:4">
      <c r="A97" s="232"/>
      <c r="B97" s="233"/>
      <c r="C97" s="30"/>
      <c r="D97" s="30"/>
    </row>
    <row r="98" spans="1:4">
      <c r="A98" s="232"/>
      <c r="B98" s="233"/>
      <c r="C98" s="30"/>
      <c r="D98" s="30"/>
    </row>
    <row r="99" spans="1:4">
      <c r="A99" s="232"/>
      <c r="B99" s="233"/>
      <c r="C99" s="30"/>
      <c r="D99" s="30"/>
    </row>
    <row r="100" spans="1:4">
      <c r="A100" s="232"/>
      <c r="B100" s="233"/>
      <c r="C100" s="30"/>
      <c r="D100" s="30"/>
    </row>
    <row r="101" spans="1:4">
      <c r="A101" s="232"/>
      <c r="B101" s="233"/>
      <c r="C101" s="30"/>
      <c r="D101" s="30"/>
    </row>
    <row r="102" spans="1:4">
      <c r="A102" s="232"/>
      <c r="B102" s="233"/>
      <c r="C102" s="30"/>
      <c r="D102" s="30"/>
    </row>
    <row r="103" spans="1:4">
      <c r="A103" s="232"/>
      <c r="B103" s="233"/>
      <c r="C103" s="30"/>
      <c r="D103" s="30"/>
    </row>
    <row r="104" spans="1:4">
      <c r="A104" s="232"/>
      <c r="B104" s="233"/>
      <c r="C104" s="30"/>
      <c r="D104" s="30"/>
    </row>
    <row r="105" spans="1:4">
      <c r="A105" s="232"/>
      <c r="B105" s="233"/>
      <c r="C105" s="30"/>
      <c r="D105" s="30"/>
    </row>
    <row r="106" spans="1:4">
      <c r="A106" s="232"/>
      <c r="B106" s="233"/>
      <c r="C106" s="30"/>
      <c r="D106" s="30"/>
    </row>
    <row r="107" spans="1:4">
      <c r="A107" s="232"/>
      <c r="B107" s="233"/>
      <c r="C107" s="30"/>
      <c r="D107" s="30"/>
    </row>
    <row r="108" spans="1:4">
      <c r="A108" s="232"/>
      <c r="B108" s="233"/>
      <c r="C108" s="30"/>
      <c r="D108" s="30"/>
    </row>
    <row r="109" spans="1:4">
      <c r="A109" s="232"/>
      <c r="B109" s="233"/>
      <c r="C109" s="30"/>
      <c r="D109" s="30"/>
    </row>
    <row r="110" spans="1:4">
      <c r="A110" s="232"/>
      <c r="B110" s="233"/>
      <c r="C110" s="30"/>
      <c r="D110" s="30"/>
    </row>
    <row r="111" spans="1:4">
      <c r="A111" s="232"/>
      <c r="B111" s="233"/>
      <c r="C111" s="30"/>
      <c r="D111" s="30"/>
    </row>
    <row r="112" spans="1:4">
      <c r="A112" s="232"/>
      <c r="B112" s="233"/>
      <c r="C112" s="30"/>
      <c r="D112" s="30"/>
    </row>
    <row r="113" spans="1:4">
      <c r="A113" s="232"/>
      <c r="B113" s="233"/>
      <c r="C113" s="30"/>
      <c r="D113" s="30"/>
    </row>
    <row r="114" spans="1:4">
      <c r="A114" s="30"/>
      <c r="B114" s="30"/>
      <c r="C114" s="30"/>
      <c r="D114" s="30"/>
    </row>
  </sheetData>
  <mergeCells count="13">
    <mergeCell ref="A1:J1"/>
    <mergeCell ref="A2:J2"/>
    <mergeCell ref="I5:I6"/>
    <mergeCell ref="J5:J6"/>
    <mergeCell ref="A3:J3"/>
    <mergeCell ref="F5:F6"/>
    <mergeCell ref="H5:H6"/>
    <mergeCell ref="G5:G6"/>
    <mergeCell ref="A5:A6"/>
    <mergeCell ref="B5:B6"/>
    <mergeCell ref="C5:C6"/>
    <mergeCell ref="D5:D6"/>
    <mergeCell ref="E5:E6"/>
  </mergeCells>
  <phoneticPr fontId="7" type="noConversion"/>
  <printOptions horizontalCentered="1"/>
  <pageMargins left="0.39370078740157483" right="0.19685039370078741" top="0.98425196850393704" bottom="0.59055118110236227" header="0" footer="0"/>
  <pageSetup paperSize="9" scale="90" orientation="portrait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1">
    <tabColor indexed="45"/>
  </sheetPr>
  <dimension ref="A2:J51"/>
  <sheetViews>
    <sheetView showGridLines="0" view="pageBreakPreview" zoomScaleNormal="100" workbookViewId="0"/>
  </sheetViews>
  <sheetFormatPr baseColWidth="10" defaultRowHeight="12.75"/>
  <cols>
    <col min="1" max="1" width="19.7109375" style="10" customWidth="1"/>
    <col min="2" max="4" width="6.7109375" style="147" hidden="1" customWidth="1"/>
    <col min="5" max="10" width="10" style="27" customWidth="1"/>
    <col min="11" max="16384" width="11.42578125" style="10"/>
  </cols>
  <sheetData>
    <row r="2" spans="1:10" ht="15" customHeight="1">
      <c r="A2" s="553" t="s">
        <v>169</v>
      </c>
      <c r="B2" s="553"/>
      <c r="C2" s="553"/>
      <c r="D2" s="553"/>
      <c r="E2" s="553"/>
      <c r="F2" s="553"/>
      <c r="G2" s="553"/>
      <c r="H2" s="553"/>
      <c r="I2" s="553"/>
      <c r="J2" s="553"/>
    </row>
    <row r="3" spans="1:10" ht="29.25" customHeight="1">
      <c r="A3" s="490" t="s">
        <v>280</v>
      </c>
      <c r="B3" s="490"/>
      <c r="C3" s="490"/>
      <c r="D3" s="490"/>
      <c r="E3" s="490"/>
      <c r="F3" s="490"/>
      <c r="G3" s="490"/>
      <c r="H3" s="490"/>
      <c r="I3" s="490"/>
      <c r="J3" s="490"/>
    </row>
    <row r="4" spans="1:10" ht="11.25" customHeight="1">
      <c r="A4" s="491" t="s">
        <v>48</v>
      </c>
      <c r="B4" s="491"/>
      <c r="C4" s="491"/>
      <c r="D4" s="491"/>
      <c r="E4" s="491"/>
      <c r="F4" s="491"/>
      <c r="G4" s="491"/>
      <c r="H4" s="491"/>
      <c r="I4" s="491"/>
      <c r="J4" s="491"/>
    </row>
    <row r="5" spans="1:10" ht="6" customHeight="1">
      <c r="A5" s="49"/>
      <c r="B5" s="150"/>
      <c r="C5" s="150"/>
      <c r="D5" s="150"/>
      <c r="E5" s="149"/>
      <c r="F5" s="149"/>
      <c r="G5" s="149"/>
      <c r="H5" s="149"/>
      <c r="I5" s="149"/>
      <c r="J5" s="149"/>
    </row>
    <row r="6" spans="1:10" ht="22.5" customHeight="1">
      <c r="A6" s="496" t="s">
        <v>238</v>
      </c>
      <c r="B6" s="494">
        <v>2004</v>
      </c>
      <c r="C6" s="487">
        <v>2005</v>
      </c>
      <c r="D6" s="487">
        <v>2006</v>
      </c>
      <c r="E6" s="506">
        <v>2007</v>
      </c>
      <c r="F6" s="506">
        <v>2008</v>
      </c>
      <c r="G6" s="506">
        <v>2009</v>
      </c>
      <c r="H6" s="506">
        <v>2010</v>
      </c>
      <c r="I6" s="506">
        <v>2011</v>
      </c>
      <c r="J6" s="506">
        <v>2012</v>
      </c>
    </row>
    <row r="7" spans="1:10" ht="30.75" customHeight="1">
      <c r="A7" s="497"/>
      <c r="B7" s="495">
        <v>2004</v>
      </c>
      <c r="C7" s="488">
        <v>2005</v>
      </c>
      <c r="D7" s="488">
        <v>2006</v>
      </c>
      <c r="E7" s="507">
        <v>2007</v>
      </c>
      <c r="F7" s="507"/>
      <c r="G7" s="507"/>
      <c r="H7" s="507"/>
      <c r="I7" s="507"/>
      <c r="J7" s="507"/>
    </row>
    <row r="8" spans="1:10" ht="6" customHeight="1">
      <c r="A8" s="222"/>
      <c r="B8" s="150"/>
      <c r="C8" s="150"/>
      <c r="D8" s="150"/>
      <c r="E8" s="149"/>
      <c r="F8" s="149"/>
      <c r="G8" s="149"/>
      <c r="H8" s="149"/>
      <c r="I8" s="149"/>
      <c r="J8" s="149"/>
    </row>
    <row r="9" spans="1:10" ht="12" customHeight="1">
      <c r="A9" s="223" t="s">
        <v>1</v>
      </c>
      <c r="B9" s="139">
        <v>3600.8447700000011</v>
      </c>
      <c r="C9" s="139">
        <v>3792.5012600000259</v>
      </c>
      <c r="D9" s="139">
        <v>3706.7011599999983</v>
      </c>
      <c r="E9" s="128">
        <v>3572.5131926867671</v>
      </c>
      <c r="F9" s="128">
        <v>3638.1024398430195</v>
      </c>
      <c r="G9" s="128">
        <v>3661.7427987374481</v>
      </c>
      <c r="H9" s="128">
        <v>3654.6036904735311</v>
      </c>
      <c r="I9" s="128">
        <v>3764.0179235724695</v>
      </c>
      <c r="J9" s="128">
        <v>3874.7290837971741</v>
      </c>
    </row>
    <row r="10" spans="1:10" ht="9" customHeight="1">
      <c r="A10" s="223"/>
      <c r="B10" s="140"/>
      <c r="C10" s="140"/>
      <c r="D10" s="140"/>
      <c r="E10" s="129"/>
      <c r="F10" s="129"/>
      <c r="G10" s="129"/>
      <c r="H10" s="129"/>
      <c r="I10" s="129"/>
      <c r="J10" s="129"/>
    </row>
    <row r="11" spans="1:10" ht="12" customHeight="1">
      <c r="A11" s="223" t="s">
        <v>11</v>
      </c>
      <c r="B11" s="140"/>
      <c r="C11" s="140"/>
      <c r="D11" s="140"/>
      <c r="E11" s="129"/>
      <c r="F11" s="129"/>
      <c r="G11" s="129"/>
      <c r="H11" s="129"/>
      <c r="I11" s="129"/>
      <c r="J11" s="129"/>
    </row>
    <row r="12" spans="1:10" ht="12" customHeight="1">
      <c r="A12" s="222" t="s">
        <v>2</v>
      </c>
      <c r="B12" s="140">
        <v>2961.408250000005</v>
      </c>
      <c r="C12" s="140">
        <v>3124.1110300000087</v>
      </c>
      <c r="D12" s="140">
        <v>3088.8620100000012</v>
      </c>
      <c r="E12" s="129">
        <v>2918.7971277783595</v>
      </c>
      <c r="F12" s="129">
        <v>3001.0637518580047</v>
      </c>
      <c r="G12" s="129">
        <v>3072.3992360806774</v>
      </c>
      <c r="H12" s="129">
        <v>3039.9959139085295</v>
      </c>
      <c r="I12" s="129">
        <v>3132.6902489314421</v>
      </c>
      <c r="J12" s="129">
        <v>3210.4382145828049</v>
      </c>
    </row>
    <row r="13" spans="1:10" ht="12" customHeight="1">
      <c r="A13" s="222" t="s">
        <v>3</v>
      </c>
      <c r="B13" s="140">
        <v>639.43652000000088</v>
      </c>
      <c r="C13" s="140">
        <v>668.39023000000623</v>
      </c>
      <c r="D13" s="140">
        <v>617.83914999999911</v>
      </c>
      <c r="E13" s="129">
        <v>653.71606490840713</v>
      </c>
      <c r="F13" s="129">
        <v>637.03868798501071</v>
      </c>
      <c r="G13" s="129">
        <v>589.3435626567516</v>
      </c>
      <c r="H13" s="129">
        <v>614.60777656501546</v>
      </c>
      <c r="I13" s="129">
        <v>631.32767464102369</v>
      </c>
      <c r="J13" s="129">
        <v>664.29086921438443</v>
      </c>
    </row>
    <row r="14" spans="1:10" ht="9" customHeight="1">
      <c r="A14" s="222"/>
      <c r="B14" s="140"/>
      <c r="C14" s="140"/>
      <c r="D14" s="140"/>
      <c r="E14" s="129"/>
      <c r="F14" s="129"/>
      <c r="G14" s="129"/>
      <c r="H14" s="129"/>
      <c r="I14" s="129"/>
      <c r="J14" s="129"/>
    </row>
    <row r="15" spans="1:10" ht="12" customHeight="1">
      <c r="A15" s="223" t="s">
        <v>4</v>
      </c>
      <c r="B15" s="140"/>
      <c r="C15" s="140"/>
      <c r="D15" s="140"/>
      <c r="E15" s="129"/>
      <c r="F15" s="129"/>
      <c r="G15" s="129"/>
      <c r="H15" s="129"/>
      <c r="I15" s="129"/>
      <c r="J15" s="129"/>
    </row>
    <row r="16" spans="1:10" ht="12" customHeight="1">
      <c r="A16" s="222" t="s">
        <v>5</v>
      </c>
      <c r="B16" s="140">
        <v>2350.6862899999933</v>
      </c>
      <c r="C16" s="140">
        <v>2485.9702900000125</v>
      </c>
      <c r="D16" s="140">
        <v>2439.8253700000027</v>
      </c>
      <c r="E16" s="129">
        <v>2274.0242244421752</v>
      </c>
      <c r="F16" s="129">
        <v>2339.4225606088116</v>
      </c>
      <c r="G16" s="129">
        <v>2356.0139121767938</v>
      </c>
      <c r="H16" s="129">
        <v>2340.8013188751515</v>
      </c>
      <c r="I16" s="129">
        <v>2429.7247590503162</v>
      </c>
      <c r="J16" s="129">
        <v>2445.8253566362246</v>
      </c>
    </row>
    <row r="17" spans="1:10" ht="12" customHeight="1">
      <c r="A17" s="222" t="s">
        <v>6</v>
      </c>
      <c r="B17" s="140">
        <v>854.06157000000542</v>
      </c>
      <c r="C17" s="140">
        <v>889.11982999999589</v>
      </c>
      <c r="D17" s="140">
        <v>845.37904000000128</v>
      </c>
      <c r="E17" s="129">
        <v>902.19652686501286</v>
      </c>
      <c r="F17" s="129">
        <v>897.65498182397528</v>
      </c>
      <c r="G17" s="129">
        <v>896.83963444854169</v>
      </c>
      <c r="H17" s="129">
        <v>914.94555557793421</v>
      </c>
      <c r="I17" s="129">
        <v>924.51514229970178</v>
      </c>
      <c r="J17" s="129">
        <v>1006.1789942136346</v>
      </c>
    </row>
    <row r="18" spans="1:10" ht="12" customHeight="1">
      <c r="A18" s="222" t="s">
        <v>7</v>
      </c>
      <c r="B18" s="140">
        <v>396.09691000000242</v>
      </c>
      <c r="C18" s="140">
        <v>417.41114000000067</v>
      </c>
      <c r="D18" s="140">
        <v>421.49675000000195</v>
      </c>
      <c r="E18" s="129">
        <v>396.29244137957977</v>
      </c>
      <c r="F18" s="129">
        <v>401.02489741024141</v>
      </c>
      <c r="G18" s="129">
        <v>408.88925211208709</v>
      </c>
      <c r="H18" s="129">
        <v>398.85681602043775</v>
      </c>
      <c r="I18" s="129">
        <v>409.77802222245481</v>
      </c>
      <c r="J18" s="129">
        <v>422.72473294729599</v>
      </c>
    </row>
    <row r="19" spans="1:10" ht="9" customHeight="1">
      <c r="A19" s="222"/>
      <c r="B19" s="140"/>
      <c r="C19" s="140"/>
      <c r="D19" s="140"/>
      <c r="E19" s="129"/>
      <c r="F19" s="129"/>
      <c r="G19" s="129"/>
      <c r="H19" s="129"/>
      <c r="I19" s="129"/>
      <c r="J19" s="129"/>
    </row>
    <row r="20" spans="1:10" ht="12" customHeight="1">
      <c r="A20" s="258" t="s">
        <v>10</v>
      </c>
      <c r="B20" s="140"/>
      <c r="C20" s="140"/>
      <c r="D20" s="140"/>
      <c r="E20" s="129"/>
      <c r="F20" s="129"/>
      <c r="G20" s="129"/>
      <c r="H20" s="129"/>
      <c r="I20" s="129"/>
      <c r="J20" s="129"/>
    </row>
    <row r="21" spans="1:10" ht="12" customHeight="1">
      <c r="A21" s="222" t="s">
        <v>15</v>
      </c>
      <c r="B21" s="140">
        <v>44.947789999999948</v>
      </c>
      <c r="C21" s="140">
        <v>55.076140000000308</v>
      </c>
      <c r="D21" s="140">
        <v>52.576280000000089</v>
      </c>
      <c r="E21" s="129">
        <v>43.03840519894986</v>
      </c>
      <c r="F21" s="129">
        <v>46.012396524642526</v>
      </c>
      <c r="G21" s="129">
        <v>43.380100417296056</v>
      </c>
      <c r="H21" s="129">
        <v>38.701947549953907</v>
      </c>
      <c r="I21" s="129">
        <v>39.081926360032782</v>
      </c>
      <c r="J21" s="129">
        <v>46.968699190775673</v>
      </c>
    </row>
    <row r="22" spans="1:10" ht="12" customHeight="1">
      <c r="A22" s="222" t="s">
        <v>100</v>
      </c>
      <c r="B22" s="140">
        <v>119.26938999999999</v>
      </c>
      <c r="C22" s="140">
        <v>136.34121000000005</v>
      </c>
      <c r="D22" s="140">
        <v>128.04128000000009</v>
      </c>
      <c r="E22" s="129">
        <v>127.53247721931778</v>
      </c>
      <c r="F22" s="129">
        <v>122.29025365173996</v>
      </c>
      <c r="G22" s="129">
        <v>133.2433290440564</v>
      </c>
      <c r="H22" s="129">
        <v>133.84425727421413</v>
      </c>
      <c r="I22" s="129">
        <v>136.45415381191566</v>
      </c>
      <c r="J22" s="129">
        <v>137.55789610860825</v>
      </c>
    </row>
    <row r="23" spans="1:10" ht="12" customHeight="1">
      <c r="A23" s="222" t="s">
        <v>17</v>
      </c>
      <c r="B23" s="140">
        <v>44.160189999999986</v>
      </c>
      <c r="C23" s="140">
        <v>55.276340000000054</v>
      </c>
      <c r="D23" s="140">
        <v>40.716539999999974</v>
      </c>
      <c r="E23" s="129">
        <v>38.994585783078193</v>
      </c>
      <c r="F23" s="129">
        <v>36.582720305109653</v>
      </c>
      <c r="G23" s="129">
        <v>43.839043170256332</v>
      </c>
      <c r="H23" s="129">
        <v>39.716197141559071</v>
      </c>
      <c r="I23" s="129">
        <v>41.349151963606772</v>
      </c>
      <c r="J23" s="129">
        <v>39.789244948792472</v>
      </c>
    </row>
    <row r="24" spans="1:10" ht="12" customHeight="1">
      <c r="A24" s="222" t="s">
        <v>18</v>
      </c>
      <c r="B24" s="140">
        <v>156.23110999999977</v>
      </c>
      <c r="C24" s="140">
        <v>167.41808000000012</v>
      </c>
      <c r="D24" s="140">
        <v>169.03628000000009</v>
      </c>
      <c r="E24" s="129">
        <v>157.94034844334925</v>
      </c>
      <c r="F24" s="129">
        <v>179.98973189712751</v>
      </c>
      <c r="G24" s="129">
        <v>183.11197045667103</v>
      </c>
      <c r="H24" s="129">
        <v>173.49619125488701</v>
      </c>
      <c r="I24" s="129">
        <v>174.23826933949192</v>
      </c>
      <c r="J24" s="129">
        <v>186.4931329746025</v>
      </c>
    </row>
    <row r="25" spans="1:10" ht="12" customHeight="1">
      <c r="A25" s="222" t="s">
        <v>19</v>
      </c>
      <c r="B25" s="140">
        <v>51.079390000000089</v>
      </c>
      <c r="C25" s="140">
        <v>46.666189999999951</v>
      </c>
      <c r="D25" s="140">
        <v>52.088819999999942</v>
      </c>
      <c r="E25" s="129">
        <v>55.223541583428833</v>
      </c>
      <c r="F25" s="129">
        <v>54.074700216890754</v>
      </c>
      <c r="G25" s="129">
        <v>62.199569797165552</v>
      </c>
      <c r="H25" s="129">
        <v>60.058108721239272</v>
      </c>
      <c r="I25" s="129">
        <v>63.048585451914988</v>
      </c>
      <c r="J25" s="129">
        <v>73.73439418034171</v>
      </c>
    </row>
    <row r="26" spans="1:10" ht="12" customHeight="1">
      <c r="A26" s="222" t="s">
        <v>20</v>
      </c>
      <c r="B26" s="140">
        <v>113.30793999999982</v>
      </c>
      <c r="C26" s="140">
        <v>118.51733999999968</v>
      </c>
      <c r="D26" s="140">
        <v>106.40279000000017</v>
      </c>
      <c r="E26" s="129">
        <v>129.22671429822682</v>
      </c>
      <c r="F26" s="129">
        <v>118.05862108717888</v>
      </c>
      <c r="G26" s="129">
        <v>123.27613049770346</v>
      </c>
      <c r="H26" s="129">
        <v>141.64729316033569</v>
      </c>
      <c r="I26" s="129">
        <v>153.77606150604672</v>
      </c>
      <c r="J26" s="129">
        <v>195.44996951094504</v>
      </c>
    </row>
    <row r="27" spans="1:10" ht="12" customHeight="1">
      <c r="A27" s="222" t="s">
        <v>21</v>
      </c>
      <c r="B27" s="215" t="s">
        <v>142</v>
      </c>
      <c r="C27" s="215" t="s">
        <v>142</v>
      </c>
      <c r="D27" s="215" t="s">
        <v>142</v>
      </c>
      <c r="E27" s="129">
        <v>142.0744678194493</v>
      </c>
      <c r="F27" s="129">
        <v>150.0730698159264</v>
      </c>
      <c r="G27" s="129">
        <v>142.98188484813124</v>
      </c>
      <c r="H27" s="129">
        <v>137.5859069226608</v>
      </c>
      <c r="I27" s="129">
        <v>144.27022217410146</v>
      </c>
      <c r="J27" s="129">
        <v>151.23520288894187</v>
      </c>
    </row>
    <row r="28" spans="1:10" ht="12" customHeight="1">
      <c r="A28" s="222" t="s">
        <v>22</v>
      </c>
      <c r="B28" s="140">
        <v>105.11855</v>
      </c>
      <c r="C28" s="140">
        <v>92.497749999999868</v>
      </c>
      <c r="D28" s="140">
        <v>92.996950000000098</v>
      </c>
      <c r="E28" s="129">
        <v>125.05621085918966</v>
      </c>
      <c r="F28" s="129">
        <v>109.95938951021259</v>
      </c>
      <c r="G28" s="129">
        <v>96.787738960880816</v>
      </c>
      <c r="H28" s="129">
        <v>111.60142188332223</v>
      </c>
      <c r="I28" s="129">
        <v>100.39727241341926</v>
      </c>
      <c r="J28" s="129">
        <v>106.77298975794494</v>
      </c>
    </row>
    <row r="29" spans="1:10" ht="12" customHeight="1">
      <c r="A29" s="222" t="s">
        <v>64</v>
      </c>
      <c r="B29" s="140">
        <v>18.975100000000019</v>
      </c>
      <c r="C29" s="140">
        <v>29.277960000000029</v>
      </c>
      <c r="D29" s="140">
        <v>29.019549999999974</v>
      </c>
      <c r="E29" s="129">
        <v>29.848422736684729</v>
      </c>
      <c r="F29" s="129">
        <v>27.438735771337129</v>
      </c>
      <c r="G29" s="129">
        <v>29.132447794378205</v>
      </c>
      <c r="H29" s="129">
        <v>34.500633994708053</v>
      </c>
      <c r="I29" s="129">
        <v>29.156157781933224</v>
      </c>
      <c r="J29" s="129">
        <v>29.902544632982124</v>
      </c>
    </row>
    <row r="30" spans="1:10" ht="12" customHeight="1">
      <c r="A30" s="222" t="s">
        <v>23</v>
      </c>
      <c r="B30" s="140">
        <v>76.351040000000083</v>
      </c>
      <c r="C30" s="140">
        <v>82.503589999999932</v>
      </c>
      <c r="D30" s="140">
        <v>86.919579999999939</v>
      </c>
      <c r="E30" s="129">
        <v>84.794883650179401</v>
      </c>
      <c r="F30" s="129">
        <v>85.157913827906626</v>
      </c>
      <c r="G30" s="129">
        <v>77.705810217331248</v>
      </c>
      <c r="H30" s="129">
        <v>81.553604244029316</v>
      </c>
      <c r="I30" s="129">
        <v>84.521710303638031</v>
      </c>
      <c r="J30" s="129">
        <v>88.471020161324162</v>
      </c>
    </row>
    <row r="31" spans="1:10" ht="12" customHeight="1">
      <c r="A31" s="222" t="s">
        <v>24</v>
      </c>
      <c r="B31" s="140">
        <v>107.16013999999998</v>
      </c>
      <c r="C31" s="140">
        <v>105.19670000000002</v>
      </c>
      <c r="D31" s="140">
        <v>112.18624999999984</v>
      </c>
      <c r="E31" s="129">
        <v>107.31375403906391</v>
      </c>
      <c r="F31" s="129">
        <v>102.40861008641342</v>
      </c>
      <c r="G31" s="129">
        <v>99.559797664799746</v>
      </c>
      <c r="H31" s="129">
        <v>102.23624717544284</v>
      </c>
      <c r="I31" s="129">
        <v>105.20304253833558</v>
      </c>
      <c r="J31" s="129">
        <v>102.15702630366934</v>
      </c>
    </row>
    <row r="32" spans="1:10" ht="12" customHeight="1">
      <c r="A32" s="222" t="s">
        <v>25</v>
      </c>
      <c r="B32" s="140">
        <v>136.90587000000016</v>
      </c>
      <c r="C32" s="140">
        <v>132.9903700000001</v>
      </c>
      <c r="D32" s="140">
        <v>132.63784000000004</v>
      </c>
      <c r="E32" s="129">
        <v>142.83547637026246</v>
      </c>
      <c r="F32" s="129">
        <v>130.93530196206888</v>
      </c>
      <c r="G32" s="129">
        <v>141.42251248225622</v>
      </c>
      <c r="H32" s="129">
        <v>139.23618980599468</v>
      </c>
      <c r="I32" s="129">
        <v>133.75467297812349</v>
      </c>
      <c r="J32" s="129">
        <v>140.84258744764418</v>
      </c>
    </row>
    <row r="33" spans="1:10" ht="12" customHeight="1">
      <c r="A33" s="222" t="s">
        <v>26</v>
      </c>
      <c r="B33" s="140">
        <v>257.96733999999998</v>
      </c>
      <c r="C33" s="140">
        <v>258.30270999999976</v>
      </c>
      <c r="D33" s="140">
        <v>248.53437999999989</v>
      </c>
      <c r="E33" s="129">
        <v>242.45923968318462</v>
      </c>
      <c r="F33" s="129">
        <v>252.20063901799992</v>
      </c>
      <c r="G33" s="129">
        <v>232.45665260583706</v>
      </c>
      <c r="H33" s="129">
        <v>237.0594842243369</v>
      </c>
      <c r="I33" s="129">
        <v>252.55906066273911</v>
      </c>
      <c r="J33" s="129">
        <v>241.47439962591844</v>
      </c>
    </row>
    <row r="34" spans="1:10" ht="12" customHeight="1">
      <c r="A34" s="222" t="s">
        <v>27</v>
      </c>
      <c r="B34" s="140">
        <v>173.2659899999999</v>
      </c>
      <c r="C34" s="140">
        <v>175.52727000000004</v>
      </c>
      <c r="D34" s="140">
        <v>194.40101999999953</v>
      </c>
      <c r="E34" s="129">
        <v>167.2478000615788</v>
      </c>
      <c r="F34" s="129">
        <v>171.58970861340498</v>
      </c>
      <c r="G34" s="129">
        <v>161.75287997802553</v>
      </c>
      <c r="H34" s="129">
        <v>165.50643051596512</v>
      </c>
      <c r="I34" s="129">
        <v>175.46343863837069</v>
      </c>
      <c r="J34" s="129">
        <v>188.56454894928459</v>
      </c>
    </row>
    <row r="35" spans="1:10" ht="12" customHeight="1">
      <c r="A35" s="222" t="s">
        <v>210</v>
      </c>
      <c r="B35" s="275" t="s">
        <v>142</v>
      </c>
      <c r="C35" s="276" t="s">
        <v>142</v>
      </c>
      <c r="D35" s="276" t="s">
        <v>142</v>
      </c>
      <c r="E35" s="129">
        <v>1190.293083435369</v>
      </c>
      <c r="F35" s="129">
        <v>1202.7391516980977</v>
      </c>
      <c r="G35" s="129">
        <v>1241.0997214531417</v>
      </c>
      <c r="H35" s="129">
        <v>1231.8988635210194</v>
      </c>
      <c r="I35" s="129">
        <v>1238.6150955891942</v>
      </c>
      <c r="J35" s="129">
        <v>1262.6771430542392</v>
      </c>
    </row>
    <row r="36" spans="1:10" ht="12" customHeight="1">
      <c r="A36" s="222" t="s">
        <v>211</v>
      </c>
      <c r="B36" s="275" t="s">
        <v>142</v>
      </c>
      <c r="C36" s="276" t="s">
        <v>142</v>
      </c>
      <c r="D36" s="276" t="s">
        <v>142</v>
      </c>
      <c r="E36" s="129">
        <v>113.65934762261118</v>
      </c>
      <c r="F36" s="129">
        <v>119.19452743900393</v>
      </c>
      <c r="G36" s="129">
        <v>124.92878965970735</v>
      </c>
      <c r="H36" s="129">
        <v>133.93092116528118</v>
      </c>
      <c r="I36" s="129">
        <v>123.67574713104237</v>
      </c>
      <c r="J36" s="129">
        <v>117.11998321298016</v>
      </c>
    </row>
    <row r="37" spans="1:10" ht="12" customHeight="1">
      <c r="A37" s="222" t="s">
        <v>29</v>
      </c>
      <c r="B37" s="129">
        <v>102.39267999999994</v>
      </c>
      <c r="C37" s="129">
        <v>113.7334900000003</v>
      </c>
      <c r="D37" s="129">
        <v>110.26032000000011</v>
      </c>
      <c r="E37" s="129">
        <v>97.635305866011009</v>
      </c>
      <c r="F37" s="129">
        <v>115.52447383217013</v>
      </c>
      <c r="G37" s="129">
        <v>121.16091587000733</v>
      </c>
      <c r="H37" s="129">
        <v>120.26818131069142</v>
      </c>
      <c r="I37" s="129">
        <v>125.65744900318337</v>
      </c>
      <c r="J37" s="129">
        <v>114.20756988866393</v>
      </c>
    </row>
    <row r="38" spans="1:10" ht="12" customHeight="1">
      <c r="A38" s="222" t="s">
        <v>30</v>
      </c>
      <c r="B38" s="140">
        <v>11.62987</v>
      </c>
      <c r="C38" s="140">
        <v>11.256840000000006</v>
      </c>
      <c r="D38" s="140">
        <v>9.8198100000000093</v>
      </c>
      <c r="E38" s="129">
        <v>9.5708793126589455</v>
      </c>
      <c r="F38" s="129">
        <v>9.1224269866232941</v>
      </c>
      <c r="G38" s="129">
        <v>10.129220110320482</v>
      </c>
      <c r="H38" s="129">
        <v>8.9615958884263414</v>
      </c>
      <c r="I38" s="129">
        <v>12.183182399816134</v>
      </c>
      <c r="J38" s="129">
        <v>10.256527059328455</v>
      </c>
    </row>
    <row r="39" spans="1:10" ht="12" customHeight="1">
      <c r="A39" s="222" t="s">
        <v>31</v>
      </c>
      <c r="B39" s="140">
        <v>19.155160000000009</v>
      </c>
      <c r="C39" s="140">
        <v>17.417319999999982</v>
      </c>
      <c r="D39" s="140">
        <v>18.917120000000001</v>
      </c>
      <c r="E39" s="129">
        <v>17.715772693524098</v>
      </c>
      <c r="F39" s="129">
        <v>21.764462240213774</v>
      </c>
      <c r="G39" s="129">
        <v>20.545296382751189</v>
      </c>
      <c r="H39" s="129">
        <v>20.958519715606283</v>
      </c>
      <c r="I39" s="129">
        <v>21.869800370310049</v>
      </c>
      <c r="J39" s="129">
        <v>19.902313622922065</v>
      </c>
    </row>
    <row r="40" spans="1:10" ht="12" customHeight="1">
      <c r="A40" s="222" t="s">
        <v>32</v>
      </c>
      <c r="B40" s="140">
        <v>32.447060000000015</v>
      </c>
      <c r="C40" s="140">
        <v>37.818439999999903</v>
      </c>
      <c r="D40" s="140">
        <v>32.963239999999992</v>
      </c>
      <c r="E40" s="129">
        <v>36.774569692838448</v>
      </c>
      <c r="F40" s="129">
        <v>37.835985099866392</v>
      </c>
      <c r="G40" s="129">
        <v>28.365246418321654</v>
      </c>
      <c r="H40" s="129">
        <v>28.869727792364198</v>
      </c>
      <c r="I40" s="129">
        <v>30.996010586122985</v>
      </c>
      <c r="J40" s="129">
        <v>31.725128349923466</v>
      </c>
    </row>
    <row r="41" spans="1:10" ht="12" customHeight="1">
      <c r="A41" s="222" t="s">
        <v>33</v>
      </c>
      <c r="B41" s="140">
        <v>253.42626000000021</v>
      </c>
      <c r="C41" s="140">
        <v>252.75550000000018</v>
      </c>
      <c r="D41" s="140">
        <v>252.14916000000014</v>
      </c>
      <c r="E41" s="129">
        <v>224.46409177657767</v>
      </c>
      <c r="F41" s="129">
        <v>243.37358149879634</v>
      </c>
      <c r="G41" s="129">
        <v>237.24957050082125</v>
      </c>
      <c r="H41" s="129">
        <v>228.86476421519666</v>
      </c>
      <c r="I41" s="129">
        <v>275.02454162384532</v>
      </c>
      <c r="J41" s="129">
        <v>275.39269613598736</v>
      </c>
    </row>
    <row r="42" spans="1:10" ht="12" customHeight="1">
      <c r="A42" s="222" t="s">
        <v>34</v>
      </c>
      <c r="B42" s="140">
        <v>86.141329999999968</v>
      </c>
      <c r="C42" s="140">
        <v>69.297289999999961</v>
      </c>
      <c r="D42" s="140">
        <v>71.49495000000006</v>
      </c>
      <c r="E42" s="129">
        <v>91.758605905841463</v>
      </c>
      <c r="F42" s="129">
        <v>93.831711264144573</v>
      </c>
      <c r="G42" s="129">
        <v>100.7455947646186</v>
      </c>
      <c r="H42" s="129">
        <v>89.633718633640925</v>
      </c>
      <c r="I42" s="129">
        <v>95.497470651621811</v>
      </c>
      <c r="J42" s="129">
        <v>94.097930521065194</v>
      </c>
    </row>
    <row r="43" spans="1:10" ht="12" customHeight="1">
      <c r="A43" s="222" t="s">
        <v>35</v>
      </c>
      <c r="B43" s="140">
        <v>90.210209999999933</v>
      </c>
      <c r="C43" s="140">
        <v>88.404829999999862</v>
      </c>
      <c r="D43" s="140">
        <v>98.574350000000379</v>
      </c>
      <c r="E43" s="129">
        <v>85.099686208193162</v>
      </c>
      <c r="F43" s="129">
        <v>96.293283687565761</v>
      </c>
      <c r="G43" s="129">
        <v>93.533562607225932</v>
      </c>
      <c r="H43" s="129">
        <v>87.762198381269783</v>
      </c>
      <c r="I43" s="129">
        <v>90.324048944058205</v>
      </c>
      <c r="J43" s="129">
        <v>104.62308483051777</v>
      </c>
    </row>
    <row r="44" spans="1:10" ht="12" customHeight="1">
      <c r="A44" s="222" t="s">
        <v>36</v>
      </c>
      <c r="B44" s="140">
        <v>29.817719999999998</v>
      </c>
      <c r="C44" s="140">
        <v>36.040279999999989</v>
      </c>
      <c r="D44" s="140">
        <v>36.895849999999996</v>
      </c>
      <c r="E44" s="129">
        <v>39.660641803056627</v>
      </c>
      <c r="F44" s="129">
        <v>37.977817617987711</v>
      </c>
      <c r="G44" s="129">
        <v>40.9885776388819</v>
      </c>
      <c r="H44" s="129">
        <v>38.631912472580638</v>
      </c>
      <c r="I44" s="129">
        <v>41.439833523797276</v>
      </c>
      <c r="J44" s="129">
        <v>39.593156821148781</v>
      </c>
    </row>
    <row r="45" spans="1:10" ht="12" customHeight="1">
      <c r="A45" s="222" t="s">
        <v>37</v>
      </c>
      <c r="B45" s="140">
        <v>23.040729999999986</v>
      </c>
      <c r="C45" s="140">
        <v>25.682680000000008</v>
      </c>
      <c r="D45" s="140">
        <v>24.217869999999976</v>
      </c>
      <c r="E45" s="129">
        <v>23.000910723024468</v>
      </c>
      <c r="F45" s="129">
        <v>26.674491653783964</v>
      </c>
      <c r="G45" s="129">
        <v>27.810641334622442</v>
      </c>
      <c r="H45" s="129">
        <v>25.044018683671638</v>
      </c>
      <c r="I45" s="129">
        <v>28.314528964342394</v>
      </c>
      <c r="J45" s="129">
        <v>27.773358197338979</v>
      </c>
    </row>
    <row r="46" spans="1:10" ht="12" customHeight="1">
      <c r="A46" s="222" t="s">
        <v>38</v>
      </c>
      <c r="B46" s="140">
        <v>53.500670000000014</v>
      </c>
      <c r="C46" s="140">
        <v>57.232629999999737</v>
      </c>
      <c r="D46" s="140">
        <v>56.837119999999977</v>
      </c>
      <c r="E46" s="129">
        <v>49.293969901132904</v>
      </c>
      <c r="F46" s="129">
        <v>46.998734536821317</v>
      </c>
      <c r="G46" s="129">
        <v>44.335794062217467</v>
      </c>
      <c r="H46" s="129">
        <v>43.035354825149398</v>
      </c>
      <c r="I46" s="129">
        <v>47.146488861478666</v>
      </c>
      <c r="J46" s="129">
        <v>47.946535421254062</v>
      </c>
    </row>
    <row r="47" spans="1:10" s="30" customFormat="1" ht="4.5" customHeight="1">
      <c r="A47" s="315"/>
      <c r="B47" s="324"/>
      <c r="C47" s="324"/>
      <c r="D47" s="324"/>
      <c r="E47" s="449"/>
      <c r="F47" s="449"/>
      <c r="G47" s="449"/>
      <c r="H47" s="449"/>
      <c r="I47" s="449"/>
      <c r="J47" s="449"/>
    </row>
    <row r="48" spans="1:10">
      <c r="A48" s="127"/>
      <c r="B48"/>
      <c r="C48"/>
      <c r="D48"/>
      <c r="E48" s="419"/>
      <c r="F48" s="419"/>
      <c r="G48" s="419"/>
      <c r="H48" s="419"/>
      <c r="I48" s="419"/>
      <c r="J48" s="314" t="s">
        <v>108</v>
      </c>
    </row>
    <row r="49" spans="1:10" ht="12.75" customHeight="1">
      <c r="A49" s="127"/>
      <c r="B49"/>
      <c r="C49"/>
      <c r="D49"/>
      <c r="E49" s="419"/>
      <c r="F49" s="419"/>
      <c r="G49" s="419"/>
      <c r="H49" s="419"/>
      <c r="I49" s="419"/>
      <c r="J49" s="406"/>
    </row>
    <row r="50" spans="1:10">
      <c r="A50" s="127"/>
      <c r="B50"/>
      <c r="C50"/>
      <c r="D50"/>
      <c r="E50" s="419"/>
      <c r="F50" s="419"/>
      <c r="G50" s="419"/>
      <c r="H50" s="419"/>
      <c r="I50" s="419"/>
      <c r="J50" s="406"/>
    </row>
    <row r="51" spans="1:10">
      <c r="A51" s="48"/>
    </row>
  </sheetData>
  <mergeCells count="13">
    <mergeCell ref="I6:I7"/>
    <mergeCell ref="G6:G7"/>
    <mergeCell ref="J6:J7"/>
    <mergeCell ref="A3:J3"/>
    <mergeCell ref="A2:J2"/>
    <mergeCell ref="A4:J4"/>
    <mergeCell ref="B6:B7"/>
    <mergeCell ref="C6:C7"/>
    <mergeCell ref="D6:D7"/>
    <mergeCell ref="A6:A7"/>
    <mergeCell ref="H6:H7"/>
    <mergeCell ref="E6:E7"/>
    <mergeCell ref="F6:F7"/>
  </mergeCells>
  <phoneticPr fontId="7" type="noConversion"/>
  <printOptions horizontalCentered="1"/>
  <pageMargins left="0" right="0" top="0.98425196850393704" bottom="0.59055118110236227" header="0" footer="0"/>
  <pageSetup paperSize="9" scale="90" orientation="portrait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6">
    <tabColor indexed="45"/>
  </sheetPr>
  <dimension ref="A2:H50"/>
  <sheetViews>
    <sheetView showGridLines="0" view="pageBreakPreview" zoomScaleNormal="100" zoomScaleSheetLayoutView="100" workbookViewId="0"/>
  </sheetViews>
  <sheetFormatPr baseColWidth="10" defaultRowHeight="12.75"/>
  <cols>
    <col min="1" max="1" width="16" style="10" customWidth="1"/>
    <col min="2" max="6" width="8" style="27" customWidth="1"/>
    <col min="7" max="7" width="11.42578125" style="27" customWidth="1"/>
    <col min="8" max="8" width="11.28515625" style="27" customWidth="1"/>
    <col min="9" max="16384" width="11.42578125" style="10"/>
  </cols>
  <sheetData>
    <row r="2" spans="1:8" ht="15" customHeight="1">
      <c r="A2" s="553" t="s">
        <v>169</v>
      </c>
      <c r="B2" s="553"/>
      <c r="C2" s="553"/>
      <c r="D2" s="553"/>
      <c r="E2" s="553"/>
      <c r="F2" s="553"/>
      <c r="G2" s="553"/>
      <c r="H2" s="553"/>
    </row>
    <row r="3" spans="1:8" ht="29.25" customHeight="1">
      <c r="A3" s="490" t="s">
        <v>281</v>
      </c>
      <c r="B3" s="490"/>
      <c r="C3" s="490"/>
      <c r="D3" s="490"/>
      <c r="E3" s="490"/>
      <c r="F3" s="490"/>
      <c r="G3" s="490"/>
      <c r="H3" s="490"/>
    </row>
    <row r="4" spans="1:8" ht="12.75" customHeight="1">
      <c r="A4" s="491" t="s">
        <v>48</v>
      </c>
      <c r="B4" s="491"/>
      <c r="C4" s="491"/>
      <c r="D4" s="491"/>
      <c r="E4" s="491"/>
      <c r="F4" s="491"/>
      <c r="G4" s="491"/>
      <c r="H4" s="491"/>
    </row>
    <row r="5" spans="1:8" ht="9" customHeight="1">
      <c r="A5" s="49"/>
      <c r="B5" s="149"/>
      <c r="C5" s="149"/>
      <c r="D5" s="149"/>
      <c r="E5" s="149"/>
      <c r="F5" s="149"/>
    </row>
    <row r="6" spans="1:8" ht="22.5" customHeight="1">
      <c r="A6" s="496" t="s">
        <v>238</v>
      </c>
      <c r="B6" s="506">
        <v>2013</v>
      </c>
      <c r="C6" s="506">
        <v>2014</v>
      </c>
      <c r="D6" s="506">
        <v>2015</v>
      </c>
      <c r="E6" s="506">
        <v>2016</v>
      </c>
      <c r="F6" s="506">
        <v>2017</v>
      </c>
      <c r="G6" s="503" t="s">
        <v>242</v>
      </c>
      <c r="H6" s="500" t="s">
        <v>243</v>
      </c>
    </row>
    <row r="7" spans="1:8" ht="30.75" customHeight="1">
      <c r="A7" s="497"/>
      <c r="B7" s="507"/>
      <c r="C7" s="507"/>
      <c r="D7" s="507"/>
      <c r="E7" s="507"/>
      <c r="F7" s="507"/>
      <c r="G7" s="503"/>
      <c r="H7" s="501"/>
    </row>
    <row r="8" spans="1:8" ht="6" customHeight="1">
      <c r="A8" s="222"/>
      <c r="B8" s="149"/>
      <c r="C8" s="149"/>
      <c r="D8" s="149"/>
      <c r="E8" s="149"/>
      <c r="F8" s="149"/>
    </row>
    <row r="9" spans="1:8" ht="12" customHeight="1">
      <c r="A9" s="223" t="s">
        <v>1</v>
      </c>
      <c r="B9" s="128">
        <v>3971.3227347483598</v>
      </c>
      <c r="C9" s="128">
        <v>4176.5066426516751</v>
      </c>
      <c r="D9" s="128">
        <v>4356.1959210884152</v>
      </c>
      <c r="E9" s="128">
        <v>4312.5924989826581</v>
      </c>
      <c r="F9" s="128">
        <v>4302.736414300799</v>
      </c>
      <c r="G9" s="402">
        <v>1.8772210655576549</v>
      </c>
      <c r="H9" s="395">
        <f>ROUND(((F9/E9-1)*100),2)</f>
        <v>-0.23</v>
      </c>
    </row>
    <row r="10" spans="1:8" ht="9" customHeight="1">
      <c r="A10" s="223"/>
      <c r="B10" s="129"/>
      <c r="C10" s="129"/>
      <c r="D10" s="467"/>
      <c r="E10" s="467"/>
      <c r="F10" s="467"/>
      <c r="G10" s="215"/>
      <c r="H10" s="391"/>
    </row>
    <row r="11" spans="1:8" ht="12" customHeight="1">
      <c r="A11" s="223" t="s">
        <v>11</v>
      </c>
      <c r="B11" s="129"/>
      <c r="C11" s="129"/>
      <c r="D11" s="467"/>
      <c r="E11" s="467"/>
      <c r="F11" s="467"/>
      <c r="G11" s="215"/>
      <c r="H11" s="391"/>
    </row>
    <row r="12" spans="1:8" ht="12" customHeight="1">
      <c r="A12" s="222" t="s">
        <v>2</v>
      </c>
      <c r="B12" s="129">
        <v>3314.0558110782995</v>
      </c>
      <c r="C12" s="129">
        <v>3509.3377067831302</v>
      </c>
      <c r="D12" s="129">
        <v>3690.2933688397607</v>
      </c>
      <c r="E12" s="129">
        <v>3629.4096671466828</v>
      </c>
      <c r="F12" s="129">
        <v>3635.5037848557236</v>
      </c>
      <c r="G12" s="215">
        <v>2.2200453018972111</v>
      </c>
      <c r="H12" s="391">
        <f t="shared" ref="H12:H46" si="0">ROUND(((F12/E12-1)*100),2)</f>
        <v>0.17</v>
      </c>
    </row>
    <row r="13" spans="1:8" ht="12" customHeight="1">
      <c r="A13" s="222" t="s">
        <v>3</v>
      </c>
      <c r="B13" s="129">
        <v>657.26692367005842</v>
      </c>
      <c r="C13" s="129">
        <v>667.1689358685544</v>
      </c>
      <c r="D13" s="129">
        <v>665.90255224865621</v>
      </c>
      <c r="E13" s="129">
        <v>683.18283183596429</v>
      </c>
      <c r="F13" s="129">
        <v>667.23262944507599</v>
      </c>
      <c r="G13" s="215">
        <v>0.20486605656058199</v>
      </c>
      <c r="H13" s="391">
        <f t="shared" si="0"/>
        <v>-2.33</v>
      </c>
    </row>
    <row r="14" spans="1:8" ht="9" customHeight="1">
      <c r="A14" s="222"/>
      <c r="B14" s="129"/>
      <c r="C14" s="129"/>
      <c r="D14" s="467"/>
      <c r="E14" s="467"/>
      <c r="F14" s="467"/>
      <c r="G14" s="215"/>
      <c r="H14" s="391"/>
    </row>
    <row r="15" spans="1:8" ht="12" customHeight="1">
      <c r="A15" s="223" t="s">
        <v>4</v>
      </c>
      <c r="B15" s="129"/>
      <c r="C15" s="129"/>
      <c r="D15" s="467"/>
      <c r="E15" s="467"/>
      <c r="F15" s="467"/>
      <c r="G15" s="215"/>
      <c r="H15" s="391"/>
    </row>
    <row r="16" spans="1:8" ht="12" customHeight="1">
      <c r="A16" s="222" t="s">
        <v>5</v>
      </c>
      <c r="B16" s="129">
        <v>2564.8191224645498</v>
      </c>
      <c r="C16" s="129">
        <v>2710.4760841298962</v>
      </c>
      <c r="D16" s="129">
        <v>2841.1227821452812</v>
      </c>
      <c r="E16" s="129">
        <v>2766.3646796474563</v>
      </c>
      <c r="F16" s="129">
        <v>2737.4435355410574</v>
      </c>
      <c r="G16" s="215">
        <v>1.8720412349124249</v>
      </c>
      <c r="H16" s="391">
        <f t="shared" si="0"/>
        <v>-1.05</v>
      </c>
    </row>
    <row r="17" spans="1:8" ht="12" customHeight="1">
      <c r="A17" s="222" t="s">
        <v>6</v>
      </c>
      <c r="B17" s="129">
        <v>970.49640808991148</v>
      </c>
      <c r="C17" s="129">
        <v>1010.9002269117022</v>
      </c>
      <c r="D17" s="129">
        <v>1033.3775163854189</v>
      </c>
      <c r="E17" s="129">
        <v>1064.8813957018112</v>
      </c>
      <c r="F17" s="129">
        <v>1090.0039861717223</v>
      </c>
      <c r="G17" s="215">
        <v>1.9090360214765623</v>
      </c>
      <c r="H17" s="391">
        <f t="shared" si="0"/>
        <v>2.36</v>
      </c>
    </row>
    <row r="18" spans="1:8" ht="12" customHeight="1">
      <c r="A18" s="222" t="s">
        <v>7</v>
      </c>
      <c r="B18" s="129">
        <v>436.0072041939153</v>
      </c>
      <c r="C18" s="129">
        <v>455.13033161009452</v>
      </c>
      <c r="D18" s="129">
        <v>481.69562255772382</v>
      </c>
      <c r="E18" s="129">
        <v>481.34642363334979</v>
      </c>
      <c r="F18" s="129">
        <v>475.28889258801939</v>
      </c>
      <c r="G18" s="215">
        <v>1.8343246600810437</v>
      </c>
      <c r="H18" s="391">
        <f t="shared" si="0"/>
        <v>-1.26</v>
      </c>
    </row>
    <row r="19" spans="1:8" ht="9" customHeight="1">
      <c r="A19" s="222"/>
      <c r="B19" s="129"/>
      <c r="C19" s="129"/>
      <c r="D19" s="467"/>
      <c r="E19" s="467"/>
      <c r="F19" s="467"/>
      <c r="G19" s="215"/>
      <c r="H19" s="391"/>
    </row>
    <row r="20" spans="1:8" ht="12" customHeight="1">
      <c r="A20" s="258" t="s">
        <v>10</v>
      </c>
      <c r="B20" s="129"/>
      <c r="C20" s="129"/>
      <c r="D20" s="467"/>
      <c r="E20" s="467"/>
      <c r="F20" s="467"/>
      <c r="G20" s="215"/>
      <c r="H20" s="391"/>
    </row>
    <row r="21" spans="1:8" ht="12" customHeight="1">
      <c r="A21" s="222" t="s">
        <v>15</v>
      </c>
      <c r="B21" s="129">
        <v>43.400950627385015</v>
      </c>
      <c r="C21" s="129">
        <v>47.034240195067127</v>
      </c>
      <c r="D21" s="467">
        <v>44.759965225568905</v>
      </c>
      <c r="E21" s="467">
        <v>44.24614885945568</v>
      </c>
      <c r="F21" s="467">
        <v>39.890601203918457</v>
      </c>
      <c r="G21" s="215">
        <v>-0.75664416495031528</v>
      </c>
      <c r="H21" s="391">
        <f t="shared" si="0"/>
        <v>-9.84</v>
      </c>
    </row>
    <row r="22" spans="1:8" ht="12" customHeight="1">
      <c r="A22" s="222" t="s">
        <v>100</v>
      </c>
      <c r="B22" s="129">
        <v>138.7434081592144</v>
      </c>
      <c r="C22" s="129">
        <v>126.53757803361189</v>
      </c>
      <c r="D22" s="467">
        <v>136.21234009852611</v>
      </c>
      <c r="E22" s="467">
        <v>137.79946660016805</v>
      </c>
      <c r="F22" s="467">
        <v>147.44832195758821</v>
      </c>
      <c r="G22" s="215">
        <v>1.4616460783224872</v>
      </c>
      <c r="H22" s="391">
        <f>ROUND(((F22/E22-1)*100),2)</f>
        <v>7</v>
      </c>
    </row>
    <row r="23" spans="1:8" ht="12" customHeight="1">
      <c r="A23" s="222" t="s">
        <v>17</v>
      </c>
      <c r="B23" s="129">
        <v>34.531913219193292</v>
      </c>
      <c r="C23" s="129">
        <v>35.151532031022221</v>
      </c>
      <c r="D23" s="467">
        <v>28.629609561824747</v>
      </c>
      <c r="E23" s="467">
        <v>35.643832797174746</v>
      </c>
      <c r="F23" s="467">
        <v>40.562053562164309</v>
      </c>
      <c r="G23" s="215">
        <v>0.39487938038325066</v>
      </c>
      <c r="H23" s="391">
        <f t="shared" si="0"/>
        <v>13.8</v>
      </c>
    </row>
    <row r="24" spans="1:8" ht="12" customHeight="1">
      <c r="A24" s="222" t="s">
        <v>18</v>
      </c>
      <c r="B24" s="129">
        <v>173.31991844887671</v>
      </c>
      <c r="C24" s="129">
        <v>183.66583911764599</v>
      </c>
      <c r="D24" s="467">
        <v>194.2366969192943</v>
      </c>
      <c r="E24" s="467">
        <v>205.77255722444664</v>
      </c>
      <c r="F24" s="467">
        <v>207.51430129432677</v>
      </c>
      <c r="G24" s="215">
        <v>2.7674295742360133</v>
      </c>
      <c r="H24" s="391">
        <f t="shared" si="0"/>
        <v>0.85</v>
      </c>
    </row>
    <row r="25" spans="1:8" ht="12" customHeight="1">
      <c r="A25" s="222" t="s">
        <v>19</v>
      </c>
      <c r="B25" s="129">
        <v>61.510442991068103</v>
      </c>
      <c r="C25" s="129">
        <v>67.270941631162557</v>
      </c>
      <c r="D25" s="467">
        <v>73.716540487969368</v>
      </c>
      <c r="E25" s="467">
        <v>71.287377253439331</v>
      </c>
      <c r="F25" s="467">
        <v>72.753681255340581</v>
      </c>
      <c r="G25" s="215">
        <v>2.7952558438485875</v>
      </c>
      <c r="H25" s="391">
        <f t="shared" si="0"/>
        <v>2.06</v>
      </c>
    </row>
    <row r="26" spans="1:8" ht="12" customHeight="1">
      <c r="A26" s="222" t="s">
        <v>20</v>
      </c>
      <c r="B26" s="129">
        <v>172.94395602443052</v>
      </c>
      <c r="C26" s="129">
        <v>179.75752138892599</v>
      </c>
      <c r="D26" s="467">
        <v>178.89721663734426</v>
      </c>
      <c r="E26" s="467">
        <v>163.87545793381662</v>
      </c>
      <c r="F26" s="467">
        <v>146.91063016700744</v>
      </c>
      <c r="G26" s="215">
        <v>1.2908211588699148</v>
      </c>
      <c r="H26" s="391">
        <f t="shared" si="0"/>
        <v>-10.35</v>
      </c>
    </row>
    <row r="27" spans="1:8" ht="12" customHeight="1">
      <c r="A27" s="222" t="s">
        <v>21</v>
      </c>
      <c r="B27" s="129">
        <v>155.15626703750851</v>
      </c>
      <c r="C27" s="129">
        <v>162.75722985568663</v>
      </c>
      <c r="D27" s="467">
        <v>176.16011619554601</v>
      </c>
      <c r="E27" s="467">
        <v>162.71738342604507</v>
      </c>
      <c r="F27" s="467">
        <v>171.35600011444092</v>
      </c>
      <c r="G27" s="470">
        <v>1.8915872857500737</v>
      </c>
      <c r="H27" s="391">
        <f t="shared" si="0"/>
        <v>5.31</v>
      </c>
    </row>
    <row r="28" spans="1:8" ht="12" customHeight="1">
      <c r="A28" s="222" t="s">
        <v>22</v>
      </c>
      <c r="B28" s="129">
        <v>107.35663669072417</v>
      </c>
      <c r="C28" s="129">
        <v>114.36623831930331</v>
      </c>
      <c r="D28" s="467">
        <v>111.17189005971085</v>
      </c>
      <c r="E28" s="467">
        <v>120.9891819294978</v>
      </c>
      <c r="F28" s="467">
        <v>120.13968930912017</v>
      </c>
      <c r="G28" s="215">
        <v>-0.40027853874443631</v>
      </c>
      <c r="H28" s="391">
        <f t="shared" si="0"/>
        <v>-0.7</v>
      </c>
    </row>
    <row r="29" spans="1:8" ht="12" customHeight="1">
      <c r="A29" s="222" t="s">
        <v>64</v>
      </c>
      <c r="B29" s="129">
        <v>30.276129052364904</v>
      </c>
      <c r="C29" s="129">
        <v>28.655960215416485</v>
      </c>
      <c r="D29" s="467">
        <v>34.548171894570793</v>
      </c>
      <c r="E29" s="467">
        <v>35.114354232357741</v>
      </c>
      <c r="F29" s="467">
        <v>30.024495891571046</v>
      </c>
      <c r="G29" s="215">
        <v>5.8833093896226707E-2</v>
      </c>
      <c r="H29" s="391">
        <f t="shared" si="0"/>
        <v>-14.5</v>
      </c>
    </row>
    <row r="30" spans="1:8" ht="12" customHeight="1">
      <c r="A30" s="222" t="s">
        <v>23</v>
      </c>
      <c r="B30" s="129">
        <v>88.942692036888417</v>
      </c>
      <c r="C30" s="129">
        <v>90.504620451306408</v>
      </c>
      <c r="D30" s="467">
        <v>87.322496042934333</v>
      </c>
      <c r="E30" s="467">
        <v>98.418301905834184</v>
      </c>
      <c r="F30" s="467">
        <v>98.857601066589353</v>
      </c>
      <c r="G30" s="215">
        <v>1.5462855169091849</v>
      </c>
      <c r="H30" s="391">
        <f t="shared" si="0"/>
        <v>0.45</v>
      </c>
    </row>
    <row r="31" spans="1:8" ht="12" customHeight="1">
      <c r="A31" s="222" t="s">
        <v>24</v>
      </c>
      <c r="B31" s="129">
        <v>104.04526506850382</v>
      </c>
      <c r="C31" s="129">
        <v>113.00716181208685</v>
      </c>
      <c r="D31" s="467">
        <v>132.39231689973172</v>
      </c>
      <c r="E31" s="467">
        <v>120.61356062174096</v>
      </c>
      <c r="F31" s="467">
        <v>124.85073431587219</v>
      </c>
      <c r="G31" s="215">
        <v>1.5251339927759844</v>
      </c>
      <c r="H31" s="391">
        <f t="shared" si="0"/>
        <v>3.51</v>
      </c>
    </row>
    <row r="32" spans="1:8" ht="12" customHeight="1">
      <c r="A32" s="222" t="s">
        <v>25</v>
      </c>
      <c r="B32" s="129">
        <v>149.26559291796528</v>
      </c>
      <c r="C32" s="129">
        <v>157.65376573310476</v>
      </c>
      <c r="D32" s="129">
        <v>152.11801144003658</v>
      </c>
      <c r="E32" s="129">
        <v>147.16735910259678</v>
      </c>
      <c r="F32" s="129">
        <v>165.16549993133546</v>
      </c>
      <c r="G32" s="215">
        <v>1.4631461871010165</v>
      </c>
      <c r="H32" s="391">
        <f t="shared" si="0"/>
        <v>12.23</v>
      </c>
    </row>
    <row r="33" spans="1:8" ht="12" customHeight="1">
      <c r="A33" s="222" t="s">
        <v>26</v>
      </c>
      <c r="B33" s="129">
        <v>259.91210259434848</v>
      </c>
      <c r="C33" s="129">
        <v>267.25974591180329</v>
      </c>
      <c r="D33" s="129">
        <v>282.41463034647973</v>
      </c>
      <c r="E33" s="129">
        <v>276.05821680956097</v>
      </c>
      <c r="F33" s="129">
        <v>284.42352803230284</v>
      </c>
      <c r="G33" s="215">
        <v>1.6091171715077346</v>
      </c>
      <c r="H33" s="391">
        <f t="shared" si="0"/>
        <v>3.03</v>
      </c>
    </row>
    <row r="34" spans="1:8" ht="12" customHeight="1">
      <c r="A34" s="222" t="s">
        <v>27</v>
      </c>
      <c r="B34" s="129">
        <v>183.44015402116193</v>
      </c>
      <c r="C34" s="129">
        <v>204.06097765229896</v>
      </c>
      <c r="D34" s="129">
        <v>215.72874965220953</v>
      </c>
      <c r="E34" s="129">
        <v>202.66001696591579</v>
      </c>
      <c r="F34" s="129">
        <v>214.23840128374098</v>
      </c>
      <c r="G34" s="215">
        <v>2.5070394129621976</v>
      </c>
      <c r="H34" s="391">
        <f t="shared" si="0"/>
        <v>5.71</v>
      </c>
    </row>
    <row r="35" spans="1:8" ht="12" customHeight="1">
      <c r="A35" s="222" t="s">
        <v>210</v>
      </c>
      <c r="B35" s="129">
        <v>1365.4659966251027</v>
      </c>
      <c r="C35" s="129">
        <v>1434.1411841332931</v>
      </c>
      <c r="D35" s="129">
        <v>1479.9567141052198</v>
      </c>
      <c r="E35" s="129">
        <v>1465.599260732663</v>
      </c>
      <c r="F35" s="129">
        <v>1403.836056854248</v>
      </c>
      <c r="G35" s="215">
        <v>1.6637788177306767</v>
      </c>
      <c r="H35" s="391">
        <f t="shared" si="0"/>
        <v>-4.21</v>
      </c>
    </row>
    <row r="36" spans="1:8" ht="12" customHeight="1">
      <c r="A36" s="222" t="s">
        <v>211</v>
      </c>
      <c r="B36" s="129">
        <v>136.57104670315539</v>
      </c>
      <c r="C36" s="129">
        <v>139.88362282205102</v>
      </c>
      <c r="D36" s="129">
        <v>144.28329086464723</v>
      </c>
      <c r="E36" s="129">
        <v>131.51334956271694</v>
      </c>
      <c r="F36" s="129">
        <v>137.14991302108766</v>
      </c>
      <c r="G36" s="215">
        <v>1.8964462450959063</v>
      </c>
      <c r="H36" s="391">
        <f t="shared" si="0"/>
        <v>4.29</v>
      </c>
    </row>
    <row r="37" spans="1:8" ht="12" customHeight="1">
      <c r="A37" s="222" t="s">
        <v>29</v>
      </c>
      <c r="B37" s="129">
        <v>115.45263928677919</v>
      </c>
      <c r="C37" s="129">
        <v>131.9918693599206</v>
      </c>
      <c r="D37" s="129">
        <v>136.83672658448526</v>
      </c>
      <c r="E37" s="129">
        <v>145.05719230673625</v>
      </c>
      <c r="F37" s="129">
        <v>142.36227016437053</v>
      </c>
      <c r="G37" s="215">
        <v>3.8433766102685674</v>
      </c>
      <c r="H37" s="391">
        <f t="shared" si="0"/>
        <v>-1.86</v>
      </c>
    </row>
    <row r="38" spans="1:8" ht="12" customHeight="1">
      <c r="A38" s="222" t="s">
        <v>30</v>
      </c>
      <c r="B38" s="129">
        <v>11.075040468507828</v>
      </c>
      <c r="C38" s="129">
        <v>12.297479532231806</v>
      </c>
      <c r="D38" s="129">
        <v>13.696191233192433</v>
      </c>
      <c r="E38" s="129">
        <v>15.73910109616633</v>
      </c>
      <c r="F38" s="129">
        <v>14.360510916233062</v>
      </c>
      <c r="G38" s="215">
        <v>4.1410147576105061</v>
      </c>
      <c r="H38" s="391">
        <f t="shared" si="0"/>
        <v>-8.76</v>
      </c>
    </row>
    <row r="39" spans="1:8" ht="12" customHeight="1">
      <c r="A39" s="222" t="s">
        <v>31</v>
      </c>
      <c r="B39" s="129">
        <v>20.767287403066852</v>
      </c>
      <c r="C39" s="129">
        <v>23.013637360345506</v>
      </c>
      <c r="D39" s="129">
        <v>23.932781852480961</v>
      </c>
      <c r="E39" s="129">
        <v>23.457023465309419</v>
      </c>
      <c r="F39" s="129">
        <v>24.45899467086792</v>
      </c>
      <c r="G39" s="215">
        <v>3.2780074130080328</v>
      </c>
      <c r="H39" s="391">
        <f t="shared" si="0"/>
        <v>4.2699999999999996</v>
      </c>
    </row>
    <row r="40" spans="1:8" ht="12" customHeight="1">
      <c r="A40" s="222" t="s">
        <v>32</v>
      </c>
      <c r="B40" s="129">
        <v>31.677336958094745</v>
      </c>
      <c r="C40" s="129">
        <v>37.026757385592163</v>
      </c>
      <c r="D40" s="467">
        <v>35.683678960817566</v>
      </c>
      <c r="E40" s="467">
        <v>33.468616010968937</v>
      </c>
      <c r="F40" s="467">
        <v>34.724540173530578</v>
      </c>
      <c r="G40" s="215">
        <v>-0.57195724805287895</v>
      </c>
      <c r="H40" s="391">
        <f t="shared" si="0"/>
        <v>3.75</v>
      </c>
    </row>
    <row r="41" spans="1:8" ht="12" customHeight="1">
      <c r="A41" s="222" t="s">
        <v>33</v>
      </c>
      <c r="B41" s="129">
        <v>268.52858533060061</v>
      </c>
      <c r="C41" s="129">
        <v>285.21309230879734</v>
      </c>
      <c r="D41" s="467">
        <v>297.19546852989794</v>
      </c>
      <c r="E41" s="467">
        <v>301.35778332464093</v>
      </c>
      <c r="F41" s="467">
        <v>295.65594982433316</v>
      </c>
      <c r="G41" s="215">
        <v>2.7931026540638282</v>
      </c>
      <c r="H41" s="391">
        <f t="shared" si="0"/>
        <v>-1.89</v>
      </c>
    </row>
    <row r="42" spans="1:8" ht="12" customHeight="1">
      <c r="A42" s="222" t="s">
        <v>34</v>
      </c>
      <c r="B42" s="129">
        <v>95.055512232128123</v>
      </c>
      <c r="C42" s="129">
        <v>98.504052731524638</v>
      </c>
      <c r="D42" s="467">
        <v>115.29145681500465</v>
      </c>
      <c r="E42" s="467">
        <v>123.41701799129856</v>
      </c>
      <c r="F42" s="467">
        <v>144.69406545257567</v>
      </c>
      <c r="G42" s="215">
        <v>4.6599182667945716</v>
      </c>
      <c r="H42" s="391">
        <f t="shared" si="0"/>
        <v>17.239999999999998</v>
      </c>
    </row>
    <row r="43" spans="1:8" ht="12" customHeight="1">
      <c r="A43" s="222" t="s">
        <v>35</v>
      </c>
      <c r="B43" s="129">
        <v>104.16947402066575</v>
      </c>
      <c r="C43" s="129">
        <v>110.68261115594379</v>
      </c>
      <c r="D43" s="467">
        <v>122.20252271372661</v>
      </c>
      <c r="E43" s="467">
        <v>116.33291893603597</v>
      </c>
      <c r="F43" s="467">
        <v>103.99686931037903</v>
      </c>
      <c r="G43" s="215">
        <v>2.025617198262375</v>
      </c>
      <c r="H43" s="391">
        <f t="shared" si="0"/>
        <v>-10.6</v>
      </c>
    </row>
    <row r="44" spans="1:8" ht="12" customHeight="1">
      <c r="A44" s="222" t="s">
        <v>36</v>
      </c>
      <c r="B44" s="129">
        <v>41.505392036163052</v>
      </c>
      <c r="C44" s="129">
        <v>42.701435182933679</v>
      </c>
      <c r="D44" s="467">
        <v>48.329936673776693</v>
      </c>
      <c r="E44" s="467">
        <v>45.016191433522856</v>
      </c>
      <c r="F44" s="467">
        <v>45.009482369422912</v>
      </c>
      <c r="G44" s="215">
        <v>1.2731755503118558</v>
      </c>
      <c r="H44" s="391">
        <f t="shared" si="0"/>
        <v>-0.01</v>
      </c>
    </row>
    <row r="45" spans="1:8" ht="12" customHeight="1">
      <c r="A45" s="222" t="s">
        <v>37</v>
      </c>
      <c r="B45" s="129">
        <v>29.002959779327441</v>
      </c>
      <c r="C45" s="129">
        <v>32.979524941104792</v>
      </c>
      <c r="D45" s="467">
        <v>34.094883928210336</v>
      </c>
      <c r="E45" s="467">
        <v>33.025355274345458</v>
      </c>
      <c r="F45" s="467">
        <v>31.720251395225525</v>
      </c>
      <c r="G45" s="215">
        <v>3.2664289173285566</v>
      </c>
      <c r="H45" s="391">
        <f t="shared" si="0"/>
        <v>-3.95</v>
      </c>
    </row>
    <row r="46" spans="1:8" ht="12" customHeight="1">
      <c r="A46" s="222" t="s">
        <v>38</v>
      </c>
      <c r="B46" s="129">
        <v>49.206035015160083</v>
      </c>
      <c r="C46" s="129">
        <v>50.388023389502209</v>
      </c>
      <c r="D46" s="467">
        <v>56.383517365207481</v>
      </c>
      <c r="E46" s="467">
        <v>56.245473186172127</v>
      </c>
      <c r="F46" s="467">
        <v>60.631970763206482</v>
      </c>
      <c r="G46" s="215">
        <v>2.091783050003615</v>
      </c>
      <c r="H46" s="391">
        <f t="shared" si="0"/>
        <v>7.8</v>
      </c>
    </row>
    <row r="47" spans="1:8" s="30" customFormat="1" ht="3" customHeight="1">
      <c r="A47" s="315"/>
      <c r="B47" s="449"/>
      <c r="C47" s="449"/>
      <c r="D47" s="471"/>
      <c r="E47" s="471"/>
      <c r="F47" s="471"/>
      <c r="G47" s="464"/>
      <c r="H47" s="389"/>
    </row>
    <row r="48" spans="1:8">
      <c r="A48" s="127" t="s">
        <v>208</v>
      </c>
      <c r="B48" s="314"/>
      <c r="C48" s="314"/>
      <c r="D48" s="314"/>
      <c r="E48" s="314"/>
      <c r="F48" s="314"/>
    </row>
    <row r="49" spans="1:6" ht="12.75" customHeight="1">
      <c r="A49" s="127" t="s">
        <v>209</v>
      </c>
      <c r="B49" s="406"/>
      <c r="C49" s="406"/>
      <c r="D49" s="406"/>
      <c r="E49" s="406"/>
      <c r="F49" s="406"/>
    </row>
    <row r="50" spans="1:6">
      <c r="A50" s="48" t="s">
        <v>156</v>
      </c>
    </row>
  </sheetData>
  <mergeCells count="11">
    <mergeCell ref="A2:H2"/>
    <mergeCell ref="A3:H3"/>
    <mergeCell ref="A4:H4"/>
    <mergeCell ref="A6:A7"/>
    <mergeCell ref="G6:G7"/>
    <mergeCell ref="B6:B7"/>
    <mergeCell ref="C6:C7"/>
    <mergeCell ref="D6:D7"/>
    <mergeCell ref="H6:H7"/>
    <mergeCell ref="E6:E7"/>
    <mergeCell ref="F6:F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2">
    <tabColor indexed="45"/>
  </sheetPr>
  <dimension ref="A2:R55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13.7109375" style="10" customWidth="1"/>
    <col min="3" max="5" width="6.7109375" style="147" hidden="1" customWidth="1"/>
    <col min="6" max="16" width="6.42578125" style="27" customWidth="1"/>
    <col min="17" max="17" width="12.7109375" style="27" customWidth="1"/>
    <col min="18" max="18" width="8.5703125" style="27" customWidth="1"/>
    <col min="19" max="16384" width="11.42578125" style="10"/>
  </cols>
  <sheetData>
    <row r="2" spans="1:18" ht="15" customHeight="1">
      <c r="B2" s="489" t="s">
        <v>170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</row>
    <row r="3" spans="1:18" ht="14.25" customHeight="1">
      <c r="B3" s="490" t="s">
        <v>282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</row>
    <row r="4" spans="1:18" ht="11.2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</row>
    <row r="5" spans="1:18" ht="6" customHeight="1">
      <c r="B5" s="42"/>
      <c r="C5" s="150"/>
      <c r="D5" s="150"/>
      <c r="E5" s="150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spans="1:18" ht="22.5" customHeight="1">
      <c r="B6" s="509" t="s">
        <v>328</v>
      </c>
      <c r="C6" s="487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  <c r="L6" s="506">
        <v>2013</v>
      </c>
      <c r="M6" s="506">
        <v>2014</v>
      </c>
      <c r="N6" s="506">
        <v>2015</v>
      </c>
      <c r="O6" s="506">
        <v>2016</v>
      </c>
      <c r="P6" s="506">
        <v>2017</v>
      </c>
      <c r="Q6" s="503" t="s">
        <v>242</v>
      </c>
      <c r="R6" s="503" t="s">
        <v>256</v>
      </c>
    </row>
    <row r="7" spans="1:18" ht="42.75" customHeight="1">
      <c r="B7" s="510"/>
      <c r="C7" s="488">
        <v>2004</v>
      </c>
      <c r="D7" s="488">
        <v>2005</v>
      </c>
      <c r="E7" s="488">
        <v>2006</v>
      </c>
      <c r="F7" s="507">
        <v>2007</v>
      </c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3"/>
      <c r="R7" s="503"/>
    </row>
    <row r="8" spans="1:18" ht="6" customHeight="1">
      <c r="B8" s="207"/>
    </row>
    <row r="9" spans="1:18" ht="12.75" customHeight="1">
      <c r="B9" s="208" t="s">
        <v>1</v>
      </c>
      <c r="C9" s="139">
        <v>5353.0910299999641</v>
      </c>
      <c r="D9" s="139">
        <v>5634.6755699999885</v>
      </c>
      <c r="E9" s="139">
        <v>5494.9807799999817</v>
      </c>
      <c r="F9" s="128">
        <v>5284.7328408677058</v>
      </c>
      <c r="G9" s="128">
        <v>5376.3161884191959</v>
      </c>
      <c r="H9" s="128">
        <v>5423.6927090709942</v>
      </c>
      <c r="I9" s="128">
        <v>5485.4403494770168</v>
      </c>
      <c r="J9" s="128">
        <v>5627.6201002806083</v>
      </c>
      <c r="K9" s="128">
        <v>5796.7782389536469</v>
      </c>
      <c r="L9" s="128">
        <v>5976.9255011974938</v>
      </c>
      <c r="M9" s="128">
        <v>6272.2745869728933</v>
      </c>
      <c r="N9" s="128">
        <v>6535.8825315515896</v>
      </c>
      <c r="O9" s="128">
        <v>6497.9448217400486</v>
      </c>
      <c r="P9" s="128">
        <v>6555.937671378374</v>
      </c>
      <c r="Q9" s="402">
        <f>+(((P9/F9)^(1/10))-1)*100</f>
        <v>2.1788893808164955</v>
      </c>
      <c r="R9" s="402">
        <f>+P9*100/O9-100</f>
        <v>0.89247987216357672</v>
      </c>
    </row>
    <row r="10" spans="1:18" ht="12.75" customHeight="1">
      <c r="B10" s="209" t="s">
        <v>41</v>
      </c>
      <c r="C10" s="140">
        <v>2481.098849999988</v>
      </c>
      <c r="D10" s="140">
        <v>2632.1661300000133</v>
      </c>
      <c r="E10" s="140">
        <v>2587.7128000000171</v>
      </c>
      <c r="F10" s="129">
        <v>2560.5322640099957</v>
      </c>
      <c r="G10" s="129">
        <v>2534.6654311698476</v>
      </c>
      <c r="H10" s="129">
        <v>2589.5816950555368</v>
      </c>
      <c r="I10" s="129">
        <v>2624.3463182066494</v>
      </c>
      <c r="J10" s="129">
        <v>2697.0713307101064</v>
      </c>
      <c r="K10" s="129">
        <v>2728.0483245440623</v>
      </c>
      <c r="L10" s="129">
        <v>2817.6743461984788</v>
      </c>
      <c r="M10" s="129">
        <v>2910.9797256310449</v>
      </c>
      <c r="N10" s="129">
        <v>3087.9388689468328</v>
      </c>
      <c r="O10" s="129">
        <v>3090.6417165685079</v>
      </c>
      <c r="P10" s="129">
        <v>3088.926757155657</v>
      </c>
      <c r="Q10" s="215">
        <f t="shared" ref="Q10:Q46" si="0">+(((P10/F10)^(1/10))-1)*100</f>
        <v>1.8937945592651273</v>
      </c>
      <c r="R10" s="215">
        <f t="shared" ref="R10:R46" si="1">+P10*100/O10-100</f>
        <v>-5.5488780975721852E-2</v>
      </c>
    </row>
    <row r="11" spans="1:18" ht="12.75" customHeight="1">
      <c r="B11" s="209" t="s">
        <v>49</v>
      </c>
      <c r="C11" s="140">
        <v>1842.4409100000007</v>
      </c>
      <c r="D11" s="140">
        <v>1937.2038199999874</v>
      </c>
      <c r="E11" s="140">
        <v>1822.4959700000099</v>
      </c>
      <c r="F11" s="129">
        <v>1641.6055323987921</v>
      </c>
      <c r="G11" s="129">
        <v>1744.4485444387883</v>
      </c>
      <c r="H11" s="129">
        <v>1708.3749142277318</v>
      </c>
      <c r="I11" s="129">
        <v>1725.6251724478727</v>
      </c>
      <c r="J11" s="129">
        <v>1738.5432083439748</v>
      </c>
      <c r="K11" s="129">
        <v>1827.4613858463408</v>
      </c>
      <c r="L11" s="129">
        <v>1825.472911762969</v>
      </c>
      <c r="M11" s="129">
        <v>2002.5612068979949</v>
      </c>
      <c r="N11" s="129">
        <v>2086.4595774622208</v>
      </c>
      <c r="O11" s="129">
        <v>1990.0992173886684</v>
      </c>
      <c r="P11" s="129">
        <v>1986.3301654195786</v>
      </c>
      <c r="Q11" s="215">
        <f t="shared" si="0"/>
        <v>1.9244233604701844</v>
      </c>
      <c r="R11" s="215">
        <f t="shared" si="1"/>
        <v>-0.1893901538253715</v>
      </c>
    </row>
    <row r="12" spans="1:18" ht="12.75" customHeight="1">
      <c r="B12" s="209" t="s">
        <v>50</v>
      </c>
      <c r="C12" s="140">
        <v>222.91810000000035</v>
      </c>
      <c r="D12" s="140">
        <v>225.29242999999988</v>
      </c>
      <c r="E12" s="140">
        <v>231.94177999999994</v>
      </c>
      <c r="F12" s="129">
        <v>209.74549478510897</v>
      </c>
      <c r="G12" s="129">
        <v>239.98134830625489</v>
      </c>
      <c r="H12" s="129">
        <v>223.58671205058735</v>
      </c>
      <c r="I12" s="129">
        <v>210.78041710252177</v>
      </c>
      <c r="J12" s="129">
        <v>221.13601811794683</v>
      </c>
      <c r="K12" s="129">
        <v>246.33977071578818</v>
      </c>
      <c r="L12" s="129">
        <v>272.87061744363911</v>
      </c>
      <c r="M12" s="129">
        <v>258.67575029749662</v>
      </c>
      <c r="N12" s="129">
        <v>258.32712844229309</v>
      </c>
      <c r="O12" s="129">
        <v>248.80709177126778</v>
      </c>
      <c r="P12" s="129">
        <v>271.40383872938156</v>
      </c>
      <c r="Q12" s="215">
        <f t="shared" si="0"/>
        <v>2.6106253736789542</v>
      </c>
      <c r="R12" s="215">
        <f t="shared" si="1"/>
        <v>9.0820349200043466</v>
      </c>
    </row>
    <row r="13" spans="1:18" ht="12.75" customHeight="1">
      <c r="B13" s="209" t="s">
        <v>42</v>
      </c>
      <c r="C13" s="140">
        <v>806.63316999999734</v>
      </c>
      <c r="D13" s="140">
        <v>840.01318999999921</v>
      </c>
      <c r="E13" s="140">
        <v>852.83022999999775</v>
      </c>
      <c r="F13" s="129">
        <v>872.8495496738683</v>
      </c>
      <c r="G13" s="129">
        <v>857.22086450423126</v>
      </c>
      <c r="H13" s="129">
        <v>902.14938773717245</v>
      </c>
      <c r="I13" s="129">
        <v>924.68844171998012</v>
      </c>
      <c r="J13" s="129">
        <v>970.86954310871079</v>
      </c>
      <c r="K13" s="129">
        <v>994.92875784737691</v>
      </c>
      <c r="L13" s="129">
        <v>1060.9076257924241</v>
      </c>
      <c r="M13" s="129">
        <v>1100.0579041463509</v>
      </c>
      <c r="N13" s="129">
        <v>1103.1569567002555</v>
      </c>
      <c r="O13" s="129">
        <v>1168.3967960117416</v>
      </c>
      <c r="P13" s="129">
        <v>1209.2769100737571</v>
      </c>
      <c r="Q13" s="215">
        <f t="shared" si="0"/>
        <v>3.313871639612298</v>
      </c>
      <c r="R13" s="215">
        <f t="shared" si="1"/>
        <v>3.4988211369252014</v>
      </c>
    </row>
    <row r="14" spans="1:18" ht="9" customHeight="1">
      <c r="B14" s="209"/>
      <c r="C14" s="140"/>
      <c r="D14" s="140"/>
      <c r="E14" s="140"/>
      <c r="F14" s="129"/>
      <c r="G14" s="129"/>
      <c r="H14" s="129"/>
      <c r="I14" s="129"/>
      <c r="J14" s="129"/>
      <c r="K14" s="129"/>
      <c r="L14" s="129"/>
      <c r="M14" s="129"/>
      <c r="N14" s="129"/>
      <c r="O14" s="129"/>
      <c r="P14" s="129"/>
      <c r="Q14" s="402"/>
      <c r="R14" s="402"/>
    </row>
    <row r="15" spans="1:18" ht="10.5" customHeight="1">
      <c r="B15" s="209"/>
      <c r="C15" s="140"/>
      <c r="D15" s="140"/>
      <c r="E15" s="140"/>
      <c r="F15" s="129"/>
      <c r="G15" s="129"/>
      <c r="H15" s="129"/>
      <c r="I15" s="129"/>
      <c r="J15" s="129"/>
      <c r="K15" s="129"/>
      <c r="L15" s="129"/>
      <c r="M15" s="129"/>
      <c r="N15" s="129"/>
      <c r="O15" s="129"/>
      <c r="P15" s="129"/>
      <c r="Q15" s="402"/>
      <c r="R15" s="402"/>
    </row>
    <row r="16" spans="1:18" ht="12.75" customHeight="1">
      <c r="A16" s="479" t="s">
        <v>11</v>
      </c>
      <c r="B16" s="478"/>
      <c r="C16" s="140"/>
      <c r="D16" s="140"/>
      <c r="E16" s="140"/>
      <c r="F16" s="129"/>
      <c r="G16" s="129"/>
      <c r="H16" s="129"/>
      <c r="I16" s="129"/>
      <c r="J16" s="129"/>
      <c r="K16" s="129"/>
      <c r="L16" s="129"/>
      <c r="M16" s="129"/>
      <c r="N16" s="129"/>
      <c r="O16" s="129"/>
      <c r="P16" s="129"/>
      <c r="Q16" s="402"/>
      <c r="R16" s="402"/>
    </row>
    <row r="17" spans="2:18" ht="12.75" customHeight="1">
      <c r="B17" s="208" t="s">
        <v>2</v>
      </c>
      <c r="C17" s="139">
        <v>4438.9907499999954</v>
      </c>
      <c r="D17" s="139">
        <v>4680.3754299999091</v>
      </c>
      <c r="E17" s="139">
        <v>4626.6067899999443</v>
      </c>
      <c r="F17" s="128">
        <v>4361.245178748959</v>
      </c>
      <c r="G17" s="128">
        <v>4460.4734277215393</v>
      </c>
      <c r="H17" s="128">
        <v>4554.4065722251862</v>
      </c>
      <c r="I17" s="128">
        <v>4584.099998634606</v>
      </c>
      <c r="J17" s="128">
        <v>4703.8069049767064</v>
      </c>
      <c r="K17" s="128">
        <v>4833.2601154980593</v>
      </c>
      <c r="L17" s="128">
        <v>4995.4749523762239</v>
      </c>
      <c r="M17" s="128">
        <v>5299.3928717448807</v>
      </c>
      <c r="N17" s="128">
        <v>5548.7942177811674</v>
      </c>
      <c r="O17" s="128">
        <v>5466.8090469212548</v>
      </c>
      <c r="P17" s="128">
        <v>5539.7362390773296</v>
      </c>
      <c r="Q17" s="402">
        <f t="shared" si="0"/>
        <v>2.420728012593254</v>
      </c>
      <c r="R17" s="402">
        <f t="shared" si="1"/>
        <v>1.3339992586195422</v>
      </c>
    </row>
    <row r="18" spans="2:18" ht="12.75" customHeight="1">
      <c r="B18" s="209" t="s">
        <v>41</v>
      </c>
      <c r="C18" s="140">
        <v>1973.0881800000025</v>
      </c>
      <c r="D18" s="140">
        <v>2099.0707700000085</v>
      </c>
      <c r="E18" s="140">
        <v>2092.5631599999861</v>
      </c>
      <c r="F18" s="129">
        <v>2024.4735139506311</v>
      </c>
      <c r="G18" s="129">
        <v>2011.0310700216437</v>
      </c>
      <c r="H18" s="129">
        <v>2078.4910623198825</v>
      </c>
      <c r="I18" s="129">
        <v>2098.0903359000854</v>
      </c>
      <c r="J18" s="129">
        <v>2151.4461821252016</v>
      </c>
      <c r="K18" s="129">
        <v>2195.123436760211</v>
      </c>
      <c r="L18" s="129">
        <v>2257.3700774850759</v>
      </c>
      <c r="M18" s="129">
        <v>2366.1101942053165</v>
      </c>
      <c r="N18" s="129">
        <v>2522.1898056648233</v>
      </c>
      <c r="O18" s="129">
        <v>2485.9891752675753</v>
      </c>
      <c r="P18" s="129">
        <v>2491.0576830036639</v>
      </c>
      <c r="Q18" s="215">
        <f t="shared" si="0"/>
        <v>2.0956335531450598</v>
      </c>
      <c r="R18" s="215">
        <f t="shared" si="1"/>
        <v>0.2038829366802446</v>
      </c>
    </row>
    <row r="19" spans="2:18" ht="12.75" customHeight="1">
      <c r="B19" s="209" t="s">
        <v>49</v>
      </c>
      <c r="C19" s="140">
        <v>1576.3467400000022</v>
      </c>
      <c r="D19" s="140">
        <v>1662.4253199999976</v>
      </c>
      <c r="E19" s="140">
        <v>1581.8855500000102</v>
      </c>
      <c r="F19" s="129">
        <v>1391.6432033916053</v>
      </c>
      <c r="G19" s="129">
        <v>1483.9825553682356</v>
      </c>
      <c r="H19" s="129">
        <v>1472.3317989939683</v>
      </c>
      <c r="I19" s="129">
        <v>1473.2151036329856</v>
      </c>
      <c r="J19" s="129">
        <v>1488.5469022653087</v>
      </c>
      <c r="K19" s="129">
        <v>1533.9504960562986</v>
      </c>
      <c r="L19" s="129">
        <v>1543.2353462554231</v>
      </c>
      <c r="M19" s="129">
        <v>1718.4078229172424</v>
      </c>
      <c r="N19" s="129">
        <v>1805.3592560698876</v>
      </c>
      <c r="O19" s="129">
        <v>1705.8898132783256</v>
      </c>
      <c r="P19" s="129">
        <v>1717.4109407367707</v>
      </c>
      <c r="Q19" s="215">
        <f t="shared" si="0"/>
        <v>2.1256026228603453</v>
      </c>
      <c r="R19" s="215">
        <f t="shared" si="1"/>
        <v>0.67537348360761484</v>
      </c>
    </row>
    <row r="20" spans="2:18" ht="12.75" customHeight="1">
      <c r="B20" s="209" t="s">
        <v>50</v>
      </c>
      <c r="C20" s="140">
        <v>196.17147000000011</v>
      </c>
      <c r="D20" s="140">
        <v>196.76551999999978</v>
      </c>
      <c r="E20" s="140">
        <v>208.09437000000005</v>
      </c>
      <c r="F20" s="129">
        <v>184.66620019215287</v>
      </c>
      <c r="G20" s="129">
        <v>215.77579023521693</v>
      </c>
      <c r="H20" s="129">
        <v>202.77637129107831</v>
      </c>
      <c r="I20" s="129">
        <v>188.17603504999971</v>
      </c>
      <c r="J20" s="129">
        <v>201.13491211442417</v>
      </c>
      <c r="K20" s="129">
        <v>221.85351813837576</v>
      </c>
      <c r="L20" s="129">
        <v>249.43954069987043</v>
      </c>
      <c r="M20" s="129">
        <v>236.18362121978024</v>
      </c>
      <c r="N20" s="129">
        <v>238.07213289536287</v>
      </c>
      <c r="O20" s="129">
        <v>226.10975504574938</v>
      </c>
      <c r="P20" s="129">
        <v>247.96430159759521</v>
      </c>
      <c r="Q20" s="215">
        <f t="shared" si="0"/>
        <v>2.9912134054196349</v>
      </c>
      <c r="R20" s="215">
        <f t="shared" si="1"/>
        <v>9.6654593904734298</v>
      </c>
    </row>
    <row r="21" spans="2:18" ht="12.75" customHeight="1">
      <c r="B21" s="209" t="s">
        <v>42</v>
      </c>
      <c r="C21" s="140">
        <v>693.38435999999854</v>
      </c>
      <c r="D21" s="140">
        <v>722.11382000000015</v>
      </c>
      <c r="E21" s="140">
        <v>744.0637100000007</v>
      </c>
      <c r="F21" s="129">
        <v>760.46226121459881</v>
      </c>
      <c r="G21" s="129">
        <v>749.68401209649187</v>
      </c>
      <c r="H21" s="129">
        <v>800.80733962024613</v>
      </c>
      <c r="I21" s="129">
        <v>824.61852405153707</v>
      </c>
      <c r="J21" s="129">
        <v>862.67890847184151</v>
      </c>
      <c r="K21" s="129">
        <v>882.33266454316254</v>
      </c>
      <c r="L21" s="129">
        <v>945.42998793588708</v>
      </c>
      <c r="M21" s="129">
        <v>978.69123340253088</v>
      </c>
      <c r="N21" s="129">
        <v>983.17302315107452</v>
      </c>
      <c r="O21" s="129">
        <v>1048.8203033295993</v>
      </c>
      <c r="P21" s="129">
        <v>1083.3033137392997</v>
      </c>
      <c r="Q21" s="215">
        <f t="shared" si="0"/>
        <v>3.6017855684911781</v>
      </c>
      <c r="R21" s="215">
        <f t="shared" si="1"/>
        <v>3.2877901295608325</v>
      </c>
    </row>
    <row r="22" spans="2:18" ht="12.75" customHeight="1">
      <c r="B22" s="209"/>
      <c r="C22" s="140"/>
      <c r="D22" s="140"/>
      <c r="E22" s="140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402"/>
      <c r="R22" s="402"/>
    </row>
    <row r="23" spans="2:18" ht="12.75" customHeight="1">
      <c r="B23" s="208" t="s">
        <v>3</v>
      </c>
      <c r="C23" s="139">
        <v>914.10028000000375</v>
      </c>
      <c r="D23" s="139">
        <v>954.30013999999983</v>
      </c>
      <c r="E23" s="139">
        <v>868.37398999999743</v>
      </c>
      <c r="F23" s="128">
        <v>923.48766211876057</v>
      </c>
      <c r="G23" s="128">
        <v>915.84276069754651</v>
      </c>
      <c r="H23" s="128">
        <v>869.28613684586446</v>
      </c>
      <c r="I23" s="128">
        <v>901.34035084241827</v>
      </c>
      <c r="J23" s="128">
        <v>923.81319530392955</v>
      </c>
      <c r="K23" s="128">
        <v>963.51812345553651</v>
      </c>
      <c r="L23" s="128">
        <v>981.45054882125078</v>
      </c>
      <c r="M23" s="128">
        <v>972.8817152280227</v>
      </c>
      <c r="N23" s="128">
        <v>987.08831377043271</v>
      </c>
      <c r="O23" s="128">
        <v>1031.13577481891</v>
      </c>
      <c r="P23" s="128">
        <v>1016.2014323010445</v>
      </c>
      <c r="Q23" s="402">
        <f t="shared" si="0"/>
        <v>0.96128523849965397</v>
      </c>
      <c r="R23" s="402">
        <f t="shared" si="1"/>
        <v>-1.4483390919579193</v>
      </c>
    </row>
    <row r="24" spans="2:18" ht="12.75" customHeight="1">
      <c r="B24" s="209" t="s">
        <v>41</v>
      </c>
      <c r="C24" s="140">
        <v>508.01067000000006</v>
      </c>
      <c r="D24" s="140">
        <v>533.09536000000105</v>
      </c>
      <c r="E24" s="140">
        <v>495.14964000000026</v>
      </c>
      <c r="F24" s="129">
        <v>536.05875005934695</v>
      </c>
      <c r="G24" s="129">
        <v>523.63436114822309</v>
      </c>
      <c r="H24" s="129">
        <v>511.09063273567341</v>
      </c>
      <c r="I24" s="129">
        <v>526.25598230656226</v>
      </c>
      <c r="J24" s="129">
        <v>545.62514858487214</v>
      </c>
      <c r="K24" s="129">
        <v>532.92488778385325</v>
      </c>
      <c r="L24" s="129">
        <v>560.30426871339</v>
      </c>
      <c r="M24" s="129">
        <v>544.8695314257368</v>
      </c>
      <c r="N24" s="129">
        <v>565.74906328198233</v>
      </c>
      <c r="O24" s="129">
        <v>604.65254130089102</v>
      </c>
      <c r="P24" s="129">
        <v>597.86907415199278</v>
      </c>
      <c r="Q24" s="215">
        <f>+(((P24/F24)^(1/10))-1)*100</f>
        <v>1.0972564528342499</v>
      </c>
      <c r="R24" s="215">
        <f>+P24*100/O24-100</f>
        <v>-1.121878547686876</v>
      </c>
    </row>
    <row r="25" spans="2:18" ht="12.75" customHeight="1">
      <c r="B25" s="209" t="s">
        <v>49</v>
      </c>
      <c r="C25" s="140">
        <v>266.09416999999939</v>
      </c>
      <c r="D25" s="140">
        <v>274.77850000000132</v>
      </c>
      <c r="E25" s="140">
        <v>240.61042000000012</v>
      </c>
      <c r="F25" s="129">
        <v>249.962329007184</v>
      </c>
      <c r="G25" s="129">
        <v>260.46598907055477</v>
      </c>
      <c r="H25" s="129">
        <v>236.04311523376003</v>
      </c>
      <c r="I25" s="129">
        <v>252.41006881489483</v>
      </c>
      <c r="J25" s="129">
        <v>249.99630607867297</v>
      </c>
      <c r="K25" s="129">
        <v>293.51088979004476</v>
      </c>
      <c r="L25" s="129">
        <v>282.23756550755149</v>
      </c>
      <c r="M25" s="129">
        <v>284.15338398075073</v>
      </c>
      <c r="N25" s="129">
        <v>281.10032139233743</v>
      </c>
      <c r="O25" s="129">
        <v>284.20940411034803</v>
      </c>
      <c r="P25" s="129">
        <v>268.91922468280791</v>
      </c>
      <c r="Q25" s="215">
        <f>+(((P25/F25)^(1/10))-1)*100</f>
        <v>0.73368670807627545</v>
      </c>
      <c r="R25" s="215">
        <f t="shared" si="1"/>
        <v>-5.3798991892624031</v>
      </c>
    </row>
    <row r="26" spans="2:18" ht="12.75" customHeight="1">
      <c r="B26" s="209" t="s">
        <v>50</v>
      </c>
      <c r="C26" s="140">
        <v>26.746629999999989</v>
      </c>
      <c r="D26" s="140">
        <v>28.526909999999997</v>
      </c>
      <c r="E26" s="140">
        <v>23.84741</v>
      </c>
      <c r="F26" s="129">
        <v>25.079294592956078</v>
      </c>
      <c r="G26" s="129">
        <v>24.205558071038048</v>
      </c>
      <c r="H26" s="129">
        <v>20.810340759509124</v>
      </c>
      <c r="I26" s="129">
        <v>22.604382052521895</v>
      </c>
      <c r="J26" s="129">
        <v>20.001106003522715</v>
      </c>
      <c r="K26" s="129">
        <v>24.486252577412184</v>
      </c>
      <c r="L26" s="129">
        <v>23.431076743768575</v>
      </c>
      <c r="M26" s="129">
        <v>22.492129077716374</v>
      </c>
      <c r="N26" s="129">
        <v>20.254995546930193</v>
      </c>
      <c r="O26" s="129">
        <v>22.697336725518596</v>
      </c>
      <c r="P26" s="129">
        <v>23.439537131786345</v>
      </c>
      <c r="Q26" s="215">
        <f t="shared" si="0"/>
        <v>-0.67390273716412263</v>
      </c>
      <c r="R26" s="215">
        <f t="shared" si="1"/>
        <v>3.269988964975326</v>
      </c>
    </row>
    <row r="27" spans="2:18" ht="12.75" customHeight="1">
      <c r="B27" s="209" t="s">
        <v>42</v>
      </c>
      <c r="C27" s="140">
        <v>113.24881000000015</v>
      </c>
      <c r="D27" s="140">
        <v>117.89937000000006</v>
      </c>
      <c r="E27" s="140">
        <v>108.76652000000014</v>
      </c>
      <c r="F27" s="129">
        <v>112.38728845926778</v>
      </c>
      <c r="G27" s="129">
        <v>107.53685240773942</v>
      </c>
      <c r="H27" s="129">
        <v>101.34204811692402</v>
      </c>
      <c r="I27" s="129">
        <v>100.06991766844148</v>
      </c>
      <c r="J27" s="129">
        <v>108.19063463686895</v>
      </c>
      <c r="K27" s="129">
        <v>112.59609330421316</v>
      </c>
      <c r="L27" s="129">
        <v>115.4776378565378</v>
      </c>
      <c r="M27" s="129">
        <v>121.36667074381911</v>
      </c>
      <c r="N27" s="129">
        <v>119.98393354918376</v>
      </c>
      <c r="O27" s="129">
        <v>119.57649268214132</v>
      </c>
      <c r="P27" s="129">
        <v>125.9735963344574</v>
      </c>
      <c r="Q27" s="215">
        <f t="shared" si="0"/>
        <v>1.1477516301136248</v>
      </c>
      <c r="R27" s="215">
        <f t="shared" si="1"/>
        <v>5.3498003736577857</v>
      </c>
    </row>
    <row r="28" spans="2:18" ht="12" customHeight="1">
      <c r="B28" s="209"/>
      <c r="C28" s="140"/>
      <c r="D28" s="140"/>
      <c r="E28" s="140"/>
      <c r="F28" s="129"/>
      <c r="G28" s="129"/>
      <c r="H28" s="129"/>
      <c r="I28" s="129"/>
      <c r="J28" s="129"/>
      <c r="K28" s="129"/>
      <c r="L28" s="129"/>
      <c r="M28" s="129"/>
      <c r="N28" s="129"/>
      <c r="O28" s="129"/>
      <c r="P28" s="129"/>
      <c r="Q28" s="402"/>
      <c r="R28" s="402"/>
    </row>
    <row r="29" spans="2:18" ht="12.75" customHeight="1">
      <c r="B29" s="208" t="s">
        <v>4</v>
      </c>
      <c r="C29" s="140"/>
      <c r="D29" s="140"/>
      <c r="E29" s="140"/>
      <c r="F29" s="129"/>
      <c r="G29" s="129"/>
      <c r="H29" s="129"/>
      <c r="I29" s="129"/>
      <c r="J29" s="129"/>
      <c r="K29" s="129"/>
      <c r="L29" s="129"/>
      <c r="M29" s="129"/>
      <c r="N29" s="129"/>
      <c r="O29" s="129"/>
      <c r="P29" s="129"/>
      <c r="Q29" s="402"/>
      <c r="R29" s="402"/>
    </row>
    <row r="30" spans="2:18" ht="12.75" customHeight="1">
      <c r="B30" s="208" t="s">
        <v>5</v>
      </c>
      <c r="C30" s="139">
        <v>3468.1662999999839</v>
      </c>
      <c r="D30" s="139">
        <v>3685.1762599999993</v>
      </c>
      <c r="E30" s="139">
        <v>3595.9911500000389</v>
      </c>
      <c r="F30" s="128">
        <v>3331.9943501411849</v>
      </c>
      <c r="G30" s="128">
        <v>3419.2653807530442</v>
      </c>
      <c r="H30" s="128">
        <v>3452.9179851762215</v>
      </c>
      <c r="I30" s="128">
        <v>3465.7763883059579</v>
      </c>
      <c r="J30" s="128">
        <v>3602.4289298799154</v>
      </c>
      <c r="K30" s="128">
        <v>3608.0984959916295</v>
      </c>
      <c r="L30" s="128">
        <v>3816.0142938452282</v>
      </c>
      <c r="M30" s="128">
        <v>4054.7328035428745</v>
      </c>
      <c r="N30" s="128">
        <v>4192.5618776741603</v>
      </c>
      <c r="O30" s="128">
        <v>4098.8095903596386</v>
      </c>
      <c r="P30" s="128">
        <v>4130.0990190205575</v>
      </c>
      <c r="Q30" s="402">
        <f t="shared" si="0"/>
        <v>2.1705240048692787</v>
      </c>
      <c r="R30" s="402">
        <f t="shared" si="1"/>
        <v>0.76337843881579204</v>
      </c>
    </row>
    <row r="31" spans="2:18" ht="12.75" customHeight="1">
      <c r="B31" s="209" t="s">
        <v>41</v>
      </c>
      <c r="C31" s="140">
        <v>1434.118809999994</v>
      </c>
      <c r="D31" s="140">
        <v>1575.6691500000024</v>
      </c>
      <c r="E31" s="140">
        <v>1534.1639399999906</v>
      </c>
      <c r="F31" s="129">
        <v>1456.7067420202914</v>
      </c>
      <c r="G31" s="129">
        <v>1454.1378074033696</v>
      </c>
      <c r="H31" s="129">
        <v>1494.0505442179285</v>
      </c>
      <c r="I31" s="129">
        <v>1507.6913637939954</v>
      </c>
      <c r="J31" s="129">
        <v>1559.7242914671115</v>
      </c>
      <c r="K31" s="129">
        <v>1548.8293886355882</v>
      </c>
      <c r="L31" s="129">
        <v>1657.4368696648094</v>
      </c>
      <c r="M31" s="129">
        <v>1762.2990256881149</v>
      </c>
      <c r="N31" s="129">
        <v>1837.6383636570979</v>
      </c>
      <c r="O31" s="129">
        <v>1785.9318031840355</v>
      </c>
      <c r="P31" s="129">
        <v>1781.5257560050488</v>
      </c>
      <c r="Q31" s="215">
        <f t="shared" si="0"/>
        <v>2.0333151585935072</v>
      </c>
      <c r="R31" s="215">
        <f t="shared" si="1"/>
        <v>-0.24670859050337413</v>
      </c>
    </row>
    <row r="32" spans="2:18" ht="12.75" customHeight="1">
      <c r="B32" s="209" t="s">
        <v>49</v>
      </c>
      <c r="C32" s="140">
        <v>1290.6452599999986</v>
      </c>
      <c r="D32" s="140">
        <v>1350.7747999999892</v>
      </c>
      <c r="E32" s="140">
        <v>1264.0618300000092</v>
      </c>
      <c r="F32" s="129">
        <v>1102.5712588361362</v>
      </c>
      <c r="G32" s="129">
        <v>1167.8056731551405</v>
      </c>
      <c r="H32" s="129">
        <v>1153.0010021937653</v>
      </c>
      <c r="I32" s="129">
        <v>1138.8626042067681</v>
      </c>
      <c r="J32" s="129">
        <v>1180.0209070555115</v>
      </c>
      <c r="K32" s="129">
        <v>1170.306898879679</v>
      </c>
      <c r="L32" s="129">
        <v>1195.8145291778424</v>
      </c>
      <c r="M32" s="129">
        <v>1305.2503530449374</v>
      </c>
      <c r="N32" s="129">
        <v>1366.9203201929508</v>
      </c>
      <c r="O32" s="129">
        <v>1283.8617627113547</v>
      </c>
      <c r="P32" s="129">
        <v>1279.900857362032</v>
      </c>
      <c r="Q32" s="215">
        <f t="shared" si="0"/>
        <v>1.5025531092449862</v>
      </c>
      <c r="R32" s="215">
        <f t="shared" si="1"/>
        <v>-0.30851494018777714</v>
      </c>
    </row>
    <row r="33" spans="2:18" ht="12.75" customHeight="1">
      <c r="B33" s="209" t="s">
        <v>50</v>
      </c>
      <c r="C33" s="140">
        <v>165.37027</v>
      </c>
      <c r="D33" s="140">
        <v>162.22773000000015</v>
      </c>
      <c r="E33" s="140">
        <v>177.26262999999989</v>
      </c>
      <c r="F33" s="129">
        <v>147.70445125507331</v>
      </c>
      <c r="G33" s="129">
        <v>180.62864370537397</v>
      </c>
      <c r="H33" s="129">
        <v>163.15128877479265</v>
      </c>
      <c r="I33" s="129">
        <v>150.5517041278197</v>
      </c>
      <c r="J33" s="129">
        <v>159.96416305136026</v>
      </c>
      <c r="K33" s="129">
        <v>184.43178924405476</v>
      </c>
      <c r="L33" s="129">
        <v>204.78411183786298</v>
      </c>
      <c r="M33" s="129">
        <v>188.18214913448389</v>
      </c>
      <c r="N33" s="129">
        <v>197.26572551558058</v>
      </c>
      <c r="O33" s="129">
        <v>182.3079805354659</v>
      </c>
      <c r="P33" s="129">
        <v>200.74019858121872</v>
      </c>
      <c r="Q33" s="215">
        <f t="shared" si="0"/>
        <v>3.1155295869255362</v>
      </c>
      <c r="R33" s="215">
        <f t="shared" si="1"/>
        <v>10.110483365354952</v>
      </c>
    </row>
    <row r="34" spans="2:18" ht="12.75" customHeight="1">
      <c r="B34" s="209" t="s">
        <v>42</v>
      </c>
      <c r="C34" s="140">
        <v>578.03196000000037</v>
      </c>
      <c r="D34" s="140">
        <v>596.5045800000006</v>
      </c>
      <c r="E34" s="140">
        <v>620.50275000000056</v>
      </c>
      <c r="F34" s="129">
        <v>625.01189802969145</v>
      </c>
      <c r="G34" s="129">
        <v>616.69325648918164</v>
      </c>
      <c r="H34" s="129">
        <v>642.71514998975033</v>
      </c>
      <c r="I34" s="129">
        <v>668.67071617740419</v>
      </c>
      <c r="J34" s="129">
        <v>702.71956830595263</v>
      </c>
      <c r="K34" s="129">
        <v>704.53041923229921</v>
      </c>
      <c r="L34" s="129">
        <v>757.97878316470212</v>
      </c>
      <c r="M34" s="129">
        <v>799.00127567533764</v>
      </c>
      <c r="N34" s="129">
        <v>790.73746830852747</v>
      </c>
      <c r="O34" s="129">
        <v>846.70804392878097</v>
      </c>
      <c r="P34" s="129">
        <v>867.93220707225805</v>
      </c>
      <c r="Q34" s="215">
        <f t="shared" si="0"/>
        <v>3.3379286122787066</v>
      </c>
      <c r="R34" s="215">
        <f t="shared" si="1"/>
        <v>2.5066684196119837</v>
      </c>
    </row>
    <row r="35" spans="2:18" ht="11.25" customHeight="1">
      <c r="B35" s="209"/>
      <c r="C35" s="140"/>
      <c r="D35" s="140"/>
      <c r="E35" s="140"/>
      <c r="F35" s="129"/>
      <c r="G35" s="129"/>
      <c r="H35" s="129"/>
      <c r="I35" s="129"/>
      <c r="J35" s="129"/>
      <c r="K35" s="129"/>
      <c r="L35" s="129"/>
      <c r="M35" s="129"/>
      <c r="N35" s="129"/>
      <c r="O35" s="129"/>
      <c r="P35" s="129"/>
      <c r="Q35" s="402"/>
      <c r="R35" s="402"/>
    </row>
    <row r="36" spans="2:18" ht="12.75" customHeight="1">
      <c r="B36" s="208" t="s">
        <v>6</v>
      </c>
      <c r="C36" s="139">
        <v>1324.3316700000219</v>
      </c>
      <c r="D36" s="139">
        <v>1364.6596600000005</v>
      </c>
      <c r="E36" s="139">
        <v>1311.7629700000055</v>
      </c>
      <c r="F36" s="128">
        <v>1408.7778562719961</v>
      </c>
      <c r="G36" s="128">
        <v>1398.6080680370226</v>
      </c>
      <c r="H36" s="128">
        <v>1389.4445834222604</v>
      </c>
      <c r="I36" s="128">
        <v>1445.5572303641529</v>
      </c>
      <c r="J36" s="128">
        <v>1450.544223118397</v>
      </c>
      <c r="K36" s="128">
        <v>1581.3370859522549</v>
      </c>
      <c r="L36" s="128">
        <v>1538.3251943714827</v>
      </c>
      <c r="M36" s="128">
        <v>1565.990076371573</v>
      </c>
      <c r="N36" s="128">
        <v>1631.0754959095941</v>
      </c>
      <c r="O36" s="128">
        <v>1700.7484665123393</v>
      </c>
      <c r="P36" s="128">
        <v>1719.3954814796448</v>
      </c>
      <c r="Q36" s="402">
        <f t="shared" si="0"/>
        <v>2.0124848694159203</v>
      </c>
      <c r="R36" s="402">
        <f t="shared" si="1"/>
        <v>1.0964005162705917</v>
      </c>
    </row>
    <row r="37" spans="2:18" ht="12.75" customHeight="1">
      <c r="B37" s="209" t="s">
        <v>41</v>
      </c>
      <c r="C37" s="140">
        <v>737.24425999999846</v>
      </c>
      <c r="D37" s="140">
        <v>737.93395999999541</v>
      </c>
      <c r="E37" s="140">
        <v>732.3763200000044</v>
      </c>
      <c r="F37" s="129">
        <v>798.07434569137854</v>
      </c>
      <c r="G37" s="129">
        <v>776.59326441829239</v>
      </c>
      <c r="H37" s="129">
        <v>781.98560614323344</v>
      </c>
      <c r="I37" s="129">
        <v>811.06557875436113</v>
      </c>
      <c r="J37" s="129">
        <v>825.96638819302314</v>
      </c>
      <c r="K37" s="129">
        <v>878.12859469991633</v>
      </c>
      <c r="L37" s="129">
        <v>834.59794349108108</v>
      </c>
      <c r="M37" s="129">
        <v>832.7040985076593</v>
      </c>
      <c r="N37" s="129">
        <v>889.90789238223829</v>
      </c>
      <c r="O37" s="129">
        <v>945.42443141748549</v>
      </c>
      <c r="P37" s="129">
        <v>944.44173960781097</v>
      </c>
      <c r="Q37" s="215">
        <f t="shared" si="0"/>
        <v>1.6981803225080583</v>
      </c>
      <c r="R37" s="215">
        <f t="shared" si="1"/>
        <v>-0.10394186748496281</v>
      </c>
    </row>
    <row r="38" spans="2:18" ht="12.75" customHeight="1">
      <c r="B38" s="209" t="s">
        <v>49</v>
      </c>
      <c r="C38" s="140">
        <v>362.84903999999972</v>
      </c>
      <c r="D38" s="140">
        <v>387.23492000000039</v>
      </c>
      <c r="E38" s="140">
        <v>354.2583699999999</v>
      </c>
      <c r="F38" s="129">
        <v>363.01546950717102</v>
      </c>
      <c r="G38" s="129">
        <v>388.8613009271466</v>
      </c>
      <c r="H38" s="129">
        <v>357.90687879958466</v>
      </c>
      <c r="I38" s="129">
        <v>384.12794386027377</v>
      </c>
      <c r="J38" s="129">
        <v>369.61301218747775</v>
      </c>
      <c r="K38" s="129">
        <v>430.17988974263557</v>
      </c>
      <c r="L38" s="129">
        <v>416.76920978669369</v>
      </c>
      <c r="M38" s="129">
        <v>451.25361218416538</v>
      </c>
      <c r="N38" s="129">
        <v>463.25836169339868</v>
      </c>
      <c r="O38" s="129">
        <v>462.44047594297393</v>
      </c>
      <c r="P38" s="129">
        <v>461.61982364177703</v>
      </c>
      <c r="Q38" s="215">
        <f t="shared" si="0"/>
        <v>2.4320658914217752</v>
      </c>
      <c r="R38" s="215">
        <f t="shared" si="1"/>
        <v>-0.17746117476491463</v>
      </c>
    </row>
    <row r="39" spans="2:18" ht="12.75" customHeight="1">
      <c r="B39" s="209" t="s">
        <v>50</v>
      </c>
      <c r="C39" s="140">
        <v>39.894159999999992</v>
      </c>
      <c r="D39" s="140">
        <v>46.219339999999995</v>
      </c>
      <c r="E39" s="140">
        <v>39.836399999999983</v>
      </c>
      <c r="F39" s="129">
        <v>48.521614794164634</v>
      </c>
      <c r="G39" s="129">
        <v>43.339187318834099</v>
      </c>
      <c r="H39" s="129">
        <v>44.483679347953867</v>
      </c>
      <c r="I39" s="129">
        <v>46.254167668007263</v>
      </c>
      <c r="J39" s="129">
        <v>42.828500974448325</v>
      </c>
      <c r="K39" s="129">
        <v>43.047438398092822</v>
      </c>
      <c r="L39" s="129">
        <v>50.453834080352003</v>
      </c>
      <c r="M39" s="129">
        <v>53.759006408558669</v>
      </c>
      <c r="N39" s="129">
        <v>42.57072219425541</v>
      </c>
      <c r="O39" s="129">
        <v>47.301176645593515</v>
      </c>
      <c r="P39" s="129">
        <v>51.152933456420897</v>
      </c>
      <c r="Q39" s="215">
        <f t="shared" si="0"/>
        <v>0.52950169427672389</v>
      </c>
      <c r="R39" s="215">
        <f t="shared" si="1"/>
        <v>8.1430465032336627</v>
      </c>
    </row>
    <row r="40" spans="2:18" ht="12.75" customHeight="1">
      <c r="B40" s="209" t="s">
        <v>42</v>
      </c>
      <c r="C40" s="140">
        <v>184.34420999999932</v>
      </c>
      <c r="D40" s="140">
        <v>193.27143999999996</v>
      </c>
      <c r="E40" s="140">
        <v>185.29188000000013</v>
      </c>
      <c r="F40" s="129">
        <v>199.16642627928795</v>
      </c>
      <c r="G40" s="129">
        <v>189.81431537274841</v>
      </c>
      <c r="H40" s="129">
        <v>205.06841913147801</v>
      </c>
      <c r="I40" s="129">
        <v>204.10954008150057</v>
      </c>
      <c r="J40" s="129">
        <v>212.13632176346329</v>
      </c>
      <c r="K40" s="129">
        <v>229.98116311162232</v>
      </c>
      <c r="L40" s="129">
        <v>236.50420701333869</v>
      </c>
      <c r="M40" s="129">
        <v>228.27335927117986</v>
      </c>
      <c r="N40" s="129">
        <v>235.33851963969906</v>
      </c>
      <c r="O40" s="129">
        <v>245.58238250630234</v>
      </c>
      <c r="P40" s="129">
        <v>262.18098477363588</v>
      </c>
      <c r="Q40" s="215">
        <f t="shared" si="0"/>
        <v>2.7870746209781805</v>
      </c>
      <c r="R40" s="215">
        <f t="shared" si="1"/>
        <v>6.7588733759872213</v>
      </c>
    </row>
    <row r="41" spans="2:18" ht="14.25" customHeight="1">
      <c r="B41" s="209"/>
      <c r="C41" s="140"/>
      <c r="D41" s="140"/>
      <c r="E41" s="140"/>
      <c r="F41" s="129"/>
      <c r="G41" s="129"/>
      <c r="H41" s="129"/>
      <c r="I41" s="129"/>
      <c r="J41" s="129"/>
      <c r="K41" s="129"/>
      <c r="L41" s="129"/>
      <c r="M41" s="129"/>
      <c r="N41" s="129"/>
      <c r="O41" s="129"/>
      <c r="P41" s="129"/>
      <c r="Q41" s="402"/>
      <c r="R41" s="402"/>
    </row>
    <row r="42" spans="2:18" ht="12.75" customHeight="1">
      <c r="B42" s="208" t="s">
        <v>7</v>
      </c>
      <c r="C42" s="139">
        <v>560.59306000000356</v>
      </c>
      <c r="D42" s="139">
        <v>584.8396500000008</v>
      </c>
      <c r="E42" s="139">
        <v>587.22665999999924</v>
      </c>
      <c r="F42" s="128">
        <v>543.96063445455252</v>
      </c>
      <c r="G42" s="128">
        <v>558.44273962904219</v>
      </c>
      <c r="H42" s="128">
        <v>581.33014047255267</v>
      </c>
      <c r="I42" s="128">
        <v>574.1067308069014</v>
      </c>
      <c r="J42" s="128">
        <v>574.64694728235384</v>
      </c>
      <c r="K42" s="128">
        <v>607.34265700967103</v>
      </c>
      <c r="L42" s="128">
        <v>622.58601298081453</v>
      </c>
      <c r="M42" s="128">
        <v>651.55170705846569</v>
      </c>
      <c r="N42" s="128">
        <v>712.24515796782123</v>
      </c>
      <c r="O42" s="128">
        <v>698.3867648681595</v>
      </c>
      <c r="P42" s="128">
        <v>706.44317087817194</v>
      </c>
      <c r="Q42" s="402">
        <f t="shared" si="0"/>
        <v>2.6481143930552786</v>
      </c>
      <c r="R42" s="402">
        <f t="shared" si="1"/>
        <v>1.1535736951620663</v>
      </c>
    </row>
    <row r="43" spans="2:18" ht="12.75" customHeight="1">
      <c r="B43" s="209" t="s">
        <v>41</v>
      </c>
      <c r="C43" s="140">
        <v>309.73577999999861</v>
      </c>
      <c r="D43" s="140">
        <v>318.56301999999994</v>
      </c>
      <c r="E43" s="140">
        <v>321.17254000000037</v>
      </c>
      <c r="F43" s="129">
        <v>305.75117629831357</v>
      </c>
      <c r="G43" s="129">
        <v>303.93435934819757</v>
      </c>
      <c r="H43" s="129">
        <v>313.54554469438881</v>
      </c>
      <c r="I43" s="129">
        <v>305.58937565829194</v>
      </c>
      <c r="J43" s="129">
        <v>311.38065104992972</v>
      </c>
      <c r="K43" s="129">
        <v>301.09034120854653</v>
      </c>
      <c r="L43" s="129">
        <v>325.63953304256898</v>
      </c>
      <c r="M43" s="129">
        <v>315.97660143529345</v>
      </c>
      <c r="N43" s="129">
        <v>360.39261290745276</v>
      </c>
      <c r="O43" s="129">
        <v>359.28548196694152</v>
      </c>
      <c r="P43" s="129">
        <v>362.95926154279709</v>
      </c>
      <c r="Q43" s="215">
        <f t="shared" si="0"/>
        <v>1.7299836298256821</v>
      </c>
      <c r="R43" s="215">
        <f t="shared" si="1"/>
        <v>1.0225238035623221</v>
      </c>
    </row>
    <row r="44" spans="2:18" ht="12.75" customHeight="1">
      <c r="B44" s="209" t="s">
        <v>49</v>
      </c>
      <c r="C44" s="140">
        <v>188.946609999999</v>
      </c>
      <c r="D44" s="140">
        <v>199.19410000000065</v>
      </c>
      <c r="E44" s="140">
        <v>204.17577000000009</v>
      </c>
      <c r="F44" s="129">
        <v>176.01880405548192</v>
      </c>
      <c r="G44" s="129">
        <v>187.78157035650145</v>
      </c>
      <c r="H44" s="129">
        <v>197.46703323438192</v>
      </c>
      <c r="I44" s="129">
        <v>202.63462438083846</v>
      </c>
      <c r="J44" s="129">
        <v>188.90928910099305</v>
      </c>
      <c r="K44" s="129">
        <v>226.97459722403025</v>
      </c>
      <c r="L44" s="129">
        <v>212.88917279843625</v>
      </c>
      <c r="M44" s="129">
        <v>246.05724166889198</v>
      </c>
      <c r="N44" s="129">
        <v>256.28089557587685</v>
      </c>
      <c r="O44" s="129">
        <v>243.79697873434699</v>
      </c>
      <c r="P44" s="129">
        <v>244.80948441576959</v>
      </c>
      <c r="Q44" s="215">
        <f t="shared" si="0"/>
        <v>3.3539114732461073</v>
      </c>
      <c r="R44" s="215">
        <f t="shared" si="1"/>
        <v>0.41530690276759685</v>
      </c>
    </row>
    <row r="45" spans="2:18" ht="12.75" customHeight="1">
      <c r="B45" s="209" t="s">
        <v>50</v>
      </c>
      <c r="C45" s="140">
        <v>17.653670000000002</v>
      </c>
      <c r="D45" s="140">
        <v>16.845359999999989</v>
      </c>
      <c r="E45" s="140">
        <v>14.842749999999997</v>
      </c>
      <c r="F45" s="129">
        <v>13.519428735870905</v>
      </c>
      <c r="G45" s="129">
        <v>16.013517282046781</v>
      </c>
      <c r="H45" s="129">
        <v>15.951743927840841</v>
      </c>
      <c r="I45" s="129">
        <v>13.974545306694534</v>
      </c>
      <c r="J45" s="129">
        <v>18.343354092138231</v>
      </c>
      <c r="K45" s="129">
        <v>18.860543073640383</v>
      </c>
      <c r="L45" s="129">
        <v>17.632671525424527</v>
      </c>
      <c r="M45" s="129">
        <v>16.734594754453884</v>
      </c>
      <c r="N45" s="129">
        <v>18.490680732457093</v>
      </c>
      <c r="O45" s="129">
        <v>19.197934590208778</v>
      </c>
      <c r="P45" s="129">
        <v>19.510706691741944</v>
      </c>
      <c r="Q45" s="215">
        <f t="shared" si="0"/>
        <v>3.7364701011096013</v>
      </c>
      <c r="R45" s="215">
        <f t="shared" si="1"/>
        <v>1.6291966204150157</v>
      </c>
    </row>
    <row r="46" spans="2:18" ht="12.75" customHeight="1">
      <c r="B46" s="209" t="s">
        <v>42</v>
      </c>
      <c r="C46" s="140">
        <v>44.257000000000041</v>
      </c>
      <c r="D46" s="140">
        <v>50.237169999999999</v>
      </c>
      <c r="E46" s="140">
        <v>47.035600000000031</v>
      </c>
      <c r="F46" s="129">
        <v>48.671225364889374</v>
      </c>
      <c r="G46" s="129">
        <v>50.713292642297596</v>
      </c>
      <c r="H46" s="129">
        <v>54.365818615941457</v>
      </c>
      <c r="I46" s="129">
        <v>51.908185461075263</v>
      </c>
      <c r="J46" s="129">
        <v>56.013653039293601</v>
      </c>
      <c r="K46" s="129">
        <v>60.41717550344881</v>
      </c>
      <c r="L46" s="129">
        <v>66.424635614384471</v>
      </c>
      <c r="M46" s="129">
        <v>72.783269199829121</v>
      </c>
      <c r="N46" s="129">
        <v>77.080968752030259</v>
      </c>
      <c r="O46" s="129">
        <v>76.106369576656078</v>
      </c>
      <c r="P46" s="129">
        <v>79.163718227863313</v>
      </c>
      <c r="Q46" s="215">
        <f t="shared" si="0"/>
        <v>4.9845498455023174</v>
      </c>
      <c r="R46" s="215">
        <f t="shared" si="1"/>
        <v>4.0172046941850255</v>
      </c>
    </row>
    <row r="47" spans="2:18" ht="4.5" customHeight="1">
      <c r="B47" s="221"/>
      <c r="C47" s="151"/>
      <c r="D47" s="151"/>
      <c r="E47" s="151"/>
      <c r="F47" s="393"/>
      <c r="G47" s="393"/>
      <c r="H47" s="393"/>
      <c r="I47" s="393"/>
      <c r="J47" s="393"/>
      <c r="K47" s="393"/>
      <c r="L47" s="393"/>
      <c r="M47" s="393"/>
      <c r="N47" s="393"/>
      <c r="O47" s="393"/>
      <c r="P47" s="393"/>
      <c r="Q47" s="78"/>
      <c r="R47" s="78"/>
    </row>
    <row r="48" spans="2:18">
      <c r="B48" s="48" t="s">
        <v>156</v>
      </c>
      <c r="H48" s="148"/>
      <c r="I48" s="148"/>
      <c r="J48" s="148"/>
      <c r="K48" s="148"/>
      <c r="L48" s="148"/>
      <c r="M48" s="148"/>
      <c r="N48" s="148"/>
      <c r="O48" s="148"/>
      <c r="P48" s="148"/>
      <c r="Q48" s="75"/>
      <c r="R48" s="75"/>
    </row>
    <row r="49" spans="8:18">
      <c r="H49" s="148"/>
      <c r="I49" s="148"/>
      <c r="J49" s="148"/>
      <c r="K49" s="148"/>
      <c r="L49" s="148"/>
      <c r="M49" s="148"/>
      <c r="N49" s="148"/>
      <c r="O49" s="148"/>
      <c r="P49" s="148"/>
      <c r="Q49" s="76"/>
      <c r="R49" s="76"/>
    </row>
    <row r="50" spans="8:18">
      <c r="H50" s="148"/>
      <c r="I50" s="148"/>
      <c r="J50" s="148"/>
      <c r="K50" s="148"/>
      <c r="L50" s="148"/>
      <c r="M50" s="148"/>
      <c r="N50" s="148"/>
      <c r="O50" s="148"/>
      <c r="P50" s="148"/>
      <c r="Q50" s="76"/>
      <c r="R50" s="76"/>
    </row>
    <row r="51" spans="8:18">
      <c r="H51" s="148"/>
      <c r="I51" s="148"/>
      <c r="J51" s="148"/>
      <c r="K51" s="148"/>
      <c r="L51" s="148"/>
      <c r="M51" s="148"/>
      <c r="N51" s="148"/>
      <c r="O51" s="148"/>
      <c r="P51" s="148"/>
      <c r="Q51" s="76"/>
      <c r="R51" s="76"/>
    </row>
    <row r="52" spans="8:18">
      <c r="H52" s="148"/>
      <c r="I52" s="148"/>
      <c r="J52" s="148"/>
      <c r="K52" s="148"/>
      <c r="L52" s="148"/>
      <c r="M52" s="148"/>
      <c r="N52" s="148"/>
      <c r="O52" s="148"/>
      <c r="P52" s="148"/>
      <c r="Q52" s="76"/>
      <c r="R52" s="76"/>
    </row>
    <row r="53" spans="8:18">
      <c r="H53" s="148"/>
      <c r="I53" s="148"/>
      <c r="J53" s="148"/>
      <c r="K53" s="148"/>
      <c r="L53" s="148"/>
      <c r="M53" s="148"/>
      <c r="N53" s="148"/>
      <c r="O53" s="148"/>
      <c r="P53" s="148"/>
      <c r="Q53" s="76"/>
      <c r="R53" s="76"/>
    </row>
    <row r="54" spans="8:18"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</row>
    <row r="55" spans="8:18">
      <c r="H55" s="148"/>
      <c r="I55" s="148"/>
      <c r="J55" s="148"/>
      <c r="K55" s="148"/>
      <c r="L55" s="148"/>
      <c r="M55" s="148"/>
      <c r="N55" s="148"/>
      <c r="O55" s="148"/>
      <c r="P55" s="148"/>
      <c r="Q55" s="148"/>
      <c r="R55" s="148"/>
    </row>
  </sheetData>
  <mergeCells count="20">
    <mergeCell ref="G6:G7"/>
    <mergeCell ref="P6:P7"/>
    <mergeCell ref="B6:B7"/>
    <mergeCell ref="J6:J7"/>
    <mergeCell ref="O6:O7"/>
    <mergeCell ref="C6:C7"/>
    <mergeCell ref="I6:I7"/>
    <mergeCell ref="N6:N7"/>
    <mergeCell ref="B2:R2"/>
    <mergeCell ref="B3:R3"/>
    <mergeCell ref="B4:R4"/>
    <mergeCell ref="L6:L7"/>
    <mergeCell ref="M6:M7"/>
    <mergeCell ref="Q6:Q7"/>
    <mergeCell ref="K6:K7"/>
    <mergeCell ref="R6:R7"/>
    <mergeCell ref="H6:H7"/>
    <mergeCell ref="D6:D7"/>
    <mergeCell ref="E6:E7"/>
    <mergeCell ref="F6:F7"/>
  </mergeCells>
  <phoneticPr fontId="7" type="noConversion"/>
  <pageMargins left="0.19685039370078741" right="0" top="0.78740157480314965" bottom="0.98425196850393704" header="0" footer="0"/>
  <pageSetup paperSize="9" scale="81" orientation="portrait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3">
    <tabColor indexed="45"/>
  </sheetPr>
  <dimension ref="B2:R54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15.7109375" style="10" customWidth="1"/>
    <col min="3" max="5" width="6.7109375" style="147" hidden="1" customWidth="1"/>
    <col min="6" max="6" width="5.5703125" style="27" customWidth="1"/>
    <col min="7" max="7" width="6" style="27" customWidth="1"/>
    <col min="8" max="8" width="5.85546875" style="27" customWidth="1"/>
    <col min="9" max="9" width="6" style="27" customWidth="1"/>
    <col min="10" max="10" width="6.140625" style="27" customWidth="1"/>
    <col min="11" max="11" width="6" style="27" customWidth="1"/>
    <col min="12" max="13" width="5.85546875" style="27" customWidth="1"/>
    <col min="14" max="14" width="5.7109375" style="27" customWidth="1"/>
    <col min="15" max="16" width="5.5703125" style="27" customWidth="1"/>
    <col min="17" max="17" width="12" style="27" customWidth="1"/>
    <col min="18" max="18" width="10.42578125" style="27" customWidth="1"/>
    <col min="19" max="16384" width="11.42578125" style="10"/>
  </cols>
  <sheetData>
    <row r="2" spans="2:18" ht="12.95" customHeight="1">
      <c r="B2" s="489" t="s">
        <v>171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</row>
    <row r="3" spans="2:18" ht="12.95" customHeight="1">
      <c r="B3" s="490" t="s">
        <v>283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</row>
    <row r="4" spans="2:18" ht="12.9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</row>
    <row r="5" spans="2:18" ht="6" customHeight="1">
      <c r="B5" s="42"/>
      <c r="C5" s="150"/>
      <c r="D5" s="150"/>
      <c r="E5" s="150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</row>
    <row r="6" spans="2:18" ht="23.25" customHeight="1">
      <c r="B6" s="509" t="s">
        <v>228</v>
      </c>
      <c r="C6" s="494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  <c r="L6" s="506">
        <v>2013</v>
      </c>
      <c r="M6" s="506">
        <v>2014</v>
      </c>
      <c r="N6" s="506">
        <v>2015</v>
      </c>
      <c r="O6" s="506">
        <v>2016</v>
      </c>
      <c r="P6" s="506">
        <v>2017</v>
      </c>
      <c r="Q6" s="503" t="s">
        <v>242</v>
      </c>
      <c r="R6" s="503" t="s">
        <v>256</v>
      </c>
    </row>
    <row r="7" spans="2:18" ht="42.75" customHeight="1">
      <c r="B7" s="510"/>
      <c r="C7" s="495">
        <v>2004</v>
      </c>
      <c r="D7" s="488">
        <v>2005</v>
      </c>
      <c r="E7" s="488">
        <v>2006</v>
      </c>
      <c r="F7" s="507">
        <v>2007</v>
      </c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3"/>
      <c r="R7" s="503"/>
    </row>
    <row r="8" spans="2:18" ht="6" customHeight="1">
      <c r="B8" s="207"/>
    </row>
    <row r="9" spans="2:18" ht="12.75" customHeight="1">
      <c r="B9" s="208" t="s">
        <v>1</v>
      </c>
      <c r="C9" s="139">
        <v>5353.0910299999496</v>
      </c>
      <c r="D9" s="139">
        <v>5634.6755699999858</v>
      </c>
      <c r="E9" s="139">
        <v>5494.9807800000035</v>
      </c>
      <c r="F9" s="128">
        <v>5284.7328408677058</v>
      </c>
      <c r="G9" s="128">
        <v>5376.3161884191959</v>
      </c>
      <c r="H9" s="128">
        <v>5423.6927090709942</v>
      </c>
      <c r="I9" s="128">
        <v>5485.4403494770168</v>
      </c>
      <c r="J9" s="128">
        <v>5627.6201002806083</v>
      </c>
      <c r="K9" s="128">
        <v>5796.7782389536469</v>
      </c>
      <c r="L9" s="128">
        <v>5976.9255011974938</v>
      </c>
      <c r="M9" s="128">
        <v>6272.2745869728933</v>
      </c>
      <c r="N9" s="128">
        <v>6535.8825315515896</v>
      </c>
      <c r="O9" s="128">
        <v>6497.9448217400486</v>
      </c>
      <c r="P9" s="128">
        <v>6555.937671378374</v>
      </c>
      <c r="Q9" s="402">
        <f>+(((P9/F9)^(1/10))-1)*100</f>
        <v>2.1788893808164955</v>
      </c>
      <c r="R9" s="402">
        <f>ROUND(((P9/O9-1)*100),2)</f>
        <v>0.89</v>
      </c>
    </row>
    <row r="10" spans="2:18" ht="12.75" customHeight="1">
      <c r="B10" s="209" t="s">
        <v>52</v>
      </c>
      <c r="C10" s="140">
        <v>1644.0459000000046</v>
      </c>
      <c r="D10" s="140">
        <v>1704.5453699999941</v>
      </c>
      <c r="E10" s="140">
        <v>1570.4905800000008</v>
      </c>
      <c r="F10" s="129">
        <v>1561.7319706732442</v>
      </c>
      <c r="G10" s="129">
        <v>1565.0012229721358</v>
      </c>
      <c r="H10" s="129">
        <v>1495.8195398937439</v>
      </c>
      <c r="I10" s="129">
        <v>1473.830837100295</v>
      </c>
      <c r="J10" s="129">
        <v>1508.7403257509245</v>
      </c>
      <c r="K10" s="129">
        <v>1550.3793210886449</v>
      </c>
      <c r="L10" s="129">
        <v>1594.1601120774887</v>
      </c>
      <c r="M10" s="129">
        <v>1633.6245738579744</v>
      </c>
      <c r="N10" s="129">
        <v>1633.8450477220085</v>
      </c>
      <c r="O10" s="129">
        <v>1667.7750705128503</v>
      </c>
      <c r="P10" s="129">
        <v>1636.0464939578771</v>
      </c>
      <c r="Q10" s="402">
        <f t="shared" ref="Q10:Q13" si="0">+(((P10/F10)^(1/10))-1)*100</f>
        <v>0.46595434736345087</v>
      </c>
      <c r="R10" s="215">
        <f t="shared" ref="R10:R13" si="1">ROUND(((P10/O10-1)*100),2)</f>
        <v>-1.9</v>
      </c>
    </row>
    <row r="11" spans="2:18" ht="12.75" customHeight="1">
      <c r="B11" s="209" t="s">
        <v>53</v>
      </c>
      <c r="C11" s="140">
        <v>2755.6604099999927</v>
      </c>
      <c r="D11" s="140">
        <v>2957.1321400000002</v>
      </c>
      <c r="E11" s="140">
        <v>2854.3387700000044</v>
      </c>
      <c r="F11" s="129">
        <v>2748.2081362999866</v>
      </c>
      <c r="G11" s="129">
        <v>2774.5692155056518</v>
      </c>
      <c r="H11" s="129">
        <v>2789.0616513770965</v>
      </c>
      <c r="I11" s="129">
        <v>2861.5063179002386</v>
      </c>
      <c r="J11" s="129">
        <v>2921.7444212167206</v>
      </c>
      <c r="K11" s="129">
        <v>3013.9293419893784</v>
      </c>
      <c r="L11" s="129">
        <v>3097.5535256984799</v>
      </c>
      <c r="M11" s="129">
        <v>3263.765154056447</v>
      </c>
      <c r="N11" s="129">
        <v>3426.6024550433808</v>
      </c>
      <c r="O11" s="129">
        <v>3356.4973547258674</v>
      </c>
      <c r="P11" s="129">
        <v>3391.257563891053</v>
      </c>
      <c r="Q11" s="402">
        <f t="shared" si="0"/>
        <v>2.1247756416102881</v>
      </c>
      <c r="R11" s="215">
        <f t="shared" si="1"/>
        <v>1.04</v>
      </c>
    </row>
    <row r="12" spans="2:18" ht="12.75" customHeight="1">
      <c r="B12" s="209" t="s">
        <v>47</v>
      </c>
      <c r="C12" s="140">
        <v>422.15899000000036</v>
      </c>
      <c r="D12" s="140">
        <v>435.45049999999929</v>
      </c>
      <c r="E12" s="140">
        <v>496.70249000000013</v>
      </c>
      <c r="F12" s="129">
        <v>424.64432080536409</v>
      </c>
      <c r="G12" s="129">
        <v>470.08200973981565</v>
      </c>
      <c r="H12" s="129">
        <v>489.4743572823441</v>
      </c>
      <c r="I12" s="129">
        <v>486.92955061418422</v>
      </c>
      <c r="J12" s="129">
        <v>489.95931784099935</v>
      </c>
      <c r="K12" s="129">
        <v>487.13109176550296</v>
      </c>
      <c r="L12" s="129">
        <v>506.27297301730766</v>
      </c>
      <c r="M12" s="129">
        <v>511.86723506425176</v>
      </c>
      <c r="N12" s="129">
        <v>539.50384383519201</v>
      </c>
      <c r="O12" s="129">
        <v>579.77121302506578</v>
      </c>
      <c r="P12" s="129">
        <v>583.93635267961031</v>
      </c>
      <c r="Q12" s="402">
        <f t="shared" si="0"/>
        <v>3.2366775509117929</v>
      </c>
      <c r="R12" s="215">
        <f t="shared" si="1"/>
        <v>0.72</v>
      </c>
    </row>
    <row r="13" spans="2:18" ht="12.75" customHeight="1">
      <c r="B13" s="209" t="s">
        <v>46</v>
      </c>
      <c r="C13" s="140">
        <v>527.9329199999994</v>
      </c>
      <c r="D13" s="140">
        <v>536.76910999999984</v>
      </c>
      <c r="E13" s="140">
        <v>573.44894000000158</v>
      </c>
      <c r="F13" s="129">
        <v>549.84315208223006</v>
      </c>
      <c r="G13" s="129">
        <v>566.11333320502558</v>
      </c>
      <c r="H13" s="129">
        <v>648.82875827503642</v>
      </c>
      <c r="I13" s="129">
        <v>661.86954914324303</v>
      </c>
      <c r="J13" s="129">
        <v>706.21944482095557</v>
      </c>
      <c r="K13" s="129">
        <v>742.61307255283737</v>
      </c>
      <c r="L13" s="129">
        <v>778.06002028565877</v>
      </c>
      <c r="M13" s="129">
        <v>862.75489002141296</v>
      </c>
      <c r="N13" s="129">
        <v>934.43330239389604</v>
      </c>
      <c r="O13" s="129">
        <v>893.05241717638023</v>
      </c>
      <c r="P13" s="129">
        <v>943.87666326129431</v>
      </c>
      <c r="Q13" s="402">
        <f t="shared" si="0"/>
        <v>5.5522858334851932</v>
      </c>
      <c r="R13" s="215">
        <f t="shared" si="1"/>
        <v>5.69</v>
      </c>
    </row>
    <row r="14" spans="2:18" ht="12.75" customHeight="1">
      <c r="B14" s="209" t="s">
        <v>196</v>
      </c>
      <c r="C14" s="112">
        <v>3.2928099999999998</v>
      </c>
      <c r="D14" s="112">
        <v>0.77845000000000009</v>
      </c>
      <c r="E14" s="135" t="s">
        <v>14</v>
      </c>
      <c r="F14" s="135">
        <v>0.30526100694128133</v>
      </c>
      <c r="G14" s="135">
        <v>0.55040699647468694</v>
      </c>
      <c r="H14" s="135">
        <v>0.50840224279505031</v>
      </c>
      <c r="I14" s="135">
        <v>1.3040947190756131</v>
      </c>
      <c r="J14" s="135">
        <v>0.95659065111575703</v>
      </c>
      <c r="K14" s="135">
        <v>2.7254115571873716</v>
      </c>
      <c r="L14" s="135">
        <v>0.87887011856873187</v>
      </c>
      <c r="M14" s="135">
        <v>0.26273397279593919</v>
      </c>
      <c r="N14" s="135">
        <v>1.497882557108408</v>
      </c>
      <c r="O14" s="135">
        <v>0.84876630000882414</v>
      </c>
      <c r="P14" s="135">
        <v>0.82059758853912357</v>
      </c>
      <c r="Q14" s="215" t="s">
        <v>14</v>
      </c>
      <c r="R14" s="215" t="s">
        <v>14</v>
      </c>
    </row>
    <row r="15" spans="2:18" ht="8.25" customHeight="1">
      <c r="B15" s="209"/>
      <c r="C15" s="112"/>
      <c r="D15" s="135"/>
      <c r="E15" s="135"/>
      <c r="F15" s="135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215"/>
      <c r="R15" s="215"/>
    </row>
    <row r="16" spans="2:18" ht="12.75" customHeight="1">
      <c r="B16" s="208" t="s">
        <v>11</v>
      </c>
      <c r="C16" s="54"/>
      <c r="D16" s="54"/>
      <c r="E16" s="54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215"/>
      <c r="R16" s="215"/>
    </row>
    <row r="17" spans="2:18" ht="12.75" customHeight="1">
      <c r="B17" s="208" t="s">
        <v>2</v>
      </c>
      <c r="C17" s="139">
        <v>4438.9907499999699</v>
      </c>
      <c r="D17" s="139">
        <v>4680.3754299999846</v>
      </c>
      <c r="E17" s="139">
        <v>4626.6067900000189</v>
      </c>
      <c r="F17" s="128">
        <v>4361.245178748959</v>
      </c>
      <c r="G17" s="128">
        <v>4460.4734277215393</v>
      </c>
      <c r="H17" s="128">
        <v>4554.4065722251862</v>
      </c>
      <c r="I17" s="128">
        <v>4584.099998634606</v>
      </c>
      <c r="J17" s="128">
        <v>4703.8069049767064</v>
      </c>
      <c r="K17" s="128">
        <v>4833.2601154980593</v>
      </c>
      <c r="L17" s="128">
        <v>4995.4749523762239</v>
      </c>
      <c r="M17" s="128">
        <v>5299.3928717448807</v>
      </c>
      <c r="N17" s="128">
        <v>5548.7942177811674</v>
      </c>
      <c r="O17" s="128">
        <v>5466.8090469212548</v>
      </c>
      <c r="P17" s="128">
        <v>5539.7362390773296</v>
      </c>
      <c r="Q17" s="402">
        <f>+(((P17/F17)^(1/10))-1)*100</f>
        <v>2.420728012593254</v>
      </c>
      <c r="R17" s="402">
        <f>ROUND(((P17/O17-1)*100),2)</f>
        <v>1.33</v>
      </c>
    </row>
    <row r="18" spans="2:18" ht="12.75" customHeight="1">
      <c r="B18" s="209" t="s">
        <v>52</v>
      </c>
      <c r="C18" s="140">
        <v>1164.9739800000007</v>
      </c>
      <c r="D18" s="140">
        <v>1210.2505899999994</v>
      </c>
      <c r="E18" s="140">
        <v>1131.9870399999998</v>
      </c>
      <c r="F18" s="129">
        <v>1116.4648056428157</v>
      </c>
      <c r="G18" s="129">
        <v>1132.802648229652</v>
      </c>
      <c r="H18" s="129">
        <v>1100.6515702729512</v>
      </c>
      <c r="I18" s="129">
        <v>1071.9177861313444</v>
      </c>
      <c r="J18" s="129">
        <v>1117.5209687275333</v>
      </c>
      <c r="K18" s="129">
        <v>1107.012686853529</v>
      </c>
      <c r="L18" s="129">
        <v>1172.2412447677293</v>
      </c>
      <c r="M18" s="129">
        <v>1208.7185717995105</v>
      </c>
      <c r="N18" s="129">
        <v>1220.976187099709</v>
      </c>
      <c r="O18" s="129">
        <v>1248.5034538612608</v>
      </c>
      <c r="P18" s="129">
        <v>1235.8780867899657</v>
      </c>
      <c r="Q18" s="215">
        <f>+(((P18/F18)^(1/10))-1)*100</f>
        <v>1.0213247709013773</v>
      </c>
      <c r="R18" s="215">
        <f t="shared" ref="R18:R21" si="2">ROUND(((P18/O18-1)*100),2)</f>
        <v>-1.01</v>
      </c>
    </row>
    <row r="19" spans="2:18" ht="12.75" customHeight="1">
      <c r="B19" s="209" t="s">
        <v>53</v>
      </c>
      <c r="C19" s="140">
        <v>2378.2925500000092</v>
      </c>
      <c r="D19" s="140">
        <v>2549.8685200000091</v>
      </c>
      <c r="E19" s="140">
        <v>2473.4660300000069</v>
      </c>
      <c r="F19" s="129">
        <v>2325.8789372682445</v>
      </c>
      <c r="G19" s="129">
        <v>2340.8868004614073</v>
      </c>
      <c r="H19" s="129">
        <v>2379.0008721707277</v>
      </c>
      <c r="I19" s="129">
        <v>2429.8258749867291</v>
      </c>
      <c r="J19" s="129">
        <v>2453.589729690189</v>
      </c>
      <c r="K19" s="129">
        <v>2562.2270175728445</v>
      </c>
      <c r="L19" s="129">
        <v>2618.6012094585894</v>
      </c>
      <c r="M19" s="129">
        <v>2801.6062977109805</v>
      </c>
      <c r="N19" s="129">
        <v>2937.841664668078</v>
      </c>
      <c r="O19" s="129">
        <v>2836.1634426606615</v>
      </c>
      <c r="P19" s="129">
        <v>2870.7092429910899</v>
      </c>
      <c r="Q19" s="215">
        <f t="shared" ref="Q19:Q21" si="3">+(((P19/F19)^(1/10))-1)*100</f>
        <v>2.1269143018263437</v>
      </c>
      <c r="R19" s="215">
        <f t="shared" si="2"/>
        <v>1.22</v>
      </c>
    </row>
    <row r="20" spans="2:18" ht="12.75" customHeight="1">
      <c r="B20" s="209" t="s">
        <v>47</v>
      </c>
      <c r="C20" s="140">
        <v>382.89022000000045</v>
      </c>
      <c r="D20" s="140">
        <v>402.24796999999955</v>
      </c>
      <c r="E20" s="140">
        <v>462.81749000000025</v>
      </c>
      <c r="F20" s="129">
        <v>390.11358427134695</v>
      </c>
      <c r="G20" s="129">
        <v>441.46697010311675</v>
      </c>
      <c r="H20" s="129">
        <v>447.47143619777478</v>
      </c>
      <c r="I20" s="129">
        <v>450.75325761726941</v>
      </c>
      <c r="J20" s="129">
        <v>455.58759364753206</v>
      </c>
      <c r="K20" s="129">
        <v>452.69838927982784</v>
      </c>
      <c r="L20" s="129">
        <v>467.94143661556984</v>
      </c>
      <c r="M20" s="129">
        <v>471.98883166975651</v>
      </c>
      <c r="N20" s="129">
        <v>497.96431518161882</v>
      </c>
      <c r="O20" s="129">
        <v>528.1589397847398</v>
      </c>
      <c r="P20" s="129">
        <v>536.70390345609189</v>
      </c>
      <c r="Q20" s="215">
        <f t="shared" si="3"/>
        <v>3.2415148016605055</v>
      </c>
      <c r="R20" s="215">
        <f t="shared" si="2"/>
        <v>1.62</v>
      </c>
    </row>
    <row r="21" spans="2:18" ht="12.75" customHeight="1">
      <c r="B21" s="209" t="s">
        <v>46</v>
      </c>
      <c r="C21" s="140">
        <v>509.80735999999951</v>
      </c>
      <c r="D21" s="140">
        <v>517.2298999999997</v>
      </c>
      <c r="E21" s="140">
        <v>558.33623000000102</v>
      </c>
      <c r="F21" s="129">
        <v>528.48259055964672</v>
      </c>
      <c r="G21" s="129">
        <v>545.3170089273957</v>
      </c>
      <c r="H21" s="129">
        <v>626.77429134091096</v>
      </c>
      <c r="I21" s="129">
        <v>630.337682384407</v>
      </c>
      <c r="J21" s="129">
        <v>676.15202226041379</v>
      </c>
      <c r="K21" s="129">
        <v>708.59661023465571</v>
      </c>
      <c r="L21" s="129">
        <v>735.81219141579311</v>
      </c>
      <c r="M21" s="129">
        <v>817.00134054938042</v>
      </c>
      <c r="N21" s="129">
        <v>890.51416827462015</v>
      </c>
      <c r="O21" s="129">
        <v>853.1344443145988</v>
      </c>
      <c r="P21" s="129">
        <v>895.62440825164322</v>
      </c>
      <c r="Q21" s="215">
        <f t="shared" si="3"/>
        <v>5.4167259159080494</v>
      </c>
      <c r="R21" s="215">
        <f t="shared" si="2"/>
        <v>4.9800000000000004</v>
      </c>
    </row>
    <row r="22" spans="2:18" ht="12.75" customHeight="1">
      <c r="B22" s="209" t="s">
        <v>196</v>
      </c>
      <c r="C22" s="112">
        <v>3.02664</v>
      </c>
      <c r="D22" s="112">
        <v>0.77845000000000009</v>
      </c>
      <c r="E22" s="135" t="s">
        <v>14</v>
      </c>
      <c r="F22" s="135">
        <v>0.30526100694128133</v>
      </c>
      <c r="G22" s="135">
        <v>0</v>
      </c>
      <c r="H22" s="135">
        <v>0.50840224279505031</v>
      </c>
      <c r="I22" s="135">
        <v>1.2653975148557506</v>
      </c>
      <c r="J22" s="135">
        <v>0.95659065111575703</v>
      </c>
      <c r="K22" s="135">
        <v>2.7254115571873716</v>
      </c>
      <c r="L22" s="135">
        <v>0.87887011856873187</v>
      </c>
      <c r="M22" s="135">
        <v>7.7830015234662611E-2</v>
      </c>
      <c r="N22" s="135">
        <v>1.497882557108408</v>
      </c>
      <c r="O22" s="135">
        <v>0.84876630000882414</v>
      </c>
      <c r="P22" s="135">
        <v>0.82059758853912357</v>
      </c>
      <c r="Q22" s="215" t="s">
        <v>14</v>
      </c>
      <c r="R22" s="215" t="s">
        <v>14</v>
      </c>
    </row>
    <row r="23" spans="2:18" ht="9.75" customHeight="1">
      <c r="B23" s="209"/>
      <c r="C23" s="54"/>
      <c r="D23" s="54"/>
      <c r="E23" s="54"/>
      <c r="F23" s="55"/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215"/>
      <c r="R23" s="215"/>
    </row>
    <row r="24" spans="2:18" ht="12.75" customHeight="1">
      <c r="B24" s="208" t="s">
        <v>3</v>
      </c>
      <c r="C24" s="139">
        <v>914.10028000000364</v>
      </c>
      <c r="D24" s="139">
        <v>954.30014000000165</v>
      </c>
      <c r="E24" s="139">
        <v>868.37398999999891</v>
      </c>
      <c r="F24" s="128">
        <v>923.48766211876057</v>
      </c>
      <c r="G24" s="128">
        <v>915.84276069754651</v>
      </c>
      <c r="H24" s="128">
        <v>869.28613684586446</v>
      </c>
      <c r="I24" s="128">
        <v>901.34035084241827</v>
      </c>
      <c r="J24" s="128">
        <v>923.81319530392955</v>
      </c>
      <c r="K24" s="128">
        <v>963.51812345553651</v>
      </c>
      <c r="L24" s="128">
        <v>981.45054882125078</v>
      </c>
      <c r="M24" s="128">
        <v>972.8817152280227</v>
      </c>
      <c r="N24" s="128">
        <v>987.08831377043271</v>
      </c>
      <c r="O24" s="128">
        <v>1031.13577481891</v>
      </c>
      <c r="P24" s="128">
        <v>1016.2014323010445</v>
      </c>
      <c r="Q24" s="402">
        <f>+(((P24/F24)^(1/10))-1)*100</f>
        <v>0.96128523849965397</v>
      </c>
      <c r="R24" s="402">
        <f>ROUND(((P24/O24-1)*100),2)</f>
        <v>-1.45</v>
      </c>
    </row>
    <row r="25" spans="2:18" ht="12.75" customHeight="1">
      <c r="B25" s="209" t="s">
        <v>52</v>
      </c>
      <c r="C25" s="140">
        <v>479.07191999999822</v>
      </c>
      <c r="D25" s="140">
        <v>494.29477999999938</v>
      </c>
      <c r="E25" s="140">
        <v>438.50354000000044</v>
      </c>
      <c r="F25" s="129">
        <v>445.26716503042115</v>
      </c>
      <c r="G25" s="129">
        <v>432.19857474249056</v>
      </c>
      <c r="H25" s="129">
        <v>395.16796962078962</v>
      </c>
      <c r="I25" s="129">
        <v>401.9130509689445</v>
      </c>
      <c r="J25" s="129">
        <v>391.2193570234009</v>
      </c>
      <c r="K25" s="129">
        <v>443.36663423512397</v>
      </c>
      <c r="L25" s="129">
        <v>421.91886730975534</v>
      </c>
      <c r="M25" s="129">
        <v>424.9060020584638</v>
      </c>
      <c r="N25" s="129">
        <v>412.86886062230252</v>
      </c>
      <c r="O25" s="129">
        <v>419.27161665159309</v>
      </c>
      <c r="P25" s="129">
        <v>400.16840716791154</v>
      </c>
      <c r="Q25" s="215">
        <f t="shared" ref="Q25:Q28" si="4">+(((P25/F25)^(1/10))-1)*100</f>
        <v>-1.0622082623405138</v>
      </c>
      <c r="R25" s="215">
        <f t="shared" ref="R25:R28" si="5">ROUND(((P25/O25-1)*100),2)</f>
        <v>-4.5599999999999996</v>
      </c>
    </row>
    <row r="26" spans="2:18" ht="12.75" customHeight="1">
      <c r="B26" s="209" t="s">
        <v>53</v>
      </c>
      <c r="C26" s="140">
        <v>377.36785999999921</v>
      </c>
      <c r="D26" s="140">
        <v>407.26361999999949</v>
      </c>
      <c r="E26" s="140">
        <v>380.87273999999906</v>
      </c>
      <c r="F26" s="129">
        <v>422.32919903173399</v>
      </c>
      <c r="G26" s="129">
        <v>433.68241504425765</v>
      </c>
      <c r="H26" s="129">
        <v>410.06077920638427</v>
      </c>
      <c r="I26" s="129">
        <v>431.68044291350191</v>
      </c>
      <c r="J26" s="129">
        <v>468.15469152652531</v>
      </c>
      <c r="K26" s="129">
        <v>451.70232441654531</v>
      </c>
      <c r="L26" s="129">
        <v>478.95231623988752</v>
      </c>
      <c r="M26" s="129">
        <v>462.15885634546817</v>
      </c>
      <c r="N26" s="129">
        <v>488.76079037528302</v>
      </c>
      <c r="O26" s="129">
        <v>520.33391206520309</v>
      </c>
      <c r="P26" s="129">
        <v>520.54832089996341</v>
      </c>
      <c r="Q26" s="215">
        <f t="shared" si="4"/>
        <v>2.1129902440604198</v>
      </c>
      <c r="R26" s="215">
        <f t="shared" si="5"/>
        <v>0.04</v>
      </c>
    </row>
    <row r="27" spans="2:18" ht="12.75" customHeight="1">
      <c r="B27" s="209" t="s">
        <v>47</v>
      </c>
      <c r="C27" s="140">
        <v>39.268769999999975</v>
      </c>
      <c r="D27" s="140">
        <v>33.202530000000017</v>
      </c>
      <c r="E27" s="140">
        <v>33.884999999999991</v>
      </c>
      <c r="F27" s="129">
        <v>34.5307365340175</v>
      </c>
      <c r="G27" s="129">
        <v>28.615039636698896</v>
      </c>
      <c r="H27" s="129">
        <v>42.002921084569195</v>
      </c>
      <c r="I27" s="129">
        <v>36.176292996914611</v>
      </c>
      <c r="J27" s="129">
        <v>34.371724193467358</v>
      </c>
      <c r="K27" s="129">
        <v>34.432702485675073</v>
      </c>
      <c r="L27" s="129">
        <v>38.331536401737552</v>
      </c>
      <c r="M27" s="129">
        <v>39.878403394495237</v>
      </c>
      <c r="N27" s="129">
        <v>41.539528653572724</v>
      </c>
      <c r="O27" s="129">
        <v>51.612273240324875</v>
      </c>
      <c r="P27" s="129">
        <v>47.232449223518373</v>
      </c>
      <c r="Q27" s="215">
        <f t="shared" si="4"/>
        <v>3.1818861498007944</v>
      </c>
      <c r="R27" s="215">
        <f t="shared" si="5"/>
        <v>-8.49</v>
      </c>
    </row>
    <row r="28" spans="2:18" ht="12.75" customHeight="1">
      <c r="B28" s="209" t="s">
        <v>46</v>
      </c>
      <c r="C28" s="140">
        <v>18.125559999999997</v>
      </c>
      <c r="D28" s="140">
        <v>19.539210000000008</v>
      </c>
      <c r="E28" s="140">
        <v>15.112709999999991</v>
      </c>
      <c r="F28" s="129">
        <v>21.360561522583037</v>
      </c>
      <c r="G28" s="129">
        <v>20.796324277630458</v>
      </c>
      <c r="H28" s="129">
        <v>22.05446693412571</v>
      </c>
      <c r="I28" s="129">
        <v>31.531866758836525</v>
      </c>
      <c r="J28" s="129">
        <v>30.067422560542468</v>
      </c>
      <c r="K28" s="129">
        <v>34.016462318181503</v>
      </c>
      <c r="L28" s="129">
        <v>42.247828869866872</v>
      </c>
      <c r="M28" s="129">
        <v>45.753549472032645</v>
      </c>
      <c r="N28" s="129">
        <v>43.919134119276613</v>
      </c>
      <c r="O28" s="129">
        <v>39.917972861780264</v>
      </c>
      <c r="P28" s="129">
        <v>48.252255009651186</v>
      </c>
      <c r="Q28" s="215">
        <f t="shared" si="4"/>
        <v>8.4901962794680319</v>
      </c>
      <c r="R28" s="215">
        <f t="shared" si="5"/>
        <v>20.88</v>
      </c>
    </row>
    <row r="29" spans="2:18" ht="12.75" customHeight="1">
      <c r="B29" s="209" t="s">
        <v>196</v>
      </c>
      <c r="C29" s="112">
        <v>0.26617000000000002</v>
      </c>
      <c r="D29" s="135" t="s">
        <v>14</v>
      </c>
      <c r="E29" s="135" t="s">
        <v>14</v>
      </c>
      <c r="F29" s="135">
        <v>0</v>
      </c>
      <c r="G29" s="135">
        <v>0.55040699647468694</v>
      </c>
      <c r="H29" s="135">
        <v>0</v>
      </c>
      <c r="I29" s="135">
        <v>3.8697204219862349E-2</v>
      </c>
      <c r="J29" s="135">
        <v>0</v>
      </c>
      <c r="K29" s="135">
        <v>0</v>
      </c>
      <c r="L29" s="135">
        <v>0</v>
      </c>
      <c r="M29" s="135">
        <v>0.18490395756127656</v>
      </c>
      <c r="N29" s="135">
        <v>0</v>
      </c>
      <c r="O29" s="135">
        <v>0</v>
      </c>
      <c r="P29" s="135">
        <v>0</v>
      </c>
      <c r="Q29" s="215" t="s">
        <v>14</v>
      </c>
      <c r="R29" s="215" t="s">
        <v>14</v>
      </c>
    </row>
    <row r="30" spans="2:18" ht="9" customHeight="1">
      <c r="B30" s="209"/>
      <c r="C30" s="54"/>
      <c r="D30" s="54"/>
      <c r="E30" s="54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215"/>
      <c r="R30" s="215"/>
    </row>
    <row r="31" spans="2:18" ht="12.75" customHeight="1">
      <c r="B31" s="208" t="s">
        <v>4</v>
      </c>
      <c r="C31" s="54"/>
      <c r="D31" s="54"/>
      <c r="E31" s="54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215"/>
      <c r="R31" s="215"/>
    </row>
    <row r="32" spans="2:18" ht="12.75" customHeight="1">
      <c r="B32" s="208" t="s">
        <v>5</v>
      </c>
      <c r="C32" s="139">
        <v>3468.1662999999658</v>
      </c>
      <c r="D32" s="139">
        <v>3685.1762600000143</v>
      </c>
      <c r="E32" s="139">
        <v>3595.9911499999948</v>
      </c>
      <c r="F32" s="128">
        <v>3331.9943501411849</v>
      </c>
      <c r="G32" s="128">
        <v>3419.2653807530442</v>
      </c>
      <c r="H32" s="128">
        <v>3452.9179851762215</v>
      </c>
      <c r="I32" s="128">
        <v>3465.7763883059579</v>
      </c>
      <c r="J32" s="128">
        <v>3602.4289298799154</v>
      </c>
      <c r="K32" s="128">
        <v>3608.0984959916295</v>
      </c>
      <c r="L32" s="128">
        <v>3816.0142938452282</v>
      </c>
      <c r="M32" s="128">
        <v>4054.7328035428745</v>
      </c>
      <c r="N32" s="128">
        <v>4192.5618776741603</v>
      </c>
      <c r="O32" s="128">
        <v>4098.8095903596386</v>
      </c>
      <c r="P32" s="128">
        <v>4130.0990190205575</v>
      </c>
      <c r="Q32" s="402">
        <f>+(((P32/F32)^(1/10))-1)*100</f>
        <v>2.1705240048692787</v>
      </c>
      <c r="R32" s="402">
        <f>ROUND(((P32/O32-1)*100),2)</f>
        <v>0.76</v>
      </c>
    </row>
    <row r="33" spans="2:18" ht="12.75" customHeight="1">
      <c r="B33" s="209" t="s">
        <v>52</v>
      </c>
      <c r="C33" s="140">
        <v>955.54280999999912</v>
      </c>
      <c r="D33" s="140">
        <v>974.84179000000074</v>
      </c>
      <c r="E33" s="140">
        <v>914.36487000000159</v>
      </c>
      <c r="F33" s="129">
        <v>894.59147572024688</v>
      </c>
      <c r="G33" s="129">
        <v>902.5139179304532</v>
      </c>
      <c r="H33" s="129">
        <v>849.60026584628531</v>
      </c>
      <c r="I33" s="129">
        <v>843.57958481659693</v>
      </c>
      <c r="J33" s="129">
        <v>885.99189609667178</v>
      </c>
      <c r="K33" s="129">
        <v>865.00247905593619</v>
      </c>
      <c r="L33" s="129">
        <v>913.03005385347728</v>
      </c>
      <c r="M33" s="129">
        <v>913.47590455543184</v>
      </c>
      <c r="N33" s="129">
        <v>907.1783075261236</v>
      </c>
      <c r="O33" s="129">
        <v>934.84773292325485</v>
      </c>
      <c r="P33" s="129">
        <v>906.1184764885902</v>
      </c>
      <c r="Q33" s="215">
        <f t="shared" ref="Q33:Q36" si="6">+(((P33/F33)^(1/10))-1)*100</f>
        <v>0.1281110310100031</v>
      </c>
      <c r="R33" s="215">
        <f t="shared" ref="R33:R36" si="7">ROUND(((P33/O33-1)*100),2)</f>
        <v>-3.07</v>
      </c>
    </row>
    <row r="34" spans="2:18" ht="12.75" customHeight="1">
      <c r="B34" s="209" t="s">
        <v>53</v>
      </c>
      <c r="C34" s="140">
        <v>1852.703309999994</v>
      </c>
      <c r="D34" s="140">
        <v>2031.0159999999989</v>
      </c>
      <c r="E34" s="140">
        <v>1923.2402999999983</v>
      </c>
      <c r="F34" s="129">
        <v>1777.6595932761359</v>
      </c>
      <c r="G34" s="129">
        <v>1823.4447353984701</v>
      </c>
      <c r="H34" s="129">
        <v>1812.8288308822398</v>
      </c>
      <c r="I34" s="129">
        <v>1850.2528529358856</v>
      </c>
      <c r="J34" s="129">
        <v>1883.8210788111392</v>
      </c>
      <c r="K34" s="129">
        <v>1929.8365373466361</v>
      </c>
      <c r="L34" s="129">
        <v>2023.5551855026827</v>
      </c>
      <c r="M34" s="129">
        <v>2189.80320250353</v>
      </c>
      <c r="N34" s="129">
        <v>2245.7687332026353</v>
      </c>
      <c r="O34" s="129">
        <v>2128.9614894958536</v>
      </c>
      <c r="P34" s="129">
        <v>2173.4603946645261</v>
      </c>
      <c r="Q34" s="215">
        <f t="shared" si="6"/>
        <v>2.0305700275040639</v>
      </c>
      <c r="R34" s="215">
        <f t="shared" si="7"/>
        <v>2.09</v>
      </c>
    </row>
    <row r="35" spans="2:18" ht="12.75" customHeight="1">
      <c r="B35" s="209" t="s">
        <v>47</v>
      </c>
      <c r="C35" s="140">
        <v>282.64421000000004</v>
      </c>
      <c r="D35" s="140">
        <v>296.57955999999945</v>
      </c>
      <c r="E35" s="140">
        <v>355.15455999999989</v>
      </c>
      <c r="F35" s="129">
        <v>281.69483786327748</v>
      </c>
      <c r="G35" s="129">
        <v>324.44332406356358</v>
      </c>
      <c r="H35" s="129">
        <v>338.03855395588755</v>
      </c>
      <c r="I35" s="129">
        <v>341.08580631875498</v>
      </c>
      <c r="J35" s="129">
        <v>346.32418988104308</v>
      </c>
      <c r="K35" s="129">
        <v>334.32983609188847</v>
      </c>
      <c r="L35" s="129">
        <v>356.81473192632114</v>
      </c>
      <c r="M35" s="129">
        <v>361.91454453135992</v>
      </c>
      <c r="N35" s="129">
        <v>392.77013450687701</v>
      </c>
      <c r="O35" s="129">
        <v>406.86095795521857</v>
      </c>
      <c r="P35" s="129">
        <v>397.01068294858931</v>
      </c>
      <c r="Q35" s="215">
        <f t="shared" si="6"/>
        <v>3.490939722704578</v>
      </c>
      <c r="R35" s="215">
        <f t="shared" si="7"/>
        <v>-2.42</v>
      </c>
    </row>
    <row r="36" spans="2:18" ht="12.75" customHeight="1">
      <c r="B36" s="209" t="s">
        <v>46</v>
      </c>
      <c r="C36" s="140">
        <v>376.7784000000002</v>
      </c>
      <c r="D36" s="140">
        <v>381.96045999999978</v>
      </c>
      <c r="E36" s="140">
        <v>403.23142000000053</v>
      </c>
      <c r="F36" s="129">
        <v>377.94800740046816</v>
      </c>
      <c r="G36" s="129">
        <v>368.8634033605818</v>
      </c>
      <c r="H36" s="129">
        <v>451.9419322490171</v>
      </c>
      <c r="I36" s="129">
        <v>429.59274671988828</v>
      </c>
      <c r="J36" s="129">
        <v>485.95548892533276</v>
      </c>
      <c r="K36" s="129">
        <v>476.20423193997385</v>
      </c>
      <c r="L36" s="129">
        <v>521.73545244416289</v>
      </c>
      <c r="M36" s="129">
        <v>589.46132193730818</v>
      </c>
      <c r="N36" s="129">
        <v>645.81756407124055</v>
      </c>
      <c r="O36" s="129">
        <v>627.29064368529964</v>
      </c>
      <c r="P36" s="129">
        <v>652.69486094546323</v>
      </c>
      <c r="Q36" s="215">
        <f t="shared" si="6"/>
        <v>5.6155374335092878</v>
      </c>
      <c r="R36" s="215">
        <f t="shared" si="7"/>
        <v>4.05</v>
      </c>
    </row>
    <row r="37" spans="2:18" ht="12.75" customHeight="1">
      <c r="B37" s="209" t="s">
        <v>196</v>
      </c>
      <c r="C37" s="112">
        <v>0.49757000000000001</v>
      </c>
      <c r="D37" s="112">
        <v>0.77845000000000009</v>
      </c>
      <c r="E37" s="135" t="s">
        <v>14</v>
      </c>
      <c r="F37" s="135">
        <v>0.10043588106351097</v>
      </c>
      <c r="G37" s="135">
        <v>0</v>
      </c>
      <c r="H37" s="135">
        <v>0.50840224279505031</v>
      </c>
      <c r="I37" s="135">
        <v>1.2653975148557506</v>
      </c>
      <c r="J37" s="135">
        <v>0.33627616574883229</v>
      </c>
      <c r="K37" s="135">
        <v>2.7254115571873716</v>
      </c>
      <c r="L37" s="135">
        <v>0.87887011856873187</v>
      </c>
      <c r="M37" s="135">
        <v>7.7830015234662611E-2</v>
      </c>
      <c r="N37" s="135">
        <v>1.0271383672883567</v>
      </c>
      <c r="O37" s="135">
        <v>0.84876630000882414</v>
      </c>
      <c r="P37" s="135">
        <v>0.81460397338867185</v>
      </c>
      <c r="Q37" s="215" t="s">
        <v>14</v>
      </c>
      <c r="R37" s="215" t="s">
        <v>14</v>
      </c>
    </row>
    <row r="38" spans="2:18" ht="7.5" customHeight="1">
      <c r="B38" s="209"/>
      <c r="C38" s="54"/>
      <c r="D38" s="54"/>
      <c r="E38" s="54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215"/>
      <c r="R38" s="215"/>
    </row>
    <row r="39" spans="2:18" ht="12.75" customHeight="1">
      <c r="B39" s="208" t="s">
        <v>6</v>
      </c>
      <c r="C39" s="139">
        <v>1324.3316700000105</v>
      </c>
      <c r="D39" s="139">
        <v>1364.6596600000064</v>
      </c>
      <c r="E39" s="139">
        <v>1311.7629700000039</v>
      </c>
      <c r="F39" s="128">
        <v>1408.7778562719961</v>
      </c>
      <c r="G39" s="128">
        <v>1398.6080680370226</v>
      </c>
      <c r="H39" s="128">
        <v>1389.4445834222604</v>
      </c>
      <c r="I39" s="128">
        <v>1445.5572303641529</v>
      </c>
      <c r="J39" s="128">
        <v>1450.544223118397</v>
      </c>
      <c r="K39" s="128">
        <v>1581.3370859522549</v>
      </c>
      <c r="L39" s="128">
        <v>1538.3251943714827</v>
      </c>
      <c r="M39" s="128">
        <v>1565.990076371573</v>
      </c>
      <c r="N39" s="128">
        <v>1631.0754959095941</v>
      </c>
      <c r="O39" s="128">
        <v>1700.7484665123393</v>
      </c>
      <c r="P39" s="128">
        <v>1719.3954814796448</v>
      </c>
      <c r="Q39" s="402">
        <f>+(((P39/F39)^(1/10))-1)*100</f>
        <v>2.0124848694159203</v>
      </c>
      <c r="R39" s="402">
        <f>ROUND(((P39/O39-1)*100),2)</f>
        <v>1.1000000000000001</v>
      </c>
    </row>
    <row r="40" spans="2:18" ht="12.75" customHeight="1">
      <c r="B40" s="209" t="s">
        <v>52</v>
      </c>
      <c r="C40" s="140">
        <v>455.92098999999877</v>
      </c>
      <c r="D40" s="140">
        <v>492.91083000000054</v>
      </c>
      <c r="E40" s="140">
        <v>429.77728999999965</v>
      </c>
      <c r="F40" s="129">
        <v>452.26475094058139</v>
      </c>
      <c r="G40" s="129">
        <v>435.6553591598099</v>
      </c>
      <c r="H40" s="129">
        <v>415.67909907125153</v>
      </c>
      <c r="I40" s="129">
        <v>413.87833643051999</v>
      </c>
      <c r="J40" s="129">
        <v>409.14816046628169</v>
      </c>
      <c r="K40" s="129">
        <v>457.43324767377504</v>
      </c>
      <c r="L40" s="129">
        <v>446.8880231573803</v>
      </c>
      <c r="M40" s="129">
        <v>460.46631021687529</v>
      </c>
      <c r="N40" s="129">
        <v>457.50410551048151</v>
      </c>
      <c r="O40" s="129">
        <v>470.08895779178596</v>
      </c>
      <c r="P40" s="129">
        <v>469.74892179203033</v>
      </c>
      <c r="Q40" s="215">
        <f t="shared" ref="Q40:Q43" si="8">+(((P40/F40)^(1/10))-1)*100</f>
        <v>0.38002630052755837</v>
      </c>
      <c r="R40" s="215">
        <f t="shared" ref="R40:R43" si="9">ROUND(((P40/O40-1)*100),2)</f>
        <v>-7.0000000000000007E-2</v>
      </c>
    </row>
    <row r="41" spans="2:18" ht="12.75" customHeight="1">
      <c r="B41" s="209" t="s">
        <v>53</v>
      </c>
      <c r="C41" s="140">
        <v>631.74740000000133</v>
      </c>
      <c r="D41" s="140">
        <v>636.08399999999926</v>
      </c>
      <c r="E41" s="140">
        <v>638.20755000000088</v>
      </c>
      <c r="F41" s="129">
        <v>694.36319745906633</v>
      </c>
      <c r="G41" s="129">
        <v>672.63730422182755</v>
      </c>
      <c r="H41" s="129">
        <v>694.25259361027042</v>
      </c>
      <c r="I41" s="129">
        <v>732.3139005867713</v>
      </c>
      <c r="J41" s="129">
        <v>743.80485529483894</v>
      </c>
      <c r="K41" s="129">
        <v>783.59152198004108</v>
      </c>
      <c r="L41" s="129">
        <v>758.20964269900855</v>
      </c>
      <c r="M41" s="129">
        <v>762.19603053279275</v>
      </c>
      <c r="N41" s="129">
        <v>821.99746140464117</v>
      </c>
      <c r="O41" s="129">
        <v>867.62613200547912</v>
      </c>
      <c r="P41" s="129">
        <v>857.96577219867709</v>
      </c>
      <c r="Q41" s="215">
        <f t="shared" si="8"/>
        <v>2.1382298366523278</v>
      </c>
      <c r="R41" s="215">
        <f t="shared" si="9"/>
        <v>-1.1100000000000001</v>
      </c>
    </row>
    <row r="42" spans="2:18" ht="12.75" customHeight="1">
      <c r="B42" s="209" t="s">
        <v>47</v>
      </c>
      <c r="C42" s="140">
        <v>107.99847000000004</v>
      </c>
      <c r="D42" s="140">
        <v>101.48299999999995</v>
      </c>
      <c r="E42" s="140">
        <v>102.22889000000005</v>
      </c>
      <c r="F42" s="129">
        <v>112.94623108965189</v>
      </c>
      <c r="G42" s="129">
        <v>114.45145550885539</v>
      </c>
      <c r="H42" s="129">
        <v>112.55218014665427</v>
      </c>
      <c r="I42" s="129">
        <v>106.07500621377235</v>
      </c>
      <c r="J42" s="129">
        <v>111.83040781289891</v>
      </c>
      <c r="K42" s="129">
        <v>113.31607321219754</v>
      </c>
      <c r="L42" s="129">
        <v>117.66083570465584</v>
      </c>
      <c r="M42" s="129">
        <v>108.71482730630019</v>
      </c>
      <c r="N42" s="129">
        <v>110.09132805307503</v>
      </c>
      <c r="O42" s="129">
        <v>134.23227936429072</v>
      </c>
      <c r="P42" s="129">
        <v>146.38656852722167</v>
      </c>
      <c r="Q42" s="215">
        <f t="shared" si="8"/>
        <v>2.6273107308932397</v>
      </c>
      <c r="R42" s="215">
        <f t="shared" si="9"/>
        <v>9.0500000000000007</v>
      </c>
    </row>
    <row r="43" spans="2:18" ht="12.75" customHeight="1">
      <c r="B43" s="209" t="s">
        <v>46</v>
      </c>
      <c r="C43" s="140">
        <v>126.13573999999996</v>
      </c>
      <c r="D43" s="140">
        <v>134.18183000000002</v>
      </c>
      <c r="E43" s="140">
        <v>141.54923999999997</v>
      </c>
      <c r="F43" s="129">
        <v>148.99885165682505</v>
      </c>
      <c r="G43" s="129">
        <v>175.3135421500543</v>
      </c>
      <c r="H43" s="129">
        <v>166.9607105940716</v>
      </c>
      <c r="I43" s="129">
        <v>193.25128992885971</v>
      </c>
      <c r="J43" s="129">
        <v>185.14048505902679</v>
      </c>
      <c r="K43" s="129">
        <v>226.99624308625209</v>
      </c>
      <c r="L43" s="129">
        <v>215.5666928104209</v>
      </c>
      <c r="M43" s="129">
        <v>234.42800435803247</v>
      </c>
      <c r="N43" s="129">
        <v>241.01185675157606</v>
      </c>
      <c r="O43" s="129">
        <v>228.80109735079918</v>
      </c>
      <c r="P43" s="129">
        <v>245.2942189617157</v>
      </c>
      <c r="Q43" s="215">
        <f t="shared" si="8"/>
        <v>5.1115497152523837</v>
      </c>
      <c r="R43" s="215">
        <f t="shared" si="9"/>
        <v>7.21</v>
      </c>
    </row>
    <row r="44" spans="2:18" ht="12.75" customHeight="1">
      <c r="B44" s="209" t="s">
        <v>196</v>
      </c>
      <c r="C44" s="112">
        <v>2.5290700000000004</v>
      </c>
      <c r="D44" s="135" t="s">
        <v>14</v>
      </c>
      <c r="E44" s="135" t="s">
        <v>14</v>
      </c>
      <c r="F44" s="135">
        <v>0.20482512587777035</v>
      </c>
      <c r="G44" s="135">
        <v>0.55040699647468694</v>
      </c>
      <c r="H44" s="135">
        <v>0</v>
      </c>
      <c r="I44" s="135">
        <v>3.8697204219862349E-2</v>
      </c>
      <c r="J44" s="135">
        <v>0.62031448536692479</v>
      </c>
      <c r="K44" s="135">
        <v>0</v>
      </c>
      <c r="L44" s="135">
        <v>0</v>
      </c>
      <c r="M44" s="135">
        <v>0.18490395756127656</v>
      </c>
      <c r="N44" s="135">
        <v>0.47074418982005145</v>
      </c>
      <c r="O44" s="135">
        <v>0</v>
      </c>
      <c r="P44" s="135">
        <v>0</v>
      </c>
      <c r="Q44" s="215" t="s">
        <v>14</v>
      </c>
      <c r="R44" s="215" t="s">
        <v>14</v>
      </c>
    </row>
    <row r="45" spans="2:18" ht="7.5" customHeight="1">
      <c r="B45" s="209"/>
      <c r="C45" s="54"/>
      <c r="D45" s="54"/>
      <c r="E45" s="54"/>
      <c r="F45" s="55"/>
      <c r="G45" s="55"/>
      <c r="H45" s="55"/>
      <c r="I45" s="55"/>
      <c r="J45" s="55"/>
      <c r="K45" s="55"/>
      <c r="L45" s="55"/>
      <c r="M45" s="55"/>
      <c r="N45" s="55"/>
      <c r="O45" s="55"/>
      <c r="P45" s="55"/>
      <c r="Q45" s="215"/>
      <c r="R45" s="215"/>
    </row>
    <row r="46" spans="2:18" ht="12.75" customHeight="1">
      <c r="B46" s="208" t="s">
        <v>7</v>
      </c>
      <c r="C46" s="139">
        <v>560.59306000000242</v>
      </c>
      <c r="D46" s="139">
        <v>584.83964999999932</v>
      </c>
      <c r="E46" s="139">
        <v>587.22666000000072</v>
      </c>
      <c r="F46" s="128">
        <v>543.96063445455252</v>
      </c>
      <c r="G46" s="128">
        <v>558.44273962904219</v>
      </c>
      <c r="H46" s="128">
        <v>581.33014047255267</v>
      </c>
      <c r="I46" s="128">
        <v>574.1067308069014</v>
      </c>
      <c r="J46" s="128">
        <v>574.64694728235384</v>
      </c>
      <c r="K46" s="128">
        <v>607.34265700967103</v>
      </c>
      <c r="L46" s="128">
        <v>622.58601298081453</v>
      </c>
      <c r="M46" s="128">
        <v>651.55170705846569</v>
      </c>
      <c r="N46" s="128">
        <v>712.24515796782123</v>
      </c>
      <c r="O46" s="128">
        <v>698.3867648681595</v>
      </c>
      <c r="P46" s="128">
        <v>706.44317087817194</v>
      </c>
      <c r="Q46" s="402">
        <f>+(((P46/F46)^(1/10))-1)*100</f>
        <v>2.6481143930552786</v>
      </c>
      <c r="R46" s="402">
        <f>ROUND(((P46/O46-1)*100),2)</f>
        <v>1.1499999999999999</v>
      </c>
    </row>
    <row r="47" spans="2:18" ht="12.75" customHeight="1">
      <c r="B47" s="209" t="s">
        <v>52</v>
      </c>
      <c r="C47" s="140">
        <v>232.58209999999983</v>
      </c>
      <c r="D47" s="140">
        <v>236.79275000000069</v>
      </c>
      <c r="E47" s="140">
        <v>226.34842000000046</v>
      </c>
      <c r="F47" s="129">
        <v>214.87574401241065</v>
      </c>
      <c r="G47" s="129">
        <v>226.83194588188135</v>
      </c>
      <c r="H47" s="129">
        <v>230.54017497620069</v>
      </c>
      <c r="I47" s="129">
        <v>216.37291585317473</v>
      </c>
      <c r="J47" s="129">
        <v>213.60026918797661</v>
      </c>
      <c r="K47" s="129">
        <v>227.94359435893992</v>
      </c>
      <c r="L47" s="129">
        <v>234.24203506663079</v>
      </c>
      <c r="M47" s="129">
        <v>259.68235908566146</v>
      </c>
      <c r="N47" s="129">
        <v>269.16263468540939</v>
      </c>
      <c r="O47" s="129">
        <v>262.83837979781327</v>
      </c>
      <c r="P47" s="129">
        <v>260.17909567725661</v>
      </c>
      <c r="Q47" s="215">
        <f t="shared" ref="Q47:Q50" si="10">+(((P47/F47)^(1/10))-1)*100</f>
        <v>1.9315200450479297</v>
      </c>
      <c r="R47" s="215">
        <f t="shared" ref="R47:R50" si="11">ROUND(((P47/O47-1)*100),2)</f>
        <v>-1.01</v>
      </c>
    </row>
    <row r="48" spans="2:18" ht="12.75" customHeight="1">
      <c r="B48" s="209" t="s">
        <v>53</v>
      </c>
      <c r="C48" s="140">
        <v>271.20970000000011</v>
      </c>
      <c r="D48" s="140">
        <v>290.03213999999969</v>
      </c>
      <c r="E48" s="140">
        <v>292.89092000000079</v>
      </c>
      <c r="F48" s="129">
        <v>276.18534556477323</v>
      </c>
      <c r="G48" s="129">
        <v>278.48717588537454</v>
      </c>
      <c r="H48" s="129">
        <v>281.98022688460293</v>
      </c>
      <c r="I48" s="129">
        <v>278.93956437757356</v>
      </c>
      <c r="J48" s="129">
        <v>294.1184871107223</v>
      </c>
      <c r="K48" s="129">
        <v>300.50128266269928</v>
      </c>
      <c r="L48" s="129">
        <v>315.78869749677824</v>
      </c>
      <c r="M48" s="129">
        <v>311.76592102014166</v>
      </c>
      <c r="N48" s="129">
        <v>358.8362604360874</v>
      </c>
      <c r="O48" s="129">
        <v>359.90973322450503</v>
      </c>
      <c r="P48" s="129">
        <v>359.83139702785013</v>
      </c>
      <c r="Q48" s="215">
        <f t="shared" si="10"/>
        <v>2.6809415570301143</v>
      </c>
      <c r="R48" s="215">
        <f t="shared" si="11"/>
        <v>-0.02</v>
      </c>
    </row>
    <row r="49" spans="2:18" ht="12.75" customHeight="1">
      <c r="B49" s="209" t="s">
        <v>47</v>
      </c>
      <c r="C49" s="140">
        <v>31.516310000000026</v>
      </c>
      <c r="D49" s="140">
        <v>37.387939999999993</v>
      </c>
      <c r="E49" s="140">
        <v>39.319040000000015</v>
      </c>
      <c r="F49" s="129">
        <v>30.003251852435312</v>
      </c>
      <c r="G49" s="129">
        <v>31.187230167397097</v>
      </c>
      <c r="H49" s="129">
        <v>38.883623179802036</v>
      </c>
      <c r="I49" s="129">
        <v>39.768738081656359</v>
      </c>
      <c r="J49" s="129">
        <v>31.804720147057154</v>
      </c>
      <c r="K49" s="129">
        <v>39.48518246141672</v>
      </c>
      <c r="L49" s="129">
        <v>31.797405386330642</v>
      </c>
      <c r="M49" s="129">
        <v>41.23786322659182</v>
      </c>
      <c r="N49" s="129">
        <v>36.642381275239345</v>
      </c>
      <c r="O49" s="129">
        <v>38.677975705555511</v>
      </c>
      <c r="P49" s="129">
        <v>40.539101203799248</v>
      </c>
      <c r="Q49" s="215">
        <f t="shared" si="10"/>
        <v>3.0553585932286742</v>
      </c>
      <c r="R49" s="215">
        <f t="shared" si="11"/>
        <v>4.8099999999999996</v>
      </c>
    </row>
    <row r="50" spans="2:18" ht="12.75" customHeight="1">
      <c r="B50" s="209" t="s">
        <v>46</v>
      </c>
      <c r="C50" s="140">
        <v>25.018780000000021</v>
      </c>
      <c r="D50" s="140">
        <v>20.626819999999984</v>
      </c>
      <c r="E50" s="140">
        <v>28.668280000000031</v>
      </c>
      <c r="F50" s="129">
        <v>22.896293024936778</v>
      </c>
      <c r="G50" s="129">
        <v>21.936387694389666</v>
      </c>
      <c r="H50" s="129">
        <v>29.926115431947103</v>
      </c>
      <c r="I50" s="129">
        <v>39.025512494494237</v>
      </c>
      <c r="J50" s="129">
        <v>35.1234708365972</v>
      </c>
      <c r="K50" s="129">
        <v>39.412597526610547</v>
      </c>
      <c r="L50" s="129">
        <v>40.757875031074079</v>
      </c>
      <c r="M50" s="129">
        <v>38.865563726072857</v>
      </c>
      <c r="N50" s="129">
        <v>47.603881571080834</v>
      </c>
      <c r="O50" s="129">
        <v>36.960676140280547</v>
      </c>
      <c r="P50" s="129">
        <v>45.887583354115485</v>
      </c>
      <c r="Q50" s="215">
        <f t="shared" si="10"/>
        <v>7.199559601942318</v>
      </c>
      <c r="R50" s="215">
        <f t="shared" si="11"/>
        <v>24.15</v>
      </c>
    </row>
    <row r="51" spans="2:18" ht="12.75" customHeight="1">
      <c r="B51" s="209" t="s">
        <v>196</v>
      </c>
      <c r="C51" s="112">
        <v>0.26617000000000002</v>
      </c>
      <c r="D51" s="135" t="s">
        <v>14</v>
      </c>
      <c r="E51" s="135" t="s">
        <v>14</v>
      </c>
      <c r="F51" s="135">
        <v>0</v>
      </c>
      <c r="G51" s="135">
        <v>0</v>
      </c>
      <c r="H51" s="135">
        <v>0</v>
      </c>
      <c r="I51" s="135">
        <v>0</v>
      </c>
      <c r="J51" s="135">
        <v>0</v>
      </c>
      <c r="K51" s="135">
        <v>0</v>
      </c>
      <c r="L51" s="135">
        <v>0</v>
      </c>
      <c r="M51" s="135">
        <v>0</v>
      </c>
      <c r="N51" s="135">
        <v>0</v>
      </c>
      <c r="O51" s="135">
        <v>0</v>
      </c>
      <c r="P51" s="135">
        <v>5.9936151504516606E-3</v>
      </c>
      <c r="Q51" s="215" t="s">
        <v>14</v>
      </c>
      <c r="R51" s="215" t="s">
        <v>14</v>
      </c>
    </row>
    <row r="52" spans="2:18" ht="9.75" customHeight="1">
      <c r="B52" s="221"/>
      <c r="C52" s="151"/>
      <c r="D52" s="151"/>
      <c r="E52" s="151"/>
      <c r="F52" s="393"/>
      <c r="G52" s="393"/>
      <c r="H52" s="393"/>
      <c r="I52" s="393"/>
      <c r="J52" s="393"/>
      <c r="K52" s="393"/>
      <c r="L52" s="393"/>
      <c r="M52" s="393"/>
      <c r="N52" s="393"/>
      <c r="O52" s="393"/>
      <c r="P52" s="393"/>
      <c r="Q52" s="393"/>
      <c r="R52" s="393"/>
    </row>
    <row r="53" spans="2:18" ht="11.25" customHeight="1">
      <c r="B53" s="162" t="s">
        <v>327</v>
      </c>
      <c r="C53" s="152"/>
      <c r="D53" s="152"/>
      <c r="E53" s="152"/>
      <c r="F53" s="148"/>
      <c r="G53" s="148"/>
      <c r="H53" s="148"/>
      <c r="I53" s="148"/>
      <c r="J53" s="148"/>
      <c r="K53" s="148"/>
      <c r="L53" s="148"/>
      <c r="M53" s="148"/>
      <c r="N53" s="148"/>
      <c r="O53" s="148"/>
      <c r="P53" s="148"/>
      <c r="Q53" s="148"/>
    </row>
    <row r="54" spans="2:18">
      <c r="B54" s="48" t="s">
        <v>156</v>
      </c>
    </row>
  </sheetData>
  <mergeCells count="20">
    <mergeCell ref="B6:B7"/>
    <mergeCell ref="P6:P7"/>
    <mergeCell ref="N6:N7"/>
    <mergeCell ref="O6:O7"/>
    <mergeCell ref="B2:R2"/>
    <mergeCell ref="B3:R3"/>
    <mergeCell ref="L6:L7"/>
    <mergeCell ref="M6:M7"/>
    <mergeCell ref="B4:R4"/>
    <mergeCell ref="K6:K7"/>
    <mergeCell ref="Q6:Q7"/>
    <mergeCell ref="R6:R7"/>
    <mergeCell ref="H6:H7"/>
    <mergeCell ref="D6:D7"/>
    <mergeCell ref="E6:E7"/>
    <mergeCell ref="F6:F7"/>
    <mergeCell ref="G6:G7"/>
    <mergeCell ref="J6:J7"/>
    <mergeCell ref="C6:C7"/>
    <mergeCell ref="I6:I7"/>
  </mergeCells>
  <phoneticPr fontId="7" type="noConversion"/>
  <printOptions horizontalCentered="1"/>
  <pageMargins left="0.19685039370078741" right="0" top="0.78740157480314965" bottom="0.98425196850393704" header="0" footer="0"/>
  <pageSetup paperSize="9" scale="81" orientation="portrait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4">
    <tabColor rgb="FF00B050"/>
  </sheetPr>
  <dimension ref="B2:R54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12.85546875" style="10" customWidth="1"/>
    <col min="3" max="5" width="6.7109375" style="147" hidden="1" customWidth="1"/>
    <col min="6" max="16" width="5.85546875" style="27" customWidth="1"/>
    <col min="17" max="17" width="10.5703125" style="27" customWidth="1"/>
    <col min="18" max="18" width="9.7109375" style="27" customWidth="1"/>
    <col min="19" max="16384" width="11.42578125" style="10"/>
  </cols>
  <sheetData>
    <row r="2" spans="2:18" ht="15" customHeight="1">
      <c r="B2" s="489" t="s">
        <v>172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</row>
    <row r="3" spans="2:18" ht="15.75" customHeight="1">
      <c r="B3" s="490" t="s">
        <v>284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</row>
    <row r="4" spans="2:18" ht="11.2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</row>
    <row r="5" spans="2:18" ht="6" customHeight="1">
      <c r="B5" s="42"/>
      <c r="C5" s="150"/>
      <c r="D5" s="150"/>
      <c r="E5" s="150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spans="2:18" ht="24.75" customHeight="1">
      <c r="B6" s="509" t="s">
        <v>329</v>
      </c>
      <c r="C6" s="487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  <c r="L6" s="506">
        <v>2013</v>
      </c>
      <c r="M6" s="506">
        <v>2014</v>
      </c>
      <c r="N6" s="506">
        <v>2015</v>
      </c>
      <c r="O6" s="506">
        <v>2016</v>
      </c>
      <c r="P6" s="506">
        <v>2017</v>
      </c>
      <c r="Q6" s="503" t="s">
        <v>242</v>
      </c>
      <c r="R6" s="503" t="s">
        <v>256</v>
      </c>
    </row>
    <row r="7" spans="2:18" ht="48.75" customHeight="1">
      <c r="B7" s="510"/>
      <c r="C7" s="488">
        <v>2004</v>
      </c>
      <c r="D7" s="488">
        <v>2005</v>
      </c>
      <c r="E7" s="488">
        <v>2006</v>
      </c>
      <c r="F7" s="507">
        <v>2007</v>
      </c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3"/>
      <c r="R7" s="503"/>
    </row>
    <row r="8" spans="2:18" ht="6" customHeight="1">
      <c r="B8" s="207"/>
    </row>
    <row r="9" spans="2:18" ht="12" customHeight="1">
      <c r="B9" s="208" t="s">
        <v>1</v>
      </c>
      <c r="C9" s="139">
        <v>5353.057909999965</v>
      </c>
      <c r="D9" s="139">
        <v>5634.6755699999885</v>
      </c>
      <c r="E9" s="139">
        <v>5494.9807799999817</v>
      </c>
      <c r="F9" s="128">
        <v>5290.0420200000535</v>
      </c>
      <c r="G9" s="128">
        <v>5374.9186699999273</v>
      </c>
      <c r="H9" s="128">
        <v>5426.7955000000138</v>
      </c>
      <c r="I9" s="128">
        <v>5487.7764200000156</v>
      </c>
      <c r="J9" s="128">
        <v>5630.3594839743191</v>
      </c>
      <c r="K9" s="128">
        <v>5797.7397400000546</v>
      </c>
      <c r="L9" s="128">
        <v>5974.5266099999562</v>
      </c>
      <c r="M9" s="128">
        <v>6272.2484500000228</v>
      </c>
      <c r="N9" s="128">
        <v>6536.1104900000073</v>
      </c>
      <c r="O9" s="263">
        <v>6497.9448217401887</v>
      </c>
      <c r="P9" s="263">
        <v>6555.9376613115683</v>
      </c>
      <c r="Q9" s="402">
        <f>+(((P9/F9)^(1/10))-1)*100</f>
        <v>2.1686298779089119</v>
      </c>
      <c r="R9" s="402">
        <f>+P9*100/O9-100</f>
        <v>0.89247971723848707</v>
      </c>
    </row>
    <row r="10" spans="2:18" ht="11.25" customHeight="1">
      <c r="B10" s="209" t="s">
        <v>186</v>
      </c>
      <c r="C10" s="140">
        <v>615.74505000000067</v>
      </c>
      <c r="D10" s="140">
        <v>663.73182000000315</v>
      </c>
      <c r="E10" s="140">
        <v>641.59352999999896</v>
      </c>
      <c r="F10" s="129">
        <v>650.69284999999729</v>
      </c>
      <c r="G10" s="129">
        <v>686.6668700000015</v>
      </c>
      <c r="H10" s="129">
        <v>699.70038000000397</v>
      </c>
      <c r="I10" s="129">
        <v>735.42181999999627</v>
      </c>
      <c r="J10" s="129">
        <v>789.95057018992338</v>
      </c>
      <c r="K10" s="129">
        <v>872.89195999999868</v>
      </c>
      <c r="L10" s="129">
        <v>881.92980999999861</v>
      </c>
      <c r="M10" s="129">
        <v>950.08365999999921</v>
      </c>
      <c r="N10" s="129">
        <v>983.03959999999449</v>
      </c>
      <c r="O10" s="246">
        <v>1058.9471107853417</v>
      </c>
      <c r="P10" s="246">
        <v>1053.5106366055477</v>
      </c>
      <c r="Q10" s="215">
        <f t="shared" ref="Q10:Q52" si="0">+(((P10/F10)^(1/10))-1)*100</f>
        <v>4.9364309322951438</v>
      </c>
      <c r="R10" s="215">
        <f t="shared" ref="R10:R52" si="1">+P10*100/O10-100</f>
        <v>-0.51338486355209056</v>
      </c>
    </row>
    <row r="11" spans="2:18" ht="11.25" customHeight="1">
      <c r="B11" s="209" t="s">
        <v>187</v>
      </c>
      <c r="C11" s="140">
        <v>864.53091000000245</v>
      </c>
      <c r="D11" s="140">
        <v>962.79768000000479</v>
      </c>
      <c r="E11" s="140">
        <v>925.97320000000082</v>
      </c>
      <c r="F11" s="129">
        <v>955.56808999999782</v>
      </c>
      <c r="G11" s="129">
        <v>974.41765999999882</v>
      </c>
      <c r="H11" s="129">
        <v>956.66507000000013</v>
      </c>
      <c r="I11" s="129">
        <v>1000.5980299999979</v>
      </c>
      <c r="J11" s="129">
        <v>1024.1651432782762</v>
      </c>
      <c r="K11" s="129">
        <v>1081.3167300000005</v>
      </c>
      <c r="L11" s="129">
        <v>1140.8958400000017</v>
      </c>
      <c r="M11" s="129">
        <v>1155.1870900000006</v>
      </c>
      <c r="N11" s="129">
        <v>1217.9222699999996</v>
      </c>
      <c r="O11" s="246">
        <v>1241.7382736681886</v>
      </c>
      <c r="P11" s="246">
        <v>1254.557273423434</v>
      </c>
      <c r="Q11" s="215">
        <f t="shared" si="0"/>
        <v>2.7597136529815769</v>
      </c>
      <c r="R11" s="215">
        <f t="shared" si="1"/>
        <v>1.0323431295531549</v>
      </c>
    </row>
    <row r="12" spans="2:18" ht="11.25" customHeight="1">
      <c r="B12" s="209" t="s">
        <v>188</v>
      </c>
      <c r="C12" s="140">
        <v>1138.9713200000017</v>
      </c>
      <c r="D12" s="140">
        <v>1182.7572100000018</v>
      </c>
      <c r="E12" s="140">
        <v>1112.1377699999994</v>
      </c>
      <c r="F12" s="129">
        <v>1107.7949399999964</v>
      </c>
      <c r="G12" s="129">
        <v>1102.6219999999987</v>
      </c>
      <c r="H12" s="129">
        <v>1137.085660000005</v>
      </c>
      <c r="I12" s="129">
        <v>1123.5212399999973</v>
      </c>
      <c r="J12" s="129">
        <v>1146.06110486839</v>
      </c>
      <c r="K12" s="129">
        <v>1200.1568000000038</v>
      </c>
      <c r="L12" s="129">
        <v>1227.874630000003</v>
      </c>
      <c r="M12" s="129">
        <v>1261.1109200000001</v>
      </c>
      <c r="N12" s="129">
        <v>1375.8365200000064</v>
      </c>
      <c r="O12" s="246">
        <v>1303.6504035160831</v>
      </c>
      <c r="P12" s="246">
        <v>1339.3824176024709</v>
      </c>
      <c r="Q12" s="215">
        <f t="shared" si="0"/>
        <v>1.9165048968336817</v>
      </c>
      <c r="R12" s="215">
        <f t="shared" si="1"/>
        <v>2.740919957529627</v>
      </c>
    </row>
    <row r="13" spans="2:18" ht="11.25" customHeight="1">
      <c r="B13" s="209" t="s">
        <v>185</v>
      </c>
      <c r="C13" s="140">
        <v>1242.7420000000054</v>
      </c>
      <c r="D13" s="140">
        <v>1332.8970699999986</v>
      </c>
      <c r="E13" s="140">
        <v>1255.7200800000046</v>
      </c>
      <c r="F13" s="129">
        <v>1187.5828499999973</v>
      </c>
      <c r="G13" s="129">
        <v>1220.9972599999887</v>
      </c>
      <c r="H13" s="129">
        <v>1236.0608200000015</v>
      </c>
      <c r="I13" s="129">
        <v>1201.8882700000008</v>
      </c>
      <c r="J13" s="129">
        <v>1263.0303810835458</v>
      </c>
      <c r="K13" s="129">
        <v>1298.8580600000007</v>
      </c>
      <c r="L13" s="129">
        <v>1302.2267400000044</v>
      </c>
      <c r="M13" s="129">
        <v>1391.947959999995</v>
      </c>
      <c r="N13" s="129">
        <v>1390.1843700000036</v>
      </c>
      <c r="O13" s="246">
        <v>1354.3431678052921</v>
      </c>
      <c r="P13" s="246">
        <v>1368.140370650252</v>
      </c>
      <c r="Q13" s="215">
        <f t="shared" si="0"/>
        <v>1.4253871410039753</v>
      </c>
      <c r="R13" s="215">
        <f t="shared" si="1"/>
        <v>1.0187375823897042</v>
      </c>
    </row>
    <row r="14" spans="2:18" ht="12" customHeight="1">
      <c r="B14" s="209" t="s">
        <v>189</v>
      </c>
      <c r="C14" s="140">
        <v>1491.0686299999977</v>
      </c>
      <c r="D14" s="140">
        <v>1492.4917899999978</v>
      </c>
      <c r="E14" s="140">
        <v>1559.5562000000014</v>
      </c>
      <c r="F14" s="129">
        <v>1388.4032899999977</v>
      </c>
      <c r="G14" s="129">
        <v>1390.2148799999918</v>
      </c>
      <c r="H14" s="129">
        <v>1397.2835700000032</v>
      </c>
      <c r="I14" s="129">
        <v>1426.3470599999985</v>
      </c>
      <c r="J14" s="129">
        <v>1407.1522845541683</v>
      </c>
      <c r="K14" s="129">
        <v>1344.516190000001</v>
      </c>
      <c r="L14" s="129">
        <v>1421.5995900000071</v>
      </c>
      <c r="M14" s="129">
        <v>1513.9188199999903</v>
      </c>
      <c r="N14" s="129">
        <v>1569.1277299999977</v>
      </c>
      <c r="O14" s="246">
        <v>1539.2658659652182</v>
      </c>
      <c r="P14" s="246">
        <v>1540.3469630298277</v>
      </c>
      <c r="Q14" s="215">
        <f t="shared" si="0"/>
        <v>1.0439446436347311</v>
      </c>
      <c r="R14" s="215">
        <f t="shared" si="1"/>
        <v>7.0234589651718693E-2</v>
      </c>
    </row>
    <row r="15" spans="2:18" ht="13.5" customHeight="1">
      <c r="B15" s="209"/>
      <c r="C15" s="54"/>
      <c r="D15" s="54"/>
      <c r="E15" s="54"/>
      <c r="F15" s="55"/>
      <c r="G15" s="55"/>
      <c r="H15" s="55"/>
      <c r="I15" s="55"/>
      <c r="J15" s="55"/>
      <c r="K15" s="55"/>
      <c r="L15" s="55"/>
      <c r="M15" s="55"/>
      <c r="N15" s="55"/>
      <c r="O15" s="439"/>
      <c r="P15" s="439"/>
      <c r="Q15" s="215"/>
      <c r="R15" s="215"/>
    </row>
    <row r="16" spans="2:18" ht="6" customHeight="1">
      <c r="B16" s="209"/>
      <c r="C16" s="54"/>
      <c r="D16" s="54"/>
      <c r="E16" s="54"/>
      <c r="F16" s="55"/>
      <c r="G16" s="55"/>
      <c r="H16" s="55"/>
      <c r="I16" s="55"/>
      <c r="J16" s="55"/>
      <c r="K16" s="55"/>
      <c r="L16" s="128"/>
      <c r="M16" s="128"/>
      <c r="N16" s="128"/>
      <c r="O16" s="263"/>
      <c r="P16" s="263"/>
      <c r="Q16" s="215"/>
      <c r="R16" s="215"/>
    </row>
    <row r="17" spans="2:18" ht="12.75" customHeight="1">
      <c r="B17" s="208" t="s">
        <v>11</v>
      </c>
      <c r="C17" s="54"/>
      <c r="D17" s="54"/>
      <c r="E17" s="54"/>
      <c r="F17" s="55"/>
      <c r="G17" s="55"/>
      <c r="H17" s="55"/>
      <c r="I17" s="55"/>
      <c r="J17" s="55"/>
      <c r="K17" s="55"/>
      <c r="L17" s="128"/>
      <c r="M17" s="128"/>
      <c r="N17" s="128"/>
      <c r="O17" s="263"/>
      <c r="P17" s="263"/>
      <c r="Q17" s="215"/>
      <c r="R17" s="215"/>
    </row>
    <row r="18" spans="2:18" ht="12" customHeight="1">
      <c r="B18" s="208" t="s">
        <v>2</v>
      </c>
      <c r="C18" s="139">
        <v>4438.9576299999962</v>
      </c>
      <c r="D18" s="139">
        <v>4680.3754299999091</v>
      </c>
      <c r="E18" s="139">
        <v>4626.6067899999443</v>
      </c>
      <c r="F18" s="128">
        <v>4367.2442100000726</v>
      </c>
      <c r="G18" s="128">
        <v>4460.4489000000003</v>
      </c>
      <c r="H18" s="128">
        <v>4558.1138700000147</v>
      </c>
      <c r="I18" s="128">
        <v>4588.3302899999899</v>
      </c>
      <c r="J18" s="128">
        <v>4706.6910438430723</v>
      </c>
      <c r="K18" s="128">
        <v>4835.7397200000169</v>
      </c>
      <c r="L18" s="128">
        <v>4995.6407999999255</v>
      </c>
      <c r="M18" s="128">
        <v>5299.3474699999897</v>
      </c>
      <c r="N18" s="128">
        <v>5549.07060000005</v>
      </c>
      <c r="O18" s="263">
        <v>5466.8090469212657</v>
      </c>
      <c r="P18" s="263">
        <v>5539.7362304026692</v>
      </c>
      <c r="Q18" s="402">
        <f t="shared" si="0"/>
        <v>2.406650348286532</v>
      </c>
      <c r="R18" s="402">
        <f t="shared" si="1"/>
        <v>1.333999099940641</v>
      </c>
    </row>
    <row r="19" spans="2:18" ht="11.25" customHeight="1">
      <c r="B19" s="209" t="s">
        <v>186</v>
      </c>
      <c r="C19" s="140">
        <v>705.54133000000172</v>
      </c>
      <c r="D19" s="140">
        <v>789.67114000000231</v>
      </c>
      <c r="E19" s="140">
        <v>782.83318000000111</v>
      </c>
      <c r="F19" s="129">
        <v>753.27761999999734</v>
      </c>
      <c r="G19" s="129">
        <v>777.32652999999857</v>
      </c>
      <c r="H19" s="129">
        <v>803.01227999999958</v>
      </c>
      <c r="I19" s="129">
        <v>812.28382000000158</v>
      </c>
      <c r="J19" s="129">
        <v>839.00074726744128</v>
      </c>
      <c r="K19" s="129">
        <v>911.31630000000075</v>
      </c>
      <c r="L19" s="129">
        <v>929.07456999999988</v>
      </c>
      <c r="M19" s="129">
        <v>968.48381000000052</v>
      </c>
      <c r="N19" s="129">
        <v>1049.7482699999973</v>
      </c>
      <c r="O19" s="246">
        <v>1056.1894220860709</v>
      </c>
      <c r="P19" s="246">
        <v>1072.7693758173189</v>
      </c>
      <c r="Q19" s="215">
        <f t="shared" si="0"/>
        <v>3.5988966870548422</v>
      </c>
      <c r="R19" s="215">
        <f t="shared" si="1"/>
        <v>1.5697897919201864</v>
      </c>
    </row>
    <row r="20" spans="2:18" ht="11.25" customHeight="1">
      <c r="B20" s="209" t="s">
        <v>187</v>
      </c>
      <c r="C20" s="140">
        <v>810.04697000000158</v>
      </c>
      <c r="D20" s="140">
        <v>864.17270999999948</v>
      </c>
      <c r="E20" s="140">
        <v>820.35090999999989</v>
      </c>
      <c r="F20" s="129">
        <v>847.46651999999881</v>
      </c>
      <c r="G20" s="129">
        <v>862.05294000000015</v>
      </c>
      <c r="H20" s="129">
        <v>849.58739000000048</v>
      </c>
      <c r="I20" s="129">
        <v>851.75528000000008</v>
      </c>
      <c r="J20" s="129">
        <v>888.62076159459832</v>
      </c>
      <c r="K20" s="129">
        <v>945.32083000000364</v>
      </c>
      <c r="L20" s="129">
        <v>950.42336000000091</v>
      </c>
      <c r="M20" s="129">
        <v>1025.9789800000015</v>
      </c>
      <c r="N20" s="129">
        <v>1071.7876799999985</v>
      </c>
      <c r="O20" s="246">
        <v>1091.6470168684277</v>
      </c>
      <c r="P20" s="246">
        <v>1090.3039294203538</v>
      </c>
      <c r="Q20" s="215">
        <f t="shared" si="0"/>
        <v>2.5516146761441982</v>
      </c>
      <c r="R20" s="215">
        <f t="shared" si="1"/>
        <v>-0.12303312584747061</v>
      </c>
    </row>
    <row r="21" spans="2:18" ht="11.25" customHeight="1">
      <c r="B21" s="209" t="s">
        <v>188</v>
      </c>
      <c r="C21" s="140">
        <v>898.35380999999916</v>
      </c>
      <c r="D21" s="140">
        <v>952.87025000000267</v>
      </c>
      <c r="E21" s="140">
        <v>889.39649000000088</v>
      </c>
      <c r="F21" s="129">
        <v>812.47491999999727</v>
      </c>
      <c r="G21" s="129">
        <v>840.17293999999902</v>
      </c>
      <c r="H21" s="129">
        <v>905.96733000000165</v>
      </c>
      <c r="I21" s="129">
        <v>920.03263000000072</v>
      </c>
      <c r="J21" s="129">
        <v>919.20131473415768</v>
      </c>
      <c r="K21" s="129">
        <v>953.60366000000261</v>
      </c>
      <c r="L21" s="129">
        <v>992.0673899999988</v>
      </c>
      <c r="M21" s="129">
        <v>1022.4802099999999</v>
      </c>
      <c r="N21" s="129">
        <v>1095.6822900000006</v>
      </c>
      <c r="O21" s="246">
        <v>1027.3599187497346</v>
      </c>
      <c r="P21" s="246">
        <v>1058.5278621345888</v>
      </c>
      <c r="Q21" s="215">
        <f t="shared" si="0"/>
        <v>2.6807974809321289</v>
      </c>
      <c r="R21" s="215">
        <f t="shared" si="1"/>
        <v>3.0337900881693542</v>
      </c>
    </row>
    <row r="22" spans="2:18" ht="11.25" customHeight="1">
      <c r="B22" s="209" t="s">
        <v>185</v>
      </c>
      <c r="C22" s="140">
        <v>928.61568999999997</v>
      </c>
      <c r="D22" s="140">
        <v>969.42444</v>
      </c>
      <c r="E22" s="140">
        <v>960.46517000000017</v>
      </c>
      <c r="F22" s="129">
        <v>926.57468999999628</v>
      </c>
      <c r="G22" s="129">
        <v>944.70330999999874</v>
      </c>
      <c r="H22" s="129">
        <v>945.26879000000326</v>
      </c>
      <c r="I22" s="129">
        <v>915.55840999999884</v>
      </c>
      <c r="J22" s="129">
        <v>972.67038133268761</v>
      </c>
      <c r="K22" s="129">
        <v>976.36490000000435</v>
      </c>
      <c r="L22" s="129">
        <v>1029.0557299999991</v>
      </c>
      <c r="M22" s="129">
        <v>1077.4149100000006</v>
      </c>
      <c r="N22" s="129">
        <v>1107.2271700000006</v>
      </c>
      <c r="O22" s="246">
        <v>1069.5993301178585</v>
      </c>
      <c r="P22" s="246">
        <v>1087.8047917830768</v>
      </c>
      <c r="Q22" s="215">
        <f t="shared" si="0"/>
        <v>1.6171600912694428</v>
      </c>
      <c r="R22" s="215">
        <f t="shared" si="1"/>
        <v>1.7020823735194597</v>
      </c>
    </row>
    <row r="23" spans="2:18" ht="11.25" customHeight="1">
      <c r="B23" s="209" t="s">
        <v>189</v>
      </c>
      <c r="C23" s="140">
        <v>1096.3998299999985</v>
      </c>
      <c r="D23" s="140">
        <v>1104.2368900000017</v>
      </c>
      <c r="E23" s="140">
        <v>1173.5610400000037</v>
      </c>
      <c r="F23" s="129">
        <v>1027.4504599999977</v>
      </c>
      <c r="G23" s="129">
        <v>1036.1931799999986</v>
      </c>
      <c r="H23" s="129">
        <v>1054.278080000001</v>
      </c>
      <c r="I23" s="129">
        <v>1088.7001499999994</v>
      </c>
      <c r="J23" s="129">
        <v>1087.1978389142116</v>
      </c>
      <c r="K23" s="129">
        <v>1049.1340300000008</v>
      </c>
      <c r="L23" s="129">
        <v>1095.0197500000011</v>
      </c>
      <c r="M23" s="129">
        <v>1204.9895599999968</v>
      </c>
      <c r="N23" s="129">
        <v>1224.6251899999995</v>
      </c>
      <c r="O23" s="246">
        <v>1222.0133590991427</v>
      </c>
      <c r="P23" s="246">
        <v>1230.3302712472901</v>
      </c>
      <c r="Q23" s="215">
        <f t="shared" si="0"/>
        <v>1.8183563286827464</v>
      </c>
      <c r="R23" s="215">
        <f t="shared" si="1"/>
        <v>0.68059093513335256</v>
      </c>
    </row>
    <row r="24" spans="2:18" ht="14.25" customHeight="1">
      <c r="B24" s="209"/>
      <c r="C24" s="54"/>
      <c r="D24" s="54"/>
      <c r="E24" s="54"/>
      <c r="F24" s="55"/>
      <c r="G24" s="55"/>
      <c r="H24" s="55"/>
      <c r="I24" s="55"/>
      <c r="J24" s="55"/>
      <c r="K24" s="55"/>
      <c r="L24" s="128"/>
      <c r="M24" s="128"/>
      <c r="N24" s="128"/>
      <c r="O24" s="263"/>
      <c r="P24" s="263"/>
      <c r="Q24" s="215"/>
      <c r="R24" s="215"/>
    </row>
    <row r="25" spans="2:18" ht="12" customHeight="1">
      <c r="B25" s="208" t="s">
        <v>3</v>
      </c>
      <c r="C25" s="139">
        <v>914.10028000000375</v>
      </c>
      <c r="D25" s="139">
        <v>954.30013999999983</v>
      </c>
      <c r="E25" s="139">
        <v>868.37398999999743</v>
      </c>
      <c r="F25" s="128">
        <v>922.79780999999889</v>
      </c>
      <c r="G25" s="128">
        <v>914.46977000000663</v>
      </c>
      <c r="H25" s="128">
        <v>868.68163000000288</v>
      </c>
      <c r="I25" s="128">
        <v>899.44612999999572</v>
      </c>
      <c r="J25" s="128">
        <v>923.66844013120487</v>
      </c>
      <c r="K25" s="128">
        <v>962.00001999999063</v>
      </c>
      <c r="L25" s="128">
        <v>978.8858100000009</v>
      </c>
      <c r="M25" s="128">
        <v>972.90097999999534</v>
      </c>
      <c r="N25" s="128">
        <v>987.03988999999342</v>
      </c>
      <c r="O25" s="263">
        <v>1031.1357748189005</v>
      </c>
      <c r="P25" s="263">
        <v>1016.2014309089072</v>
      </c>
      <c r="Q25" s="402">
        <f t="shared" si="0"/>
        <v>0.96883020763536276</v>
      </c>
      <c r="R25" s="402">
        <f t="shared" si="1"/>
        <v>-1.4483392269670929</v>
      </c>
    </row>
    <row r="26" spans="2:18" ht="11.25" customHeight="1">
      <c r="B26" s="209" t="s">
        <v>186</v>
      </c>
      <c r="C26" s="140">
        <v>146.38159000000002</v>
      </c>
      <c r="D26" s="140">
        <v>152.45720000000034</v>
      </c>
      <c r="E26" s="140">
        <v>144.30065999999999</v>
      </c>
      <c r="F26" s="129">
        <v>147.74732000000006</v>
      </c>
      <c r="G26" s="129">
        <v>151.19888999999998</v>
      </c>
      <c r="H26" s="129">
        <v>157.05424000000028</v>
      </c>
      <c r="I26" s="129">
        <v>167.30468000000019</v>
      </c>
      <c r="J26" s="129">
        <v>159.84007351407365</v>
      </c>
      <c r="K26" s="129">
        <v>194.44790000000037</v>
      </c>
      <c r="L26" s="129">
        <v>199.1902799999998</v>
      </c>
      <c r="M26" s="129">
        <v>203.62581999999981</v>
      </c>
      <c r="N26" s="129">
        <v>200.50832999999886</v>
      </c>
      <c r="O26" s="246">
        <v>223.05151284841253</v>
      </c>
      <c r="P26" s="246">
        <v>203.50279490754335</v>
      </c>
      <c r="Q26" s="215">
        <f t="shared" si="0"/>
        <v>3.2535700654525268</v>
      </c>
      <c r="R26" s="215">
        <f t="shared" si="1"/>
        <v>-8.764216700988996</v>
      </c>
    </row>
    <row r="27" spans="2:18" ht="11.25" customHeight="1">
      <c r="B27" s="209" t="s">
        <v>187</v>
      </c>
      <c r="C27" s="140">
        <v>164.75873999999956</v>
      </c>
      <c r="D27" s="140">
        <v>167.82438000000016</v>
      </c>
      <c r="E27" s="140">
        <v>155.4122600000004</v>
      </c>
      <c r="F27" s="129">
        <v>161.15767999999991</v>
      </c>
      <c r="G27" s="129">
        <v>165.22838000000002</v>
      </c>
      <c r="H27" s="129">
        <v>162.95534000000004</v>
      </c>
      <c r="I27" s="129">
        <v>160.37232000000017</v>
      </c>
      <c r="J27" s="129">
        <v>168.89307504419028</v>
      </c>
      <c r="K27" s="129">
        <v>181.21547000000007</v>
      </c>
      <c r="L27" s="129">
        <v>182.17254000000008</v>
      </c>
      <c r="M27" s="129">
        <v>175.80810999999983</v>
      </c>
      <c r="N27" s="129">
        <v>179.01441999999955</v>
      </c>
      <c r="O27" s="246">
        <v>194.23612045995566</v>
      </c>
      <c r="P27" s="246">
        <v>200.08111240884932</v>
      </c>
      <c r="Q27" s="215">
        <f t="shared" si="0"/>
        <v>2.1869668968830469</v>
      </c>
      <c r="R27" s="215">
        <f t="shared" si="1"/>
        <v>3.0092198789043891</v>
      </c>
    </row>
    <row r="28" spans="2:18" ht="11.25" customHeight="1">
      <c r="B28" s="209" t="s">
        <v>188</v>
      </c>
      <c r="C28" s="140">
        <v>175.30146999999988</v>
      </c>
      <c r="D28" s="140">
        <v>183.79848000000044</v>
      </c>
      <c r="E28" s="140">
        <v>160.58515999999997</v>
      </c>
      <c r="F28" s="129">
        <v>171.54954999999995</v>
      </c>
      <c r="G28" s="129">
        <v>176.20872999999983</v>
      </c>
      <c r="H28" s="129">
        <v>162.63472999999999</v>
      </c>
      <c r="I28" s="129">
        <v>170.84122000000045</v>
      </c>
      <c r="J28" s="129">
        <v>183.31253290967916</v>
      </c>
      <c r="K28" s="129">
        <v>187.24566000000004</v>
      </c>
      <c r="L28" s="129">
        <v>200.50678999999997</v>
      </c>
      <c r="M28" s="129">
        <v>187.67994000000019</v>
      </c>
      <c r="N28" s="129">
        <v>189.18507999999943</v>
      </c>
      <c r="O28" s="246">
        <v>201.50387713105584</v>
      </c>
      <c r="P28" s="246">
        <v>186.37423683122861</v>
      </c>
      <c r="Q28" s="215">
        <f t="shared" si="0"/>
        <v>0.83228975374665115</v>
      </c>
      <c r="R28" s="215">
        <f t="shared" si="1"/>
        <v>-7.5083618812888062</v>
      </c>
    </row>
    <row r="29" spans="2:18" ht="11.25" customHeight="1">
      <c r="B29" s="209" t="s">
        <v>185</v>
      </c>
      <c r="C29" s="140">
        <v>190.82160000000005</v>
      </c>
      <c r="D29" s="140">
        <v>195.71678</v>
      </c>
      <c r="E29" s="140">
        <v>191.26818000000023</v>
      </c>
      <c r="F29" s="129">
        <v>214.57451999999998</v>
      </c>
      <c r="G29" s="129">
        <v>195.63770999999963</v>
      </c>
      <c r="H29" s="129">
        <v>176.60355999999973</v>
      </c>
      <c r="I29" s="129">
        <v>192.20508000000046</v>
      </c>
      <c r="J29" s="129">
        <v>196.23293945378103</v>
      </c>
      <c r="K29" s="129">
        <v>197.09127000000007</v>
      </c>
      <c r="L29" s="129">
        <v>196.64449999999965</v>
      </c>
      <c r="M29" s="129">
        <v>197.50324000000049</v>
      </c>
      <c r="N29" s="129">
        <v>195.29072999999929</v>
      </c>
      <c r="O29" s="246">
        <v>198.66171571251169</v>
      </c>
      <c r="P29" s="246">
        <v>212.58251612029702</v>
      </c>
      <c r="Q29" s="215">
        <f t="shared" si="0"/>
        <v>-9.3225183061773631E-2</v>
      </c>
      <c r="R29" s="215">
        <f t="shared" si="1"/>
        <v>7.0072889272387329</v>
      </c>
    </row>
    <row r="30" spans="2:18" ht="11.25" customHeight="1">
      <c r="B30" s="209" t="s">
        <v>189</v>
      </c>
      <c r="C30" s="112">
        <v>236.83687999999998</v>
      </c>
      <c r="D30" s="112">
        <v>254.50330000000065</v>
      </c>
      <c r="E30" s="112">
        <v>216.80773000000025</v>
      </c>
      <c r="F30" s="135">
        <v>227.76873999999935</v>
      </c>
      <c r="G30" s="135">
        <v>226.19605999999973</v>
      </c>
      <c r="H30" s="135">
        <v>209.43375999999981</v>
      </c>
      <c r="I30" s="135">
        <v>208.72283000000027</v>
      </c>
      <c r="J30" s="135">
        <v>215.38981920947842</v>
      </c>
      <c r="K30" s="135">
        <v>201.99972000000045</v>
      </c>
      <c r="L30" s="135">
        <v>200.37169999999958</v>
      </c>
      <c r="M30" s="135">
        <v>208.28387000000012</v>
      </c>
      <c r="N30" s="135">
        <v>223.04132999999965</v>
      </c>
      <c r="O30" s="248">
        <v>213.68254866696401</v>
      </c>
      <c r="P30" s="248">
        <v>213.66077064099511</v>
      </c>
      <c r="Q30" s="215">
        <f t="shared" si="0"/>
        <v>-0.63737253475963929</v>
      </c>
      <c r="R30" s="215">
        <f t="shared" si="1"/>
        <v>-1.0191766292919624E-2</v>
      </c>
    </row>
    <row r="31" spans="2:18" ht="6" customHeight="1">
      <c r="B31" s="209"/>
      <c r="C31" s="54"/>
      <c r="D31" s="54"/>
      <c r="E31" s="54"/>
      <c r="F31" s="55"/>
      <c r="G31" s="55"/>
      <c r="H31" s="55"/>
      <c r="I31" s="55"/>
      <c r="J31" s="55"/>
      <c r="K31" s="55"/>
      <c r="L31" s="55"/>
      <c r="M31" s="55"/>
      <c r="N31" s="55"/>
      <c r="O31" s="439"/>
      <c r="P31" s="439"/>
      <c r="Q31" s="215"/>
      <c r="R31" s="215"/>
    </row>
    <row r="32" spans="2:18" ht="12.75" customHeight="1">
      <c r="B32" s="208" t="s">
        <v>4</v>
      </c>
      <c r="C32" s="54"/>
      <c r="D32" s="54"/>
      <c r="E32" s="54"/>
      <c r="F32" s="55"/>
      <c r="G32" s="55"/>
      <c r="H32" s="55"/>
      <c r="I32" s="55"/>
      <c r="J32" s="55"/>
      <c r="K32" s="55"/>
      <c r="L32" s="55"/>
      <c r="M32" s="55"/>
      <c r="N32" s="55"/>
      <c r="O32" s="439"/>
      <c r="P32" s="439"/>
      <c r="Q32" s="215"/>
      <c r="R32" s="215"/>
    </row>
    <row r="33" spans="2:18" ht="12" customHeight="1">
      <c r="B33" s="208" t="s">
        <v>5</v>
      </c>
      <c r="C33" s="139">
        <v>3468.2721299999839</v>
      </c>
      <c r="D33" s="139">
        <v>3685.1762599999993</v>
      </c>
      <c r="E33" s="139">
        <v>3595.9911500000389</v>
      </c>
      <c r="F33" s="128">
        <v>3333.5059100000008</v>
      </c>
      <c r="G33" s="128">
        <v>3417.3891200000007</v>
      </c>
      <c r="H33" s="128">
        <v>3453.4170400000053</v>
      </c>
      <c r="I33" s="128">
        <v>3467.6950600000232</v>
      </c>
      <c r="J33" s="128">
        <v>3604.8487303704655</v>
      </c>
      <c r="K33" s="128">
        <v>3609.1935600000133</v>
      </c>
      <c r="L33" s="128">
        <v>3814.3700299999969</v>
      </c>
      <c r="M33" s="128">
        <v>4054.6883099999818</v>
      </c>
      <c r="N33" s="128">
        <v>4192.8381600000312</v>
      </c>
      <c r="O33" s="263">
        <v>4098.8095903596368</v>
      </c>
      <c r="P33" s="263">
        <v>4130.0990086407946</v>
      </c>
      <c r="Q33" s="402">
        <f t="shared" si="0"/>
        <v>2.1658901675571718</v>
      </c>
      <c r="R33" s="402">
        <f t="shared" si="1"/>
        <v>0.76337818557735204</v>
      </c>
    </row>
    <row r="34" spans="2:18" ht="11.25" customHeight="1">
      <c r="B34" s="209" t="s">
        <v>186</v>
      </c>
      <c r="C34" s="140">
        <v>576.39603000000102</v>
      </c>
      <c r="D34" s="140">
        <v>636.46810000000266</v>
      </c>
      <c r="E34" s="140">
        <v>602.99472999999978</v>
      </c>
      <c r="F34" s="129">
        <v>583.20551999999986</v>
      </c>
      <c r="G34" s="129">
        <v>622.83605999999838</v>
      </c>
      <c r="H34" s="129">
        <v>597.90649000000099</v>
      </c>
      <c r="I34" s="129">
        <v>632.25631000000112</v>
      </c>
      <c r="J34" s="129">
        <v>660.31646742903661</v>
      </c>
      <c r="K34" s="129">
        <v>692.201159999997</v>
      </c>
      <c r="L34" s="129">
        <v>726.02283000000079</v>
      </c>
      <c r="M34" s="129">
        <v>773.60410999999942</v>
      </c>
      <c r="N34" s="129">
        <v>804.13051999999516</v>
      </c>
      <c r="O34" s="246">
        <v>816.72998918823248</v>
      </c>
      <c r="P34" s="246">
        <v>819.87654421052036</v>
      </c>
      <c r="Q34" s="215">
        <f t="shared" si="0"/>
        <v>3.4648145355899995</v>
      </c>
      <c r="R34" s="215">
        <f t="shared" si="1"/>
        <v>0.38526257930301711</v>
      </c>
    </row>
    <row r="35" spans="2:18" ht="11.25" customHeight="1">
      <c r="B35" s="209" t="s">
        <v>187</v>
      </c>
      <c r="C35" s="140">
        <v>648.87786000000062</v>
      </c>
      <c r="D35" s="140">
        <v>690.37774000000115</v>
      </c>
      <c r="E35" s="140">
        <v>637.37171000000012</v>
      </c>
      <c r="F35" s="129">
        <v>638.91421000000048</v>
      </c>
      <c r="G35" s="129">
        <v>621.59532999999999</v>
      </c>
      <c r="H35" s="129">
        <v>647.97668000000033</v>
      </c>
      <c r="I35" s="129">
        <v>626.04445000000135</v>
      </c>
      <c r="J35" s="129">
        <v>675.68926063374829</v>
      </c>
      <c r="K35" s="129">
        <v>700.46252999999979</v>
      </c>
      <c r="L35" s="129">
        <v>736.50613000000169</v>
      </c>
      <c r="M35" s="129">
        <v>760.8609899999999</v>
      </c>
      <c r="N35" s="129">
        <v>796.61070999999799</v>
      </c>
      <c r="O35" s="246">
        <v>775.67336271117756</v>
      </c>
      <c r="P35" s="246">
        <v>808.5816189998601</v>
      </c>
      <c r="Q35" s="215">
        <f t="shared" si="0"/>
        <v>2.3830661829583377</v>
      </c>
      <c r="R35" s="215">
        <f t="shared" si="1"/>
        <v>4.242540464927103</v>
      </c>
    </row>
    <row r="36" spans="2:18" ht="11.25" customHeight="1">
      <c r="B36" s="209" t="s">
        <v>188</v>
      </c>
      <c r="C36" s="140">
        <v>673.76105000000007</v>
      </c>
      <c r="D36" s="140">
        <v>757.15856000000144</v>
      </c>
      <c r="E36" s="140">
        <v>691.57780999999989</v>
      </c>
      <c r="F36" s="129">
        <v>598.40375999999912</v>
      </c>
      <c r="G36" s="129">
        <v>653.69339000000036</v>
      </c>
      <c r="H36" s="129">
        <v>675.93845000000022</v>
      </c>
      <c r="I36" s="129">
        <v>671.5045699999996</v>
      </c>
      <c r="J36" s="129">
        <v>715.79309226815838</v>
      </c>
      <c r="K36" s="129">
        <v>729.89684000000057</v>
      </c>
      <c r="L36" s="129">
        <v>728.84854000000007</v>
      </c>
      <c r="M36" s="129">
        <v>785.06601000000057</v>
      </c>
      <c r="N36" s="129">
        <v>810.16947000000084</v>
      </c>
      <c r="O36" s="246">
        <v>760.74420079855224</v>
      </c>
      <c r="P36" s="246">
        <v>783.47828547420761</v>
      </c>
      <c r="Q36" s="215">
        <f t="shared" si="0"/>
        <v>2.7314138228657692</v>
      </c>
      <c r="R36" s="215">
        <f t="shared" si="1"/>
        <v>2.9884006544895811</v>
      </c>
    </row>
    <row r="37" spans="2:18" ht="11.25" customHeight="1">
      <c r="B37" s="209" t="s">
        <v>185</v>
      </c>
      <c r="C37" s="140">
        <v>708.4102799999996</v>
      </c>
      <c r="D37" s="140">
        <v>729.82101999999975</v>
      </c>
      <c r="E37" s="140">
        <v>745.11680999999874</v>
      </c>
      <c r="F37" s="129">
        <v>716.89219999999898</v>
      </c>
      <c r="G37" s="129">
        <v>730.26022999999941</v>
      </c>
      <c r="H37" s="129">
        <v>699.34254000000215</v>
      </c>
      <c r="I37" s="129">
        <v>706.72679000000039</v>
      </c>
      <c r="J37" s="129">
        <v>719.62699453459902</v>
      </c>
      <c r="K37" s="129">
        <v>705.16896000000088</v>
      </c>
      <c r="L37" s="129">
        <v>786.30375999999751</v>
      </c>
      <c r="M37" s="129">
        <v>824.19358000000204</v>
      </c>
      <c r="N37" s="129">
        <v>858.71605999999792</v>
      </c>
      <c r="O37" s="246">
        <v>811.41737039038753</v>
      </c>
      <c r="P37" s="246">
        <v>793.21543517920929</v>
      </c>
      <c r="Q37" s="215">
        <f t="shared" si="0"/>
        <v>1.0168286753367672</v>
      </c>
      <c r="R37" s="215">
        <f t="shared" si="1"/>
        <v>-2.2432272065387195</v>
      </c>
    </row>
    <row r="38" spans="2:18" ht="11.25" customHeight="1">
      <c r="B38" s="209" t="s">
        <v>189</v>
      </c>
      <c r="C38" s="112">
        <v>860.82691000000091</v>
      </c>
      <c r="D38" s="112">
        <v>871.35083999999961</v>
      </c>
      <c r="E38" s="112">
        <v>918.9300900000012</v>
      </c>
      <c r="F38" s="135">
        <v>796.0902199999972</v>
      </c>
      <c r="G38" s="135">
        <v>789.00411000000008</v>
      </c>
      <c r="H38" s="135">
        <v>832.25287999999978</v>
      </c>
      <c r="I38" s="135">
        <v>831.16293999999982</v>
      </c>
      <c r="J38" s="135">
        <v>833.42291550492109</v>
      </c>
      <c r="K38" s="135">
        <v>781.46406999999897</v>
      </c>
      <c r="L38" s="135">
        <v>836.68877000000032</v>
      </c>
      <c r="M38" s="135">
        <v>910.96362000000261</v>
      </c>
      <c r="N38" s="135">
        <v>923.21140000000025</v>
      </c>
      <c r="O38" s="248">
        <v>934.2446672712889</v>
      </c>
      <c r="P38" s="248">
        <v>924.94712477702217</v>
      </c>
      <c r="Q38" s="215">
        <f t="shared" si="0"/>
        <v>1.5115506203633666</v>
      </c>
      <c r="R38" s="215">
        <f t="shared" si="1"/>
        <v>-0.99519353120021492</v>
      </c>
    </row>
    <row r="39" spans="2:18" ht="11.25" customHeight="1">
      <c r="B39" s="209"/>
      <c r="C39" s="54"/>
      <c r="D39" s="54"/>
      <c r="E39" s="54"/>
      <c r="F39" s="55"/>
      <c r="G39" s="55"/>
      <c r="H39" s="55"/>
      <c r="I39" s="55"/>
      <c r="J39" s="55"/>
      <c r="K39" s="55"/>
      <c r="L39" s="55"/>
      <c r="M39" s="55"/>
      <c r="N39" s="55"/>
      <c r="O39" s="439"/>
      <c r="P39" s="439"/>
      <c r="Q39" s="215"/>
      <c r="R39" s="215"/>
    </row>
    <row r="40" spans="2:18" ht="12" customHeight="1">
      <c r="B40" s="208" t="s">
        <v>6</v>
      </c>
      <c r="C40" s="139">
        <v>1324.1927200000218</v>
      </c>
      <c r="D40" s="139">
        <v>1364.6596600000005</v>
      </c>
      <c r="E40" s="139">
        <v>1311.7629700000055</v>
      </c>
      <c r="F40" s="128">
        <v>1412.4698700000042</v>
      </c>
      <c r="G40" s="128">
        <v>1399.9531500000023</v>
      </c>
      <c r="H40" s="128">
        <v>1392.3715499999919</v>
      </c>
      <c r="I40" s="128">
        <v>1445.9277500000153</v>
      </c>
      <c r="J40" s="128">
        <v>1450.7957566396262</v>
      </c>
      <c r="K40" s="128">
        <v>1581.2241000000038</v>
      </c>
      <c r="L40" s="128">
        <v>1537.8620600000015</v>
      </c>
      <c r="M40" s="128">
        <v>1565.7950199999996</v>
      </c>
      <c r="N40" s="128">
        <v>1631.0768400000209</v>
      </c>
      <c r="O40" s="263">
        <v>1700.7484665123429</v>
      </c>
      <c r="P40" s="263">
        <v>1719.3954811932792</v>
      </c>
      <c r="Q40" s="402">
        <f t="shared" si="0"/>
        <v>1.9857887061158763</v>
      </c>
      <c r="R40" s="402">
        <f t="shared" si="1"/>
        <v>1.096400499432761</v>
      </c>
    </row>
    <row r="41" spans="2:18" ht="11.25" customHeight="1">
      <c r="B41" s="209" t="s">
        <v>186</v>
      </c>
      <c r="C41" s="140">
        <v>155.21291999999991</v>
      </c>
      <c r="D41" s="140">
        <v>166.7750200000003</v>
      </c>
      <c r="E41" s="140">
        <v>165.39995999999977</v>
      </c>
      <c r="F41" s="129">
        <v>178.00795000000011</v>
      </c>
      <c r="G41" s="129">
        <v>176.73478999999969</v>
      </c>
      <c r="H41" s="129">
        <v>188.01064000000019</v>
      </c>
      <c r="I41" s="129">
        <v>191.56918000000024</v>
      </c>
      <c r="J41" s="129">
        <v>204.4973026530657</v>
      </c>
      <c r="K41" s="129">
        <v>237.88580999999982</v>
      </c>
      <c r="L41" s="129">
        <v>248.18491999999978</v>
      </c>
      <c r="M41" s="129">
        <v>253.55477999999979</v>
      </c>
      <c r="N41" s="129">
        <v>258.60707999999966</v>
      </c>
      <c r="O41" s="246">
        <v>290.34773037952266</v>
      </c>
      <c r="P41" s="246">
        <v>284.35280197279741</v>
      </c>
      <c r="Q41" s="215">
        <f t="shared" si="0"/>
        <v>4.7953014649992687</v>
      </c>
      <c r="R41" s="215">
        <f t="shared" si="1"/>
        <v>-2.064740922510083</v>
      </c>
    </row>
    <row r="42" spans="2:18" ht="11.25" customHeight="1">
      <c r="B42" s="209" t="s">
        <v>187</v>
      </c>
      <c r="C42" s="140">
        <v>194.71574999999953</v>
      </c>
      <c r="D42" s="140">
        <v>210.35329000000013</v>
      </c>
      <c r="E42" s="140">
        <v>185.89394999999999</v>
      </c>
      <c r="F42" s="129">
        <v>207.50459999999987</v>
      </c>
      <c r="G42" s="129">
        <v>219.2380499999993</v>
      </c>
      <c r="H42" s="129">
        <v>211.54185999999993</v>
      </c>
      <c r="I42" s="129">
        <v>216.93897999999987</v>
      </c>
      <c r="J42" s="129">
        <v>231.84055248922652</v>
      </c>
      <c r="K42" s="129">
        <v>257.04892999999919</v>
      </c>
      <c r="L42" s="129">
        <v>248.91310000000021</v>
      </c>
      <c r="M42" s="129">
        <v>264.27674999999937</v>
      </c>
      <c r="N42" s="129">
        <v>271.26394000000056</v>
      </c>
      <c r="O42" s="246">
        <v>305.81730848841983</v>
      </c>
      <c r="P42" s="246">
        <v>292.88056536678374</v>
      </c>
      <c r="Q42" s="215">
        <f t="shared" si="0"/>
        <v>3.506180416960647</v>
      </c>
      <c r="R42" s="215">
        <f t="shared" si="1"/>
        <v>-4.2302194030740878</v>
      </c>
    </row>
    <row r="43" spans="2:18" ht="11.25" customHeight="1">
      <c r="B43" s="209" t="s">
        <v>188</v>
      </c>
      <c r="C43" s="140">
        <v>233.55214999999987</v>
      </c>
      <c r="D43" s="140">
        <v>242.26550999999952</v>
      </c>
      <c r="E43" s="140">
        <v>249.28891000000019</v>
      </c>
      <c r="F43" s="129">
        <v>267.30020999999994</v>
      </c>
      <c r="G43" s="129">
        <v>244.98146999999938</v>
      </c>
      <c r="H43" s="129">
        <v>259.2086700000001</v>
      </c>
      <c r="I43" s="129">
        <v>274.95584999999909</v>
      </c>
      <c r="J43" s="129">
        <v>272.34572758210055</v>
      </c>
      <c r="K43" s="129">
        <v>306.33105999999935</v>
      </c>
      <c r="L43" s="129">
        <v>303.40072999999956</v>
      </c>
      <c r="M43" s="129">
        <v>290.79404000000051</v>
      </c>
      <c r="N43" s="129">
        <v>318.84716000000049</v>
      </c>
      <c r="O43" s="246">
        <v>321.62180802145457</v>
      </c>
      <c r="P43" s="246">
        <v>336.23154427372606</v>
      </c>
      <c r="Q43" s="215">
        <f t="shared" si="0"/>
        <v>2.3207972896300166</v>
      </c>
      <c r="R43" s="215">
        <f t="shared" si="1"/>
        <v>4.5425204037460247</v>
      </c>
    </row>
    <row r="44" spans="2:18" ht="11.25" customHeight="1">
      <c r="B44" s="209" t="s">
        <v>185</v>
      </c>
      <c r="C44" s="140">
        <v>315.10934999999984</v>
      </c>
      <c r="D44" s="140">
        <v>326.63428000000073</v>
      </c>
      <c r="E44" s="140">
        <v>304.90294000000057</v>
      </c>
      <c r="F44" s="129">
        <v>340.33175000000011</v>
      </c>
      <c r="G44" s="129">
        <v>357.17363999999901</v>
      </c>
      <c r="H44" s="129">
        <v>341.00149999999957</v>
      </c>
      <c r="I44" s="129">
        <v>348.1786400000002</v>
      </c>
      <c r="J44" s="129">
        <v>341.33673833359688</v>
      </c>
      <c r="K44" s="129">
        <v>354.84970999999979</v>
      </c>
      <c r="L44" s="129">
        <v>345.79413</v>
      </c>
      <c r="M44" s="129">
        <v>360.45864000000068</v>
      </c>
      <c r="N44" s="129">
        <v>376.77895000000103</v>
      </c>
      <c r="O44" s="246">
        <v>379.86190312558534</v>
      </c>
      <c r="P44" s="246">
        <v>382.02039843607088</v>
      </c>
      <c r="Q44" s="215">
        <f t="shared" si="0"/>
        <v>1.1622333431520637</v>
      </c>
      <c r="R44" s="215">
        <f t="shared" si="1"/>
        <v>0.5682315843534127</v>
      </c>
    </row>
    <row r="45" spans="2:18" ht="11.25" customHeight="1">
      <c r="B45" s="209" t="s">
        <v>189</v>
      </c>
      <c r="C45" s="112">
        <v>425.60254999999876</v>
      </c>
      <c r="D45" s="112">
        <v>418.63155999999992</v>
      </c>
      <c r="E45" s="112">
        <v>406.27721000000105</v>
      </c>
      <c r="F45" s="135">
        <v>419.32536000000016</v>
      </c>
      <c r="G45" s="135">
        <v>401.82519999999943</v>
      </c>
      <c r="H45" s="135">
        <v>392.60887999999977</v>
      </c>
      <c r="I45" s="135">
        <v>414.28510000000034</v>
      </c>
      <c r="J45" s="135">
        <v>400.77543558163944</v>
      </c>
      <c r="K45" s="135">
        <v>425.10858999999908</v>
      </c>
      <c r="L45" s="135">
        <v>391.56918000000036</v>
      </c>
      <c r="M45" s="135">
        <v>396.71081000000004</v>
      </c>
      <c r="N45" s="135">
        <v>405.57970999999958</v>
      </c>
      <c r="O45" s="248">
        <v>403.0997164973686</v>
      </c>
      <c r="P45" s="248">
        <v>423.91017114390473</v>
      </c>
      <c r="Q45" s="215">
        <f t="shared" si="0"/>
        <v>0.10880352987709951</v>
      </c>
      <c r="R45" s="215">
        <f t="shared" si="1"/>
        <v>5.1626071155205011</v>
      </c>
    </row>
    <row r="46" spans="2:18" ht="6" customHeight="1">
      <c r="B46" s="209"/>
      <c r="C46" s="54"/>
      <c r="D46" s="54"/>
      <c r="E46" s="54"/>
      <c r="F46" s="55"/>
      <c r="G46" s="55"/>
      <c r="H46" s="55"/>
      <c r="I46" s="55"/>
      <c r="J46" s="55"/>
      <c r="K46" s="55"/>
      <c r="L46" s="55"/>
      <c r="M46" s="55"/>
      <c r="N46" s="55"/>
      <c r="O46" s="439"/>
      <c r="P46" s="439"/>
      <c r="Q46" s="215"/>
      <c r="R46" s="215"/>
    </row>
    <row r="47" spans="2:18" ht="12" customHeight="1">
      <c r="B47" s="208" t="s">
        <v>7</v>
      </c>
      <c r="C47" s="139">
        <v>560.59306000000356</v>
      </c>
      <c r="D47" s="139">
        <v>584.8396500000008</v>
      </c>
      <c r="E47" s="139">
        <v>587.22665999999924</v>
      </c>
      <c r="F47" s="128">
        <v>544.06623999999942</v>
      </c>
      <c r="G47" s="128">
        <v>557.57640000000163</v>
      </c>
      <c r="H47" s="128">
        <v>581.00691000000415</v>
      </c>
      <c r="I47" s="128">
        <v>574.1536099999995</v>
      </c>
      <c r="J47" s="128">
        <v>574.71499696420426</v>
      </c>
      <c r="K47" s="128">
        <v>607.32207999999696</v>
      </c>
      <c r="L47" s="128">
        <v>622.29452000000344</v>
      </c>
      <c r="M47" s="128">
        <v>651.76512000000139</v>
      </c>
      <c r="N47" s="128">
        <v>712.19548999999984</v>
      </c>
      <c r="O47" s="263">
        <v>698.38676486815132</v>
      </c>
      <c r="P47" s="263">
        <v>706.44317147743357</v>
      </c>
      <c r="Q47" s="402">
        <f t="shared" si="0"/>
        <v>2.6461217846347695</v>
      </c>
      <c r="R47" s="402">
        <f t="shared" si="1"/>
        <v>1.1535737809697935</v>
      </c>
    </row>
    <row r="48" spans="2:18" ht="11.25" customHeight="1">
      <c r="B48" s="209" t="s">
        <v>186</v>
      </c>
      <c r="C48" s="140">
        <v>92.644969999999958</v>
      </c>
      <c r="D48" s="140">
        <v>94.666370000000114</v>
      </c>
      <c r="E48" s="140">
        <v>96.501750000000456</v>
      </c>
      <c r="F48" s="129">
        <v>88.351389999999952</v>
      </c>
      <c r="G48" s="129">
        <v>100.76236999999992</v>
      </c>
      <c r="H48" s="129">
        <v>103.6486700000001</v>
      </c>
      <c r="I48" s="129">
        <v>106.69712000000034</v>
      </c>
      <c r="J48" s="129">
        <v>108.85000076938637</v>
      </c>
      <c r="K48" s="129">
        <v>116.93008999999978</v>
      </c>
      <c r="L48" s="129">
        <v>120.79849</v>
      </c>
      <c r="M48" s="129">
        <v>121.4509700000001</v>
      </c>
      <c r="N48" s="129">
        <v>136.92895999999973</v>
      </c>
      <c r="O48" s="246">
        <v>136.02223790970564</v>
      </c>
      <c r="P48" s="246">
        <v>138.08942199544759</v>
      </c>
      <c r="Q48" s="215">
        <f t="shared" si="0"/>
        <v>4.5670130323264724</v>
      </c>
      <c r="R48" s="215">
        <f t="shared" si="1"/>
        <v>1.5197397995423358</v>
      </c>
    </row>
    <row r="49" spans="2:18" ht="11.25" customHeight="1">
      <c r="B49" s="209" t="s">
        <v>187</v>
      </c>
      <c r="C49" s="140">
        <v>90.201979999999978</v>
      </c>
      <c r="D49" s="140">
        <v>103.81676000000006</v>
      </c>
      <c r="E49" s="140">
        <v>113.88085000000018</v>
      </c>
      <c r="F49" s="129">
        <v>111.71595999999995</v>
      </c>
      <c r="G49" s="129">
        <v>109.23842000000019</v>
      </c>
      <c r="H49" s="129">
        <v>107.21945999999993</v>
      </c>
      <c r="I49" s="129">
        <v>106.47733000000008</v>
      </c>
      <c r="J49" s="129">
        <v>114.66604155454152</v>
      </c>
      <c r="K49" s="129">
        <v>118.46681999999997</v>
      </c>
      <c r="L49" s="129">
        <v>130.27591999999984</v>
      </c>
      <c r="M49" s="129">
        <v>136.6053</v>
      </c>
      <c r="N49" s="129">
        <v>153.79316999999978</v>
      </c>
      <c r="O49" s="246">
        <v>143.28322876071203</v>
      </c>
      <c r="P49" s="246">
        <v>138.28878803786748</v>
      </c>
      <c r="Q49" s="215">
        <f t="shared" si="0"/>
        <v>2.156775161775526</v>
      </c>
      <c r="R49" s="215">
        <f t="shared" si="1"/>
        <v>-3.4857120167116307</v>
      </c>
    </row>
    <row r="50" spans="2:18" ht="11.25" customHeight="1">
      <c r="B50" s="209" t="s">
        <v>188</v>
      </c>
      <c r="C50" s="140">
        <v>105.90242999999994</v>
      </c>
      <c r="D50" s="140">
        <v>123.65848000000001</v>
      </c>
      <c r="E50" s="140">
        <v>105.13105000000003</v>
      </c>
      <c r="F50" s="129">
        <v>113.85716999999977</v>
      </c>
      <c r="G50" s="129">
        <v>111.07750999999998</v>
      </c>
      <c r="H50" s="129">
        <v>122.78832999999986</v>
      </c>
      <c r="I50" s="129">
        <v>122.28607000000007</v>
      </c>
      <c r="J50" s="129">
        <v>121.13120694740952</v>
      </c>
      <c r="K50" s="129">
        <v>123.0107500000001</v>
      </c>
      <c r="L50" s="129">
        <v>126.82641</v>
      </c>
      <c r="M50" s="129">
        <v>142.88526000000019</v>
      </c>
      <c r="N50" s="129">
        <v>143.86612000000005</v>
      </c>
      <c r="O50" s="246">
        <v>143.99479765940964</v>
      </c>
      <c r="P50" s="246">
        <v>153.89952088652973</v>
      </c>
      <c r="Q50" s="215">
        <f t="shared" si="0"/>
        <v>3.0594186447485017</v>
      </c>
      <c r="R50" s="215">
        <f t="shared" si="1"/>
        <v>6.8785285219454266</v>
      </c>
    </row>
    <row r="51" spans="2:18" ht="11.25" customHeight="1">
      <c r="B51" s="209" t="s">
        <v>185</v>
      </c>
      <c r="C51" s="140">
        <v>128.40957000000006</v>
      </c>
      <c r="D51" s="140">
        <v>124.39543000000003</v>
      </c>
      <c r="E51" s="140">
        <v>133.48120999999989</v>
      </c>
      <c r="F51" s="129">
        <v>116.0241699999998</v>
      </c>
      <c r="G51" s="129">
        <v>119.1156299999999</v>
      </c>
      <c r="H51" s="129">
        <v>122.16006999999972</v>
      </c>
      <c r="I51" s="129">
        <v>117.16719999999997</v>
      </c>
      <c r="J51" s="129">
        <v>109.8969321525894</v>
      </c>
      <c r="K51" s="129">
        <v>128.27352000000002</v>
      </c>
      <c r="L51" s="129">
        <v>114.48591999999998</v>
      </c>
      <c r="M51" s="129">
        <v>126.19358000000007</v>
      </c>
      <c r="N51" s="129">
        <v>137.66192000000001</v>
      </c>
      <c r="O51" s="246">
        <v>148.08855873627732</v>
      </c>
      <c r="P51" s="246">
        <v>137.52194271987011</v>
      </c>
      <c r="Q51" s="215">
        <f t="shared" si="0"/>
        <v>1.714379216560058</v>
      </c>
      <c r="R51" s="215">
        <f t="shared" si="1"/>
        <v>-7.135335846724459</v>
      </c>
    </row>
    <row r="52" spans="2:18" ht="11.25" customHeight="1">
      <c r="B52" s="209" t="s">
        <v>189</v>
      </c>
      <c r="C52" s="112">
        <v>143.43411000000006</v>
      </c>
      <c r="D52" s="112">
        <v>138.30260999999959</v>
      </c>
      <c r="E52" s="112">
        <v>138.23180000000019</v>
      </c>
      <c r="F52" s="135">
        <v>114.11754999999999</v>
      </c>
      <c r="G52" s="135">
        <v>117.38247000000003</v>
      </c>
      <c r="H52" s="135">
        <v>125.19037999999986</v>
      </c>
      <c r="I52" s="135">
        <v>121.52588999999998</v>
      </c>
      <c r="J52" s="135">
        <v>120.17081554027477</v>
      </c>
      <c r="K52" s="135">
        <v>120.64090000000009</v>
      </c>
      <c r="L52" s="135">
        <v>129.90777999999989</v>
      </c>
      <c r="M52" s="135">
        <v>124.6300099999998</v>
      </c>
      <c r="N52" s="135">
        <v>139.94531999999967</v>
      </c>
      <c r="O52" s="248">
        <v>126.99794180205093</v>
      </c>
      <c r="P52" s="248">
        <v>138.64349783772411</v>
      </c>
      <c r="Q52" s="215">
        <f t="shared" si="0"/>
        <v>1.965841272684532</v>
      </c>
      <c r="R52" s="215">
        <f t="shared" si="1"/>
        <v>9.1698777715822075</v>
      </c>
    </row>
    <row r="53" spans="2:18" ht="4.5" customHeight="1">
      <c r="B53" s="221"/>
      <c r="C53" s="151"/>
      <c r="D53" s="151"/>
      <c r="E53" s="151"/>
      <c r="F53" s="393"/>
      <c r="G53" s="393"/>
      <c r="H53" s="393"/>
      <c r="I53" s="393"/>
      <c r="J53" s="393"/>
      <c r="K53" s="393"/>
      <c r="L53" s="393"/>
      <c r="M53" s="393"/>
      <c r="N53" s="393"/>
      <c r="O53" s="417"/>
      <c r="P53" s="417"/>
      <c r="Q53" s="417"/>
      <c r="R53" s="417"/>
    </row>
    <row r="54" spans="2:18">
      <c r="B54" s="48" t="s">
        <v>156</v>
      </c>
    </row>
  </sheetData>
  <mergeCells count="20">
    <mergeCell ref="B6:B7"/>
    <mergeCell ref="P6:P7"/>
    <mergeCell ref="N6:N7"/>
    <mergeCell ref="O6:O7"/>
    <mergeCell ref="B2:R2"/>
    <mergeCell ref="B3:R3"/>
    <mergeCell ref="L6:L7"/>
    <mergeCell ref="M6:M7"/>
    <mergeCell ref="B4:R4"/>
    <mergeCell ref="K6:K7"/>
    <mergeCell ref="Q6:Q7"/>
    <mergeCell ref="R6:R7"/>
    <mergeCell ref="H6:H7"/>
    <mergeCell ref="D6:D7"/>
    <mergeCell ref="E6:E7"/>
    <mergeCell ref="F6:F7"/>
    <mergeCell ref="G6:G7"/>
    <mergeCell ref="J6:J7"/>
    <mergeCell ref="C6:C7"/>
    <mergeCell ref="I6:I7"/>
  </mergeCells>
  <phoneticPr fontId="7" type="noConversion"/>
  <pageMargins left="0.19685039370078741" right="0" top="0.78740157480314965" bottom="0.98425196850393704" header="0" footer="0"/>
  <pageSetup paperSize="9" scale="80" orientation="portrait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5">
    <tabColor indexed="45"/>
  </sheetPr>
  <dimension ref="B2:K121"/>
  <sheetViews>
    <sheetView showGridLines="0" view="pageBreakPreview" zoomScaleNormal="100" workbookViewId="0"/>
  </sheetViews>
  <sheetFormatPr baseColWidth="10" defaultRowHeight="12.75"/>
  <cols>
    <col min="1" max="1" width="0.85546875" style="10" customWidth="1"/>
    <col min="2" max="2" width="31" style="10" customWidth="1"/>
    <col min="3" max="5" width="6.7109375" style="147" hidden="1" customWidth="1"/>
    <col min="6" max="11" width="8" style="27" customWidth="1"/>
    <col min="12" max="16384" width="11.42578125" style="10"/>
  </cols>
  <sheetData>
    <row r="2" spans="2:11" ht="15" customHeight="1">
      <c r="B2" s="489" t="s">
        <v>173</v>
      </c>
      <c r="C2" s="489"/>
      <c r="D2" s="489"/>
      <c r="E2" s="489"/>
      <c r="F2" s="489"/>
      <c r="G2" s="489"/>
      <c r="H2" s="489"/>
      <c r="I2" s="489"/>
      <c r="J2" s="489"/>
      <c r="K2" s="489"/>
    </row>
    <row r="3" spans="2:11" ht="30" customHeight="1">
      <c r="B3" s="540" t="s">
        <v>285</v>
      </c>
      <c r="C3" s="540"/>
      <c r="D3" s="540"/>
      <c r="E3" s="540"/>
      <c r="F3" s="540"/>
      <c r="G3" s="540"/>
      <c r="H3" s="540"/>
      <c r="I3" s="540"/>
      <c r="J3" s="540"/>
      <c r="K3" s="540"/>
    </row>
    <row r="4" spans="2:11" ht="9.7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</row>
    <row r="5" spans="2:11" ht="6" customHeight="1">
      <c r="B5" s="42"/>
      <c r="C5" s="150"/>
      <c r="D5" s="150"/>
      <c r="E5" s="150"/>
      <c r="F5" s="149"/>
      <c r="G5" s="149"/>
      <c r="H5" s="149"/>
      <c r="I5" s="149"/>
      <c r="J5" s="149"/>
      <c r="K5" s="149"/>
    </row>
    <row r="6" spans="2:11" ht="19.5" customHeight="1">
      <c r="B6" s="509" t="s">
        <v>229</v>
      </c>
      <c r="C6" s="494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</row>
    <row r="7" spans="2:11" ht="12" customHeight="1">
      <c r="B7" s="510"/>
      <c r="C7" s="495">
        <v>2004</v>
      </c>
      <c r="D7" s="488">
        <v>2005</v>
      </c>
      <c r="E7" s="488">
        <v>2006</v>
      </c>
      <c r="F7" s="507">
        <v>2007</v>
      </c>
      <c r="G7" s="507"/>
      <c r="H7" s="507"/>
      <c r="I7" s="507"/>
      <c r="J7" s="507"/>
      <c r="K7" s="507"/>
    </row>
    <row r="8" spans="2:11" ht="6" customHeight="1">
      <c r="B8" s="207"/>
    </row>
    <row r="9" spans="2:11" ht="11.25" customHeight="1">
      <c r="B9" s="208" t="s">
        <v>1</v>
      </c>
      <c r="C9" s="139">
        <f>SUM(C10:C16)</f>
        <v>5353.091029999995</v>
      </c>
      <c r="D9" s="139">
        <f>SUM(D10:D16)</f>
        <v>5634.6755700000185</v>
      </c>
      <c r="E9" s="139">
        <f t="shared" ref="E9" si="0">SUM(E10:E16)</f>
        <v>5494.9807799999908</v>
      </c>
      <c r="F9" s="128">
        <v>5284.7328408677058</v>
      </c>
      <c r="G9" s="128">
        <v>5376.3161884191959</v>
      </c>
      <c r="H9" s="128">
        <v>5423.6927090709942</v>
      </c>
      <c r="I9" s="128">
        <v>5485.4403494770168</v>
      </c>
      <c r="J9" s="128">
        <v>5627.6201002806083</v>
      </c>
      <c r="K9" s="128">
        <v>5796.7782389536469</v>
      </c>
    </row>
    <row r="10" spans="2:11" ht="11.25" customHeight="1">
      <c r="B10" s="209" t="s">
        <v>101</v>
      </c>
      <c r="C10" s="140">
        <v>36.552269999999979</v>
      </c>
      <c r="D10" s="140">
        <v>50.61219000000002</v>
      </c>
      <c r="E10" s="140">
        <v>46.706749999999992</v>
      </c>
      <c r="F10" s="129">
        <v>35.542501835963193</v>
      </c>
      <c r="G10" s="129">
        <v>49.003689218956374</v>
      </c>
      <c r="H10" s="129">
        <v>40.94999324993843</v>
      </c>
      <c r="I10" s="129">
        <v>55.611493255938868</v>
      </c>
      <c r="J10" s="129">
        <v>42.130909533753872</v>
      </c>
      <c r="K10" s="129">
        <v>52.249641985045535</v>
      </c>
    </row>
    <row r="11" spans="2:11" ht="11.25" customHeight="1">
      <c r="B11" s="209" t="s">
        <v>102</v>
      </c>
      <c r="C11" s="140">
        <v>1723.4712100000058</v>
      </c>
      <c r="D11" s="140">
        <v>1674.7415900000069</v>
      </c>
      <c r="E11" s="140">
        <v>1823.1278899999957</v>
      </c>
      <c r="F11" s="129">
        <v>1782.5112532868088</v>
      </c>
      <c r="G11" s="129">
        <v>1781.9978243786704</v>
      </c>
      <c r="H11" s="129">
        <v>1828.071758568572</v>
      </c>
      <c r="I11" s="129">
        <v>1879.8447988342766</v>
      </c>
      <c r="J11" s="129">
        <v>1965.0210029208904</v>
      </c>
      <c r="K11" s="129">
        <v>1995.6650294863637</v>
      </c>
    </row>
    <row r="12" spans="2:11" ht="11.25" customHeight="1">
      <c r="B12" s="209" t="s">
        <v>103</v>
      </c>
      <c r="C12" s="140">
        <v>2579.7970499999901</v>
      </c>
      <c r="D12" s="140">
        <v>2865.6757800000137</v>
      </c>
      <c r="E12" s="140">
        <v>2638.041089999997</v>
      </c>
      <c r="F12" s="129">
        <v>2489.417438088366</v>
      </c>
      <c r="G12" s="129">
        <v>2438.2302865330798</v>
      </c>
      <c r="H12" s="129">
        <v>2403.6342036311871</v>
      </c>
      <c r="I12" s="129">
        <v>2380.1263528146801</v>
      </c>
      <c r="J12" s="129">
        <v>2474.6484113564688</v>
      </c>
      <c r="K12" s="129">
        <v>2550.6593563802276</v>
      </c>
    </row>
    <row r="13" spans="2:11" ht="11.25" customHeight="1">
      <c r="B13" s="209" t="s">
        <v>104</v>
      </c>
      <c r="C13" s="140">
        <v>342.32159000000001</v>
      </c>
      <c r="D13" s="140">
        <v>340.47665999999987</v>
      </c>
      <c r="E13" s="140">
        <v>346.16703999999987</v>
      </c>
      <c r="F13" s="129">
        <v>308.56974189669398</v>
      </c>
      <c r="G13" s="129">
        <v>268.46328457029551</v>
      </c>
      <c r="H13" s="129">
        <v>321.57273399952999</v>
      </c>
      <c r="I13" s="129">
        <v>311.62363718011227</v>
      </c>
      <c r="J13" s="129">
        <v>298.77632511179019</v>
      </c>
      <c r="K13" s="129">
        <v>359.71617853554898</v>
      </c>
    </row>
    <row r="14" spans="2:11" ht="11.25" customHeight="1">
      <c r="B14" s="209" t="s">
        <v>105</v>
      </c>
      <c r="C14" s="140">
        <v>413.75170999999989</v>
      </c>
      <c r="D14" s="140">
        <v>452.02535000000029</v>
      </c>
      <c r="E14" s="140">
        <v>410.37611000000021</v>
      </c>
      <c r="F14" s="129">
        <v>408.58155641988463</v>
      </c>
      <c r="G14" s="129">
        <v>494.61285184807895</v>
      </c>
      <c r="H14" s="129">
        <v>515.46158254347631</v>
      </c>
      <c r="I14" s="129">
        <v>534.55145735783253</v>
      </c>
      <c r="J14" s="129">
        <v>581.09056862485602</v>
      </c>
      <c r="K14" s="129">
        <v>550.17849746371712</v>
      </c>
    </row>
    <row r="15" spans="2:11" ht="11.25" customHeight="1">
      <c r="B15" s="209" t="s">
        <v>106</v>
      </c>
      <c r="C15" s="140">
        <v>249.21305000000015</v>
      </c>
      <c r="D15" s="140">
        <v>245.82199999999963</v>
      </c>
      <c r="E15" s="140">
        <v>225.33828999999992</v>
      </c>
      <c r="F15" s="129">
        <v>254.70528192334316</v>
      </c>
      <c r="G15" s="129">
        <v>331.7827949369821</v>
      </c>
      <c r="H15" s="129">
        <v>309.09712801697992</v>
      </c>
      <c r="I15" s="129">
        <v>316.34674522048289</v>
      </c>
      <c r="J15" s="129">
        <v>255.96820669795136</v>
      </c>
      <c r="K15" s="129">
        <v>275.1808965238946</v>
      </c>
    </row>
    <row r="16" spans="2:11" ht="11.25" customHeight="1">
      <c r="B16" s="209" t="s">
        <v>196</v>
      </c>
      <c r="C16" s="112">
        <v>7.984150000000227</v>
      </c>
      <c r="D16" s="112">
        <v>5.3219999999982974</v>
      </c>
      <c r="E16" s="112">
        <v>5.2236099999981889</v>
      </c>
      <c r="F16" s="135">
        <v>5.4050674166649069</v>
      </c>
      <c r="G16" s="135">
        <v>12.225456933052785</v>
      </c>
      <c r="H16" s="135">
        <v>4.9053090613554327</v>
      </c>
      <c r="I16" s="135">
        <v>7.3358648136998283</v>
      </c>
      <c r="J16" s="135">
        <v>9.9846760349785875</v>
      </c>
      <c r="K16" s="135">
        <v>13.128638578750024</v>
      </c>
    </row>
    <row r="17" spans="2:11" ht="5.25" customHeight="1">
      <c r="B17" s="209"/>
      <c r="C17" s="140"/>
      <c r="D17" s="140"/>
      <c r="E17" s="140"/>
      <c r="F17" s="129"/>
      <c r="G17" s="129"/>
      <c r="H17" s="129"/>
      <c r="I17" s="129"/>
      <c r="J17" s="129"/>
      <c r="K17" s="129"/>
    </row>
    <row r="18" spans="2:11" ht="11.25" customHeight="1">
      <c r="B18" s="256" t="s">
        <v>11</v>
      </c>
      <c r="C18" s="140"/>
      <c r="D18" s="140"/>
      <c r="E18" s="140"/>
      <c r="F18" s="129"/>
      <c r="G18" s="129"/>
      <c r="H18" s="129"/>
      <c r="I18" s="129"/>
      <c r="J18" s="129"/>
      <c r="K18" s="129"/>
    </row>
    <row r="19" spans="2:11" ht="11.25" customHeight="1">
      <c r="B19" s="256" t="s">
        <v>2</v>
      </c>
      <c r="C19" s="139">
        <f t="shared" ref="C19:E19" si="1">SUM(C20:C26)</f>
        <v>4438.9907500000018</v>
      </c>
      <c r="D19" s="139">
        <f t="shared" si="1"/>
        <v>4680.375430000001</v>
      </c>
      <c r="E19" s="139">
        <f t="shared" si="1"/>
        <v>4626.606789999998</v>
      </c>
      <c r="F19" s="128">
        <v>4361.245178748959</v>
      </c>
      <c r="G19" s="128">
        <v>4460.4734277215393</v>
      </c>
      <c r="H19" s="128">
        <v>4554.4065722251862</v>
      </c>
      <c r="I19" s="128">
        <v>4584.099998634606</v>
      </c>
      <c r="J19" s="128">
        <v>4703.8069049767064</v>
      </c>
      <c r="K19" s="128">
        <v>4833.2601154980593</v>
      </c>
    </row>
    <row r="20" spans="2:11" ht="11.25" customHeight="1">
      <c r="B20" s="209" t="s">
        <v>101</v>
      </c>
      <c r="C20" s="140">
        <v>32.773079999999986</v>
      </c>
      <c r="D20" s="140">
        <v>44.176460000000006</v>
      </c>
      <c r="E20" s="140">
        <v>43.149819999999998</v>
      </c>
      <c r="F20" s="129">
        <v>31.342050094568116</v>
      </c>
      <c r="G20" s="129">
        <v>40.908280639269165</v>
      </c>
      <c r="H20" s="129">
        <v>31.744614106365699</v>
      </c>
      <c r="I20" s="129">
        <v>48.58605008793365</v>
      </c>
      <c r="J20" s="129">
        <v>36.088602696359949</v>
      </c>
      <c r="K20" s="129">
        <v>40.598655129219189</v>
      </c>
    </row>
    <row r="21" spans="2:11" ht="11.25" customHeight="1">
      <c r="B21" s="209" t="s">
        <v>102</v>
      </c>
      <c r="C21" s="140">
        <v>1410.6543700000034</v>
      </c>
      <c r="D21" s="140">
        <v>1363.5904000000021</v>
      </c>
      <c r="E21" s="140">
        <v>1533.1223699999994</v>
      </c>
      <c r="F21" s="129">
        <v>1448.0063848502582</v>
      </c>
      <c r="G21" s="129">
        <v>1465.8913795456947</v>
      </c>
      <c r="H21" s="129">
        <v>1512.628041510457</v>
      </c>
      <c r="I21" s="129">
        <v>1545.6760623901419</v>
      </c>
      <c r="J21" s="129">
        <v>1613.3517990671498</v>
      </c>
      <c r="K21" s="129">
        <v>1661.3910116311431</v>
      </c>
    </row>
    <row r="22" spans="2:11" ht="11.25" customHeight="1">
      <c r="B22" s="209" t="s">
        <v>103</v>
      </c>
      <c r="C22" s="140">
        <v>2154.1593700000003</v>
      </c>
      <c r="D22" s="140">
        <v>2398.4673100000014</v>
      </c>
      <c r="E22" s="140">
        <v>2210.8953699999993</v>
      </c>
      <c r="F22" s="129">
        <v>2064.0085392571336</v>
      </c>
      <c r="G22" s="129">
        <v>2028.9392300766415</v>
      </c>
      <c r="H22" s="129">
        <v>2033.2451154030609</v>
      </c>
      <c r="I22" s="129">
        <v>1999.3215016221163</v>
      </c>
      <c r="J22" s="129">
        <v>2075.2374585860366</v>
      </c>
      <c r="K22" s="129">
        <v>2117.5681845422027</v>
      </c>
    </row>
    <row r="23" spans="2:11" ht="11.25" customHeight="1">
      <c r="B23" s="209" t="s">
        <v>104</v>
      </c>
      <c r="C23" s="140">
        <v>335.20921999999996</v>
      </c>
      <c r="D23" s="140">
        <v>332.32717000000002</v>
      </c>
      <c r="E23" s="140">
        <v>341.55497999999989</v>
      </c>
      <c r="F23" s="129">
        <v>302.64000070489584</v>
      </c>
      <c r="G23" s="129">
        <v>264.86468422041156</v>
      </c>
      <c r="H23" s="129">
        <v>316.46000415015499</v>
      </c>
      <c r="I23" s="129">
        <v>307.20155530317487</v>
      </c>
      <c r="J23" s="129">
        <v>293.22727253287695</v>
      </c>
      <c r="K23" s="129">
        <v>353.95256450389991</v>
      </c>
    </row>
    <row r="24" spans="2:11" ht="11.25" customHeight="1">
      <c r="B24" s="209" t="s">
        <v>105</v>
      </c>
      <c r="C24" s="140">
        <v>306.02086999999989</v>
      </c>
      <c r="D24" s="140">
        <v>348.92933000000016</v>
      </c>
      <c r="E24" s="140">
        <v>316.28177000000005</v>
      </c>
      <c r="F24" s="129">
        <v>312.76623710363327</v>
      </c>
      <c r="G24" s="129">
        <v>378.87208224581934</v>
      </c>
      <c r="H24" s="129">
        <v>408.31620042299278</v>
      </c>
      <c r="I24" s="129">
        <v>426.21659762209737</v>
      </c>
      <c r="J24" s="129">
        <v>471.91928185839066</v>
      </c>
      <c r="K24" s="129">
        <v>435.97711624392446</v>
      </c>
    </row>
    <row r="25" spans="2:11" ht="11.25" customHeight="1">
      <c r="B25" s="209" t="s">
        <v>106</v>
      </c>
      <c r="C25" s="140">
        <v>194.29876000000002</v>
      </c>
      <c r="D25" s="140">
        <v>188.77255999999991</v>
      </c>
      <c r="E25" s="140">
        <v>176.38634000000005</v>
      </c>
      <c r="F25" s="129">
        <v>200.88861297405768</v>
      </c>
      <c r="G25" s="129">
        <v>269.83667431935879</v>
      </c>
      <c r="H25" s="129">
        <v>247.41745234869012</v>
      </c>
      <c r="I25" s="129">
        <v>251.21106697594973</v>
      </c>
      <c r="J25" s="129">
        <v>205.10439264516231</v>
      </c>
      <c r="K25" s="129">
        <v>211.85897964144027</v>
      </c>
    </row>
    <row r="26" spans="2:11" ht="11.25" customHeight="1">
      <c r="B26" s="209" t="s">
        <v>196</v>
      </c>
      <c r="C26" s="112">
        <v>5.875079999997979</v>
      </c>
      <c r="D26" s="112">
        <v>4.1121999999968466</v>
      </c>
      <c r="E26" s="112">
        <v>5.216139999999541</v>
      </c>
      <c r="F26" s="135">
        <v>1.5933537644390952</v>
      </c>
      <c r="G26" s="135">
        <v>11.161096674372335</v>
      </c>
      <c r="H26" s="135">
        <v>4.595144283443533</v>
      </c>
      <c r="I26" s="135">
        <v>5.8871646331870275</v>
      </c>
      <c r="J26" s="135">
        <v>8.8780975907941215</v>
      </c>
      <c r="K26" s="135">
        <v>11.913603806199482</v>
      </c>
    </row>
    <row r="27" spans="2:11" ht="5.25" customHeight="1">
      <c r="B27" s="209"/>
      <c r="C27" s="54"/>
      <c r="D27" s="54"/>
      <c r="E27" s="54"/>
      <c r="F27" s="55"/>
      <c r="G27" s="55"/>
      <c r="H27" s="55"/>
      <c r="I27" s="55"/>
      <c r="J27" s="55"/>
      <c r="K27" s="55"/>
    </row>
    <row r="28" spans="2:11" ht="11.25" customHeight="1">
      <c r="B28" s="208" t="s">
        <v>3</v>
      </c>
      <c r="C28" s="139">
        <f t="shared" ref="C28:E28" si="2">SUM(C29:C35)</f>
        <v>914.10027999999829</v>
      </c>
      <c r="D28" s="139">
        <f t="shared" si="2"/>
        <v>954.3001399999996</v>
      </c>
      <c r="E28" s="139">
        <f t="shared" si="2"/>
        <v>868.37398999999948</v>
      </c>
      <c r="F28" s="128">
        <v>923.48766211876057</v>
      </c>
      <c r="G28" s="128">
        <v>915.84276069754651</v>
      </c>
      <c r="H28" s="128">
        <v>869.28613684586446</v>
      </c>
      <c r="I28" s="128">
        <v>901.34035084241827</v>
      </c>
      <c r="J28" s="128">
        <v>923.81319530392955</v>
      </c>
      <c r="K28" s="128">
        <v>963.51812345553651</v>
      </c>
    </row>
    <row r="29" spans="2:11" ht="11.25" customHeight="1">
      <c r="B29" s="209" t="s">
        <v>101</v>
      </c>
      <c r="C29" s="140">
        <v>3.7791900000000007</v>
      </c>
      <c r="D29" s="140">
        <v>6.4357300000000013</v>
      </c>
      <c r="E29" s="140">
        <v>3.5569300000000004</v>
      </c>
      <c r="F29" s="129">
        <v>4.2004517413950806</v>
      </c>
      <c r="G29" s="129">
        <v>8.0954085796872128</v>
      </c>
      <c r="H29" s="129">
        <v>9.2053791435727366</v>
      </c>
      <c r="I29" s="129">
        <v>7.0254431680052329</v>
      </c>
      <c r="J29" s="129">
        <v>6.0423068373939239</v>
      </c>
      <c r="K29" s="129">
        <v>11.65098685582635</v>
      </c>
    </row>
    <row r="30" spans="2:11" ht="11.25" customHeight="1">
      <c r="B30" s="209" t="s">
        <v>102</v>
      </c>
      <c r="C30" s="140">
        <v>312.81683999999944</v>
      </c>
      <c r="D30" s="140">
        <v>311.15118999999959</v>
      </c>
      <c r="E30" s="140">
        <v>290.00551999999959</v>
      </c>
      <c r="F30" s="129">
        <v>334.50486843657069</v>
      </c>
      <c r="G30" s="129">
        <v>316.10644483298006</v>
      </c>
      <c r="H30" s="129">
        <v>315.4437170581179</v>
      </c>
      <c r="I30" s="129">
        <v>334.1687364441367</v>
      </c>
      <c r="J30" s="129">
        <v>351.66920385374783</v>
      </c>
      <c r="K30" s="129">
        <v>334.27401785522812</v>
      </c>
    </row>
    <row r="31" spans="2:11" ht="11.25" customHeight="1">
      <c r="B31" s="209" t="s">
        <v>103</v>
      </c>
      <c r="C31" s="140">
        <v>425.63767999999897</v>
      </c>
      <c r="D31" s="140">
        <v>467.20847000000003</v>
      </c>
      <c r="E31" s="140">
        <v>427.1457200000001</v>
      </c>
      <c r="F31" s="129">
        <v>425.40889883122952</v>
      </c>
      <c r="G31" s="129">
        <v>409.29105645643784</v>
      </c>
      <c r="H31" s="129">
        <v>370.38908822811834</v>
      </c>
      <c r="I31" s="129">
        <v>380.80485119255644</v>
      </c>
      <c r="J31" s="129">
        <v>399.41095277044434</v>
      </c>
      <c r="K31" s="129">
        <v>433.09117183802579</v>
      </c>
    </row>
    <row r="32" spans="2:11" ht="11.25" customHeight="1">
      <c r="B32" s="209" t="s">
        <v>104</v>
      </c>
      <c r="C32" s="140">
        <v>7.1123699999999994</v>
      </c>
      <c r="D32" s="140">
        <v>8.1494900000000019</v>
      </c>
      <c r="E32" s="140">
        <v>4.6120599999999996</v>
      </c>
      <c r="F32" s="129">
        <v>5.9297411917981853</v>
      </c>
      <c r="G32" s="129">
        <v>3.5986003498840438</v>
      </c>
      <c r="H32" s="129">
        <v>5.1127298493749587</v>
      </c>
      <c r="I32" s="129">
        <v>4.4220818769373986</v>
      </c>
      <c r="J32" s="129">
        <v>5.5490525789132814</v>
      </c>
      <c r="K32" s="129">
        <v>5.7636140316488005</v>
      </c>
    </row>
    <row r="33" spans="2:11" ht="11.25" customHeight="1">
      <c r="B33" s="209" t="s">
        <v>105</v>
      </c>
      <c r="C33" s="140">
        <v>107.7308399999999</v>
      </c>
      <c r="D33" s="140">
        <v>103.09601999999994</v>
      </c>
      <c r="E33" s="140">
        <v>94.094339999999917</v>
      </c>
      <c r="F33" s="129">
        <v>95.815319316251447</v>
      </c>
      <c r="G33" s="129">
        <v>115.74076960226024</v>
      </c>
      <c r="H33" s="129">
        <v>107.14538212048474</v>
      </c>
      <c r="I33" s="129">
        <v>108.33485973573541</v>
      </c>
      <c r="J33" s="129">
        <v>109.17128676646372</v>
      </c>
      <c r="K33" s="129">
        <v>114.20138121979222</v>
      </c>
    </row>
    <row r="34" spans="2:11" ht="11.25" customHeight="1">
      <c r="B34" s="209" t="s">
        <v>106</v>
      </c>
      <c r="C34" s="140">
        <v>54.914290000000022</v>
      </c>
      <c r="D34" s="140">
        <v>57.049440000000004</v>
      </c>
      <c r="E34" s="140">
        <v>48.951950000000025</v>
      </c>
      <c r="F34" s="129">
        <v>53.816668949285472</v>
      </c>
      <c r="G34" s="129">
        <v>61.946120617623258</v>
      </c>
      <c r="H34" s="129">
        <v>61.679675668289846</v>
      </c>
      <c r="I34" s="129">
        <v>65.135678244533267</v>
      </c>
      <c r="J34" s="129">
        <v>50.863814052788875</v>
      </c>
      <c r="K34" s="129">
        <v>63.321916882454595</v>
      </c>
    </row>
    <row r="35" spans="2:11" ht="11.25" customHeight="1">
      <c r="B35" s="209" t="s">
        <v>196</v>
      </c>
      <c r="C35" s="112">
        <v>2.1090699999998606</v>
      </c>
      <c r="D35" s="112">
        <v>1.2098000000000866</v>
      </c>
      <c r="E35" s="112">
        <v>7.4699999998983913E-3</v>
      </c>
      <c r="F35" s="135">
        <v>3.8117136522258113</v>
      </c>
      <c r="G35" s="135">
        <v>1.0643602586804481</v>
      </c>
      <c r="H35" s="135">
        <v>0.31016477791189934</v>
      </c>
      <c r="I35" s="135">
        <v>1.4487001805128008</v>
      </c>
      <c r="J35" s="135">
        <v>1.1065784441844666</v>
      </c>
      <c r="K35" s="135">
        <v>1.215034772550541</v>
      </c>
    </row>
    <row r="36" spans="2:11" ht="6" customHeight="1">
      <c r="B36" s="209"/>
      <c r="C36" s="54"/>
      <c r="D36" s="54"/>
      <c r="E36" s="54"/>
      <c r="F36" s="55"/>
      <c r="G36" s="55"/>
      <c r="H36" s="55"/>
      <c r="I36" s="55"/>
      <c r="J36" s="55"/>
      <c r="K36" s="55"/>
    </row>
    <row r="37" spans="2:11" ht="11.25" customHeight="1">
      <c r="B37" s="208" t="s">
        <v>4</v>
      </c>
      <c r="C37" s="54"/>
      <c r="D37" s="54"/>
      <c r="E37" s="54"/>
      <c r="F37" s="55"/>
      <c r="G37" s="55"/>
      <c r="H37" s="55"/>
      <c r="I37" s="129"/>
      <c r="J37" s="129"/>
      <c r="K37" s="129"/>
    </row>
    <row r="38" spans="2:11" ht="11.25" customHeight="1">
      <c r="B38" s="208" t="s">
        <v>5</v>
      </c>
      <c r="C38" s="139">
        <f t="shared" ref="C38:E38" si="3">SUM(C39:C45)</f>
        <v>3468.1662999999958</v>
      </c>
      <c r="D38" s="139">
        <f t="shared" si="3"/>
        <v>3685.1762600000025</v>
      </c>
      <c r="E38" s="139">
        <f t="shared" si="3"/>
        <v>3595.9911499999998</v>
      </c>
      <c r="F38" s="128">
        <v>3331.9943501411849</v>
      </c>
      <c r="G38" s="128">
        <v>3419.2653807530442</v>
      </c>
      <c r="H38" s="128">
        <v>3452.9179851762215</v>
      </c>
      <c r="I38" s="128">
        <v>3465.7763883059579</v>
      </c>
      <c r="J38" s="128">
        <v>3602.4289298799154</v>
      </c>
      <c r="K38" s="128">
        <v>3608.0984959916295</v>
      </c>
    </row>
    <row r="39" spans="2:11" ht="11.25" customHeight="1">
      <c r="B39" s="209" t="s">
        <v>101</v>
      </c>
      <c r="C39" s="140">
        <v>25.38568999999999</v>
      </c>
      <c r="D39" s="140">
        <v>32.486539999999991</v>
      </c>
      <c r="E39" s="140">
        <v>34.140189999999997</v>
      </c>
      <c r="F39" s="129">
        <v>18.93169790574099</v>
      </c>
      <c r="G39" s="129">
        <v>29.263545701366599</v>
      </c>
      <c r="H39" s="129">
        <v>24.755523360019833</v>
      </c>
      <c r="I39" s="129">
        <v>40.72451630121985</v>
      </c>
      <c r="J39" s="129">
        <v>29.348875349424429</v>
      </c>
      <c r="K39" s="129">
        <v>29.121441850271601</v>
      </c>
    </row>
    <row r="40" spans="2:11" ht="11.25" customHeight="1">
      <c r="B40" s="209" t="s">
        <v>102</v>
      </c>
      <c r="C40" s="140">
        <v>976.96709000000328</v>
      </c>
      <c r="D40" s="140">
        <v>965.64377000000047</v>
      </c>
      <c r="E40" s="140">
        <v>1089.9464899999996</v>
      </c>
      <c r="F40" s="129">
        <v>998.47901079696464</v>
      </c>
      <c r="G40" s="129">
        <v>1022.223394778792</v>
      </c>
      <c r="H40" s="129">
        <v>1046.5544118204919</v>
      </c>
      <c r="I40" s="129">
        <v>1073.716912486233</v>
      </c>
      <c r="J40" s="129">
        <v>1147.3110416834511</v>
      </c>
      <c r="K40" s="129">
        <v>1128.2615023340943</v>
      </c>
    </row>
    <row r="41" spans="2:11" ht="11.25" customHeight="1">
      <c r="B41" s="209" t="s">
        <v>103</v>
      </c>
      <c r="C41" s="140">
        <v>1806.7043599999924</v>
      </c>
      <c r="D41" s="140">
        <v>1989.7801700000018</v>
      </c>
      <c r="E41" s="140">
        <v>1800.9797200000003</v>
      </c>
      <c r="F41" s="129">
        <v>1685.4352426530854</v>
      </c>
      <c r="G41" s="129">
        <v>1635.6781806867452</v>
      </c>
      <c r="H41" s="129">
        <v>1602.0167819945959</v>
      </c>
      <c r="I41" s="129">
        <v>1576.9662590168998</v>
      </c>
      <c r="J41" s="129">
        <v>1663.744949256381</v>
      </c>
      <c r="K41" s="129">
        <v>1673.4228421766802</v>
      </c>
    </row>
    <row r="42" spans="2:11" ht="11.25" customHeight="1">
      <c r="B42" s="209" t="s">
        <v>104</v>
      </c>
      <c r="C42" s="140">
        <v>290.15809999999993</v>
      </c>
      <c r="D42" s="140">
        <v>296.77150000000017</v>
      </c>
      <c r="E42" s="140">
        <v>301.0629599999998</v>
      </c>
      <c r="F42" s="129">
        <v>256.69411401466539</v>
      </c>
      <c r="G42" s="129">
        <v>219.79634422357321</v>
      </c>
      <c r="H42" s="129">
        <v>265.504159360985</v>
      </c>
      <c r="I42" s="129">
        <v>245.80687563256112</v>
      </c>
      <c r="J42" s="129">
        <v>243.22368120976552</v>
      </c>
      <c r="K42" s="129">
        <v>293.86794562287503</v>
      </c>
    </row>
    <row r="43" spans="2:11" ht="11.25" customHeight="1">
      <c r="B43" s="209" t="s">
        <v>105</v>
      </c>
      <c r="C43" s="140">
        <v>226.59259999999995</v>
      </c>
      <c r="D43" s="140">
        <v>269.80083000000008</v>
      </c>
      <c r="E43" s="140">
        <v>234.77736000000004</v>
      </c>
      <c r="F43" s="129">
        <v>231.03466958886634</v>
      </c>
      <c r="G43" s="129">
        <v>296.22617117674685</v>
      </c>
      <c r="H43" s="129">
        <v>318.35263070585921</v>
      </c>
      <c r="I43" s="129">
        <v>342.385923870027</v>
      </c>
      <c r="J43" s="129">
        <v>359.77757666004123</v>
      </c>
      <c r="K43" s="129">
        <v>323.05651079821416</v>
      </c>
    </row>
    <row r="44" spans="2:11" ht="11.25" customHeight="1">
      <c r="B44" s="209" t="s">
        <v>106</v>
      </c>
      <c r="C44" s="140">
        <v>137.99751000000006</v>
      </c>
      <c r="D44" s="140">
        <v>127.20633999999997</v>
      </c>
      <c r="E44" s="140">
        <v>130.44208999999995</v>
      </c>
      <c r="F44" s="129">
        <v>140.52986593844525</v>
      </c>
      <c r="G44" s="129">
        <v>206.69158093126629</v>
      </c>
      <c r="H44" s="129">
        <v>191.12093482335712</v>
      </c>
      <c r="I44" s="129">
        <v>181.52491637328654</v>
      </c>
      <c r="J44" s="129">
        <v>151.73452247111896</v>
      </c>
      <c r="K44" s="129">
        <v>151.39198263864662</v>
      </c>
    </row>
    <row r="45" spans="2:11" ht="11.25" customHeight="1">
      <c r="B45" s="209" t="s">
        <v>196</v>
      </c>
      <c r="C45" s="112">
        <v>4.3609499999997752</v>
      </c>
      <c r="D45" s="112">
        <v>3.4871099999995749</v>
      </c>
      <c r="E45" s="112">
        <v>4.6423400000003312</v>
      </c>
      <c r="F45" s="135">
        <v>0.88974924343733708</v>
      </c>
      <c r="G45" s="135">
        <v>9.3861632545685989</v>
      </c>
      <c r="H45" s="135">
        <v>4.6135431109046419</v>
      </c>
      <c r="I45" s="135">
        <v>4.6509846257526455</v>
      </c>
      <c r="J45" s="135">
        <v>7.2882832497592682</v>
      </c>
      <c r="K45" s="135">
        <v>8.9762705708464825</v>
      </c>
    </row>
    <row r="46" spans="2:11" ht="6" customHeight="1">
      <c r="B46" s="209"/>
      <c r="C46" s="54"/>
      <c r="D46" s="54"/>
      <c r="E46" s="54"/>
      <c r="F46" s="55"/>
      <c r="G46" s="55"/>
      <c r="H46" s="55"/>
      <c r="I46" s="55"/>
      <c r="J46" s="55"/>
      <c r="K46" s="55"/>
    </row>
    <row r="47" spans="2:11" ht="11.25" customHeight="1">
      <c r="B47" s="208" t="s">
        <v>6</v>
      </c>
      <c r="C47" s="139">
        <f t="shared" ref="C47:E47" si="4">SUM(C48:C54)</f>
        <v>1324.33167</v>
      </c>
      <c r="D47" s="139">
        <f t="shared" si="4"/>
        <v>1364.6596599999987</v>
      </c>
      <c r="E47" s="139">
        <f t="shared" si="4"/>
        <v>1311.7629700000025</v>
      </c>
      <c r="F47" s="128">
        <v>1408.7778562719961</v>
      </c>
      <c r="G47" s="128">
        <v>1398.6080680370226</v>
      </c>
      <c r="H47" s="128">
        <v>1389.4445834222604</v>
      </c>
      <c r="I47" s="128">
        <v>1445.5572303641529</v>
      </c>
      <c r="J47" s="128">
        <v>1450.544223118397</v>
      </c>
      <c r="K47" s="128">
        <v>1581.3370859522549</v>
      </c>
    </row>
    <row r="48" spans="2:11" ht="11.25" customHeight="1">
      <c r="B48" s="209" t="s">
        <v>101</v>
      </c>
      <c r="C48" s="140">
        <v>8.3680800000000026</v>
      </c>
      <c r="D48" s="140">
        <v>12.952000000000004</v>
      </c>
      <c r="E48" s="140">
        <v>7.6125100000000021</v>
      </c>
      <c r="F48" s="129">
        <v>13.723606108937261</v>
      </c>
      <c r="G48" s="129">
        <v>15.195011094148555</v>
      </c>
      <c r="H48" s="129">
        <v>11.680708136624256</v>
      </c>
      <c r="I48" s="129">
        <v>12.74941546931376</v>
      </c>
      <c r="J48" s="129">
        <v>11.07420929193513</v>
      </c>
      <c r="K48" s="129">
        <v>18.175468319504407</v>
      </c>
    </row>
    <row r="49" spans="2:11" ht="11.25" customHeight="1">
      <c r="B49" s="209" t="s">
        <v>102</v>
      </c>
      <c r="C49" s="140">
        <v>573.48470999999995</v>
      </c>
      <c r="D49" s="140">
        <v>542.93873999999914</v>
      </c>
      <c r="E49" s="140">
        <v>562.89663000000212</v>
      </c>
      <c r="F49" s="129">
        <v>613.85335032515366</v>
      </c>
      <c r="G49" s="129">
        <v>596.12733771802073</v>
      </c>
      <c r="H49" s="129">
        <v>612.78761483664368</v>
      </c>
      <c r="I49" s="129">
        <v>641.33844371468138</v>
      </c>
      <c r="J49" s="129">
        <v>642.81687263604817</v>
      </c>
      <c r="K49" s="129">
        <v>690.56559211909837</v>
      </c>
    </row>
    <row r="50" spans="2:11" ht="11.25" customHeight="1">
      <c r="B50" s="209" t="s">
        <v>103</v>
      </c>
      <c r="C50" s="140">
        <v>483.20319000000029</v>
      </c>
      <c r="D50" s="140">
        <v>546.83531999999946</v>
      </c>
      <c r="E50" s="140">
        <v>507.84265000000028</v>
      </c>
      <c r="F50" s="129">
        <v>511.80371259407804</v>
      </c>
      <c r="G50" s="129">
        <v>507.43260829031988</v>
      </c>
      <c r="H50" s="129">
        <v>488.57422683434237</v>
      </c>
      <c r="I50" s="129">
        <v>491.65262539430023</v>
      </c>
      <c r="J50" s="129">
        <v>508.89080781039905</v>
      </c>
      <c r="K50" s="129">
        <v>561.81462488658815</v>
      </c>
    </row>
    <row r="51" spans="2:11" ht="11.25" customHeight="1">
      <c r="B51" s="209" t="s">
        <v>104</v>
      </c>
      <c r="C51" s="140">
        <v>41.88169000000002</v>
      </c>
      <c r="D51" s="140">
        <v>36.140580000000007</v>
      </c>
      <c r="E51" s="140">
        <v>39.157109999999996</v>
      </c>
      <c r="F51" s="129">
        <v>46.816756375868295</v>
      </c>
      <c r="G51" s="129">
        <v>41.705962961800246</v>
      </c>
      <c r="H51" s="129">
        <v>49.685050973010767</v>
      </c>
      <c r="I51" s="129">
        <v>54.166421961502941</v>
      </c>
      <c r="J51" s="129">
        <v>45.946865219079662</v>
      </c>
      <c r="K51" s="129">
        <v>57.916308072971411</v>
      </c>
    </row>
    <row r="52" spans="2:11" ht="11.25" customHeight="1">
      <c r="B52" s="209" t="s">
        <v>105</v>
      </c>
      <c r="C52" s="140">
        <v>129.27186000000012</v>
      </c>
      <c r="D52" s="140">
        <v>136.43952999999996</v>
      </c>
      <c r="E52" s="140">
        <v>125.33540999999995</v>
      </c>
      <c r="F52" s="129">
        <v>133.36009085788473</v>
      </c>
      <c r="G52" s="129">
        <v>145.36349336664145</v>
      </c>
      <c r="H52" s="129">
        <v>143.66333488199103</v>
      </c>
      <c r="I52" s="129">
        <v>147.14708435492116</v>
      </c>
      <c r="J52" s="129">
        <v>165.81856740584988</v>
      </c>
      <c r="K52" s="129">
        <v>164.28166269947758</v>
      </c>
    </row>
    <row r="53" spans="2:11" ht="11.25" customHeight="1">
      <c r="B53" s="209" t="s">
        <v>106</v>
      </c>
      <c r="C53" s="140">
        <v>85.224699999999942</v>
      </c>
      <c r="D53" s="140">
        <v>88.231750000000034</v>
      </c>
      <c r="E53" s="140">
        <v>68.918659999999974</v>
      </c>
      <c r="F53" s="129">
        <v>84.813384190703559</v>
      </c>
      <c r="G53" s="129">
        <v>90.818042894871212</v>
      </c>
      <c r="H53" s="129">
        <v>83.053647759637116</v>
      </c>
      <c r="I53" s="129">
        <v>96.460595923084426</v>
      </c>
      <c r="J53" s="129">
        <v>75.215086962204552</v>
      </c>
      <c r="K53" s="129">
        <v>86.65232271606132</v>
      </c>
    </row>
    <row r="54" spans="2:11" ht="11.25" customHeight="1">
      <c r="B54" s="209" t="s">
        <v>196</v>
      </c>
      <c r="C54" s="112">
        <v>2.8974399999999605</v>
      </c>
      <c r="D54" s="112">
        <v>1.1217400000002726</v>
      </c>
      <c r="E54" s="112">
        <v>0</v>
      </c>
      <c r="F54" s="135">
        <v>4.4069558193776102</v>
      </c>
      <c r="G54" s="135">
        <v>1.9656117112214238</v>
      </c>
      <c r="H54" s="135">
        <v>0</v>
      </c>
      <c r="I54" s="135">
        <v>2.0426435463421773</v>
      </c>
      <c r="J54" s="135">
        <v>0.78181379289584307</v>
      </c>
      <c r="K54" s="135">
        <v>1.9311071385639051</v>
      </c>
    </row>
    <row r="55" spans="2:11" ht="5.25" customHeight="1">
      <c r="B55" s="209"/>
      <c r="C55" s="54"/>
      <c r="D55" s="54"/>
      <c r="E55" s="54"/>
      <c r="F55" s="55"/>
      <c r="G55" s="55"/>
      <c r="H55" s="55"/>
      <c r="I55" s="55"/>
      <c r="J55" s="55"/>
      <c r="K55" s="55"/>
    </row>
    <row r="56" spans="2:11" ht="11.25" customHeight="1">
      <c r="B56" s="208" t="s">
        <v>7</v>
      </c>
      <c r="C56" s="139">
        <f t="shared" ref="C56:E56" si="5">SUM(C57:C63)</f>
        <v>560.59306000000083</v>
      </c>
      <c r="D56" s="139">
        <f t="shared" si="5"/>
        <v>584.83965000000126</v>
      </c>
      <c r="E56" s="139">
        <f t="shared" si="5"/>
        <v>587.22666000000004</v>
      </c>
      <c r="F56" s="128">
        <v>543.96063445455252</v>
      </c>
      <c r="G56" s="128">
        <v>558.44273962904219</v>
      </c>
      <c r="H56" s="128">
        <v>581.33014047255267</v>
      </c>
      <c r="I56" s="128">
        <v>574.1067308069014</v>
      </c>
      <c r="J56" s="128">
        <v>574.64694728235384</v>
      </c>
      <c r="K56" s="128">
        <v>607.34265700967103</v>
      </c>
    </row>
    <row r="57" spans="2:11" ht="11.25" customHeight="1">
      <c r="B57" s="209" t="s">
        <v>101</v>
      </c>
      <c r="C57" s="140">
        <v>2.7985000000000002</v>
      </c>
      <c r="D57" s="140">
        <v>5.1736500000000003</v>
      </c>
      <c r="E57" s="140">
        <v>4.9540500000000014</v>
      </c>
      <c r="F57" s="129">
        <v>2.8871978212849507</v>
      </c>
      <c r="G57" s="129">
        <v>4.5451324234412311</v>
      </c>
      <c r="H57" s="129">
        <v>4.5137617532943501</v>
      </c>
      <c r="I57" s="129">
        <v>2.1375614854052665</v>
      </c>
      <c r="J57" s="129">
        <v>1.7078248923943282</v>
      </c>
      <c r="K57" s="129">
        <v>4.9527318152695399</v>
      </c>
    </row>
    <row r="58" spans="2:11" ht="11.25" customHeight="1">
      <c r="B58" s="209" t="s">
        <v>102</v>
      </c>
      <c r="C58" s="140">
        <v>173.01941000000011</v>
      </c>
      <c r="D58" s="140">
        <v>166.15907999999999</v>
      </c>
      <c r="E58" s="140">
        <v>170.28476999999995</v>
      </c>
      <c r="F58" s="129">
        <v>170.17889216472042</v>
      </c>
      <c r="G58" s="129">
        <v>163.64709188185518</v>
      </c>
      <c r="H58" s="129">
        <v>168.72973191141639</v>
      </c>
      <c r="I58" s="129">
        <v>164.7894426333647</v>
      </c>
      <c r="J58" s="129">
        <v>174.8930886013992</v>
      </c>
      <c r="K58" s="129">
        <v>176.83793503318026</v>
      </c>
    </row>
    <row r="59" spans="2:11" ht="11.25" customHeight="1">
      <c r="B59" s="209" t="s">
        <v>103</v>
      </c>
      <c r="C59" s="140">
        <v>289.88950000000068</v>
      </c>
      <c r="D59" s="140">
        <v>329.06029000000132</v>
      </c>
      <c r="E59" s="140">
        <v>329.21872000000008</v>
      </c>
      <c r="F59" s="129">
        <v>292.17848284121175</v>
      </c>
      <c r="G59" s="129">
        <v>295.11949755602444</v>
      </c>
      <c r="H59" s="129">
        <v>313.04319480224297</v>
      </c>
      <c r="I59" s="129">
        <v>311.50746840348103</v>
      </c>
      <c r="J59" s="129">
        <v>302.01265428969884</v>
      </c>
      <c r="K59" s="129">
        <v>315.42188931696097</v>
      </c>
    </row>
    <row r="60" spans="2:11" ht="11.25" customHeight="1">
      <c r="B60" s="209" t="s">
        <v>104</v>
      </c>
      <c r="C60" s="140">
        <v>10.2818</v>
      </c>
      <c r="D60" s="140">
        <v>7.5645799999999959</v>
      </c>
      <c r="E60" s="140">
        <v>5.9469699999999994</v>
      </c>
      <c r="F60" s="129">
        <v>5.058871506160334</v>
      </c>
      <c r="G60" s="129">
        <v>6.9609773849221162</v>
      </c>
      <c r="H60" s="129">
        <v>6.3835236655350069</v>
      </c>
      <c r="I60" s="129">
        <v>11.650339586047867</v>
      </c>
      <c r="J60" s="129">
        <v>9.6057786829448037</v>
      </c>
      <c r="K60" s="129">
        <v>7.9319248397024644</v>
      </c>
    </row>
    <row r="61" spans="2:11" ht="11.25" customHeight="1">
      <c r="B61" s="209" t="s">
        <v>105</v>
      </c>
      <c r="C61" s="140">
        <v>57.887250000000009</v>
      </c>
      <c r="D61" s="140">
        <v>45.784989999999972</v>
      </c>
      <c r="E61" s="140">
        <v>50.263340000000028</v>
      </c>
      <c r="F61" s="129">
        <v>44.186795973134089</v>
      </c>
      <c r="G61" s="129">
        <v>53.023187304691767</v>
      </c>
      <c r="H61" s="129">
        <v>53.445616955627514</v>
      </c>
      <c r="I61" s="129">
        <v>45.018449132883759</v>
      </c>
      <c r="J61" s="129">
        <v>55.494424558963452</v>
      </c>
      <c r="K61" s="129">
        <v>62.840323966025338</v>
      </c>
    </row>
    <row r="62" spans="2:11" ht="11.25" customHeight="1">
      <c r="B62" s="209" t="s">
        <v>106</v>
      </c>
      <c r="C62" s="140">
        <v>25.990840000000013</v>
      </c>
      <c r="D62" s="140">
        <v>30.383910000000029</v>
      </c>
      <c r="E62" s="140">
        <v>25.977539999999983</v>
      </c>
      <c r="F62" s="129">
        <v>29.362031794194269</v>
      </c>
      <c r="G62" s="129">
        <v>34.273171110844608</v>
      </c>
      <c r="H62" s="129">
        <v>34.922545433985839</v>
      </c>
      <c r="I62" s="129">
        <v>38.361232924112201</v>
      </c>
      <c r="J62" s="129">
        <v>29.018597264627726</v>
      </c>
      <c r="K62" s="129">
        <v>37.136591169187042</v>
      </c>
    </row>
    <row r="63" spans="2:11" ht="11.25" customHeight="1">
      <c r="B63" s="209" t="s">
        <v>196</v>
      </c>
      <c r="C63" s="112">
        <v>0.7257600000000366</v>
      </c>
      <c r="D63" s="112">
        <v>0.71314999999992779</v>
      </c>
      <c r="E63" s="112">
        <v>0.58127000000001772</v>
      </c>
      <c r="F63" s="135">
        <v>0.10836235384995906</v>
      </c>
      <c r="G63" s="135">
        <v>0.87368196726275982</v>
      </c>
      <c r="H63" s="135">
        <v>0.29176595045078946</v>
      </c>
      <c r="I63" s="135">
        <v>0.64223664160500649</v>
      </c>
      <c r="J63" s="135">
        <v>1.9145789923234766</v>
      </c>
      <c r="K63" s="135">
        <v>2.221260869339635</v>
      </c>
    </row>
    <row r="64" spans="2:11" ht="4.5" customHeight="1">
      <c r="B64" s="221"/>
      <c r="C64" s="151"/>
      <c r="D64" s="151"/>
      <c r="E64" s="151"/>
      <c r="F64" s="393"/>
      <c r="G64" s="393"/>
      <c r="H64" s="393"/>
      <c r="I64" s="393"/>
      <c r="J64" s="393"/>
      <c r="K64" s="393"/>
    </row>
    <row r="65" spans="2:11" ht="12" customHeight="1">
      <c r="B65" s="127"/>
      <c r="K65" s="281" t="s">
        <v>108</v>
      </c>
    </row>
    <row r="66" spans="2:11">
      <c r="B66" s="48"/>
    </row>
    <row r="78" spans="2:11">
      <c r="C78" s="10"/>
      <c r="D78" s="10"/>
      <c r="E78" s="10"/>
    </row>
    <row r="79" spans="2:11">
      <c r="C79" s="10"/>
      <c r="D79" s="10"/>
      <c r="E79" s="10"/>
    </row>
    <row r="80" spans="2:11">
      <c r="C80" s="10"/>
      <c r="D80" s="10"/>
      <c r="E80" s="10"/>
    </row>
    <row r="81" spans="3:5">
      <c r="C81" s="10"/>
      <c r="D81" s="10"/>
      <c r="E81" s="10"/>
    </row>
    <row r="82" spans="3:5">
      <c r="C82" s="10"/>
      <c r="D82" s="10"/>
      <c r="E82" s="10"/>
    </row>
    <row r="83" spans="3:5">
      <c r="C83" s="10"/>
      <c r="D83" s="10"/>
      <c r="E83" s="10"/>
    </row>
    <row r="84" spans="3:5">
      <c r="C84" s="10"/>
      <c r="D84" s="10"/>
      <c r="E84" s="10"/>
    </row>
    <row r="85" spans="3:5">
      <c r="C85" s="10"/>
      <c r="D85" s="10"/>
      <c r="E85" s="10"/>
    </row>
    <row r="86" spans="3:5">
      <c r="C86" s="10"/>
      <c r="D86" s="10"/>
      <c r="E86" s="10"/>
    </row>
    <row r="87" spans="3:5">
      <c r="C87" s="10"/>
      <c r="D87" s="10"/>
      <c r="E87" s="10"/>
    </row>
    <row r="88" spans="3:5">
      <c r="C88" s="10"/>
      <c r="D88" s="10"/>
      <c r="E88" s="10"/>
    </row>
    <row r="89" spans="3:5">
      <c r="C89" s="10"/>
      <c r="D89" s="10"/>
      <c r="E89" s="10"/>
    </row>
    <row r="90" spans="3:5">
      <c r="C90" s="10"/>
      <c r="D90" s="10"/>
      <c r="E90" s="10"/>
    </row>
    <row r="91" spans="3:5">
      <c r="C91" s="10"/>
      <c r="D91" s="10"/>
      <c r="E91" s="10"/>
    </row>
    <row r="92" spans="3:5">
      <c r="C92" s="10"/>
      <c r="D92" s="10"/>
      <c r="E92" s="10"/>
    </row>
    <row r="93" spans="3:5">
      <c r="C93" s="10"/>
      <c r="D93" s="10"/>
      <c r="E93" s="10"/>
    </row>
    <row r="94" spans="3:5">
      <c r="C94" s="10"/>
      <c r="D94" s="10"/>
      <c r="E94" s="10"/>
    </row>
    <row r="95" spans="3:5">
      <c r="C95" s="10"/>
      <c r="D95" s="10"/>
      <c r="E95" s="10"/>
    </row>
    <row r="96" spans="3:5">
      <c r="C96" s="10"/>
      <c r="D96" s="10"/>
      <c r="E96" s="10"/>
    </row>
    <row r="97" spans="3:5">
      <c r="C97" s="10"/>
      <c r="D97" s="10"/>
      <c r="E97" s="10"/>
    </row>
    <row r="98" spans="3:5">
      <c r="C98" s="10"/>
      <c r="D98" s="10"/>
      <c r="E98" s="10"/>
    </row>
    <row r="99" spans="3:5">
      <c r="C99" s="10"/>
      <c r="D99" s="10"/>
      <c r="E99" s="10"/>
    </row>
    <row r="100" spans="3:5">
      <c r="C100" s="10"/>
      <c r="D100" s="10"/>
      <c r="E100" s="10"/>
    </row>
    <row r="101" spans="3:5">
      <c r="C101" s="10"/>
      <c r="D101" s="10"/>
      <c r="E101" s="10"/>
    </row>
    <row r="102" spans="3:5">
      <c r="C102" s="10"/>
      <c r="D102" s="10"/>
      <c r="E102" s="10"/>
    </row>
    <row r="103" spans="3:5">
      <c r="C103" s="10"/>
      <c r="D103" s="10"/>
      <c r="E103" s="10"/>
    </row>
    <row r="104" spans="3:5">
      <c r="C104" s="10"/>
      <c r="D104" s="10"/>
      <c r="E104" s="10"/>
    </row>
    <row r="105" spans="3:5">
      <c r="C105" s="10"/>
      <c r="D105" s="10"/>
      <c r="E105" s="10"/>
    </row>
    <row r="106" spans="3:5">
      <c r="C106" s="10"/>
      <c r="D106" s="10"/>
      <c r="E106" s="10"/>
    </row>
    <row r="107" spans="3:5">
      <c r="C107" s="10"/>
      <c r="D107" s="10"/>
      <c r="E107" s="10"/>
    </row>
    <row r="108" spans="3:5">
      <c r="C108" s="10"/>
      <c r="D108" s="10"/>
      <c r="E108" s="10"/>
    </row>
    <row r="109" spans="3:5">
      <c r="C109" s="10"/>
      <c r="D109" s="10"/>
      <c r="E109" s="10"/>
    </row>
    <row r="110" spans="3:5">
      <c r="C110" s="10"/>
      <c r="D110" s="10"/>
      <c r="E110" s="10"/>
    </row>
    <row r="111" spans="3:5">
      <c r="C111" s="10"/>
      <c r="D111" s="10"/>
      <c r="E111" s="10"/>
    </row>
    <row r="112" spans="3:5">
      <c r="C112" s="10"/>
      <c r="D112" s="10"/>
      <c r="E112" s="10"/>
    </row>
    <row r="113" spans="3:5">
      <c r="C113" s="10"/>
      <c r="D113" s="10"/>
      <c r="E113" s="10"/>
    </row>
    <row r="114" spans="3:5">
      <c r="C114" s="10"/>
      <c r="D114" s="10"/>
      <c r="E114" s="10"/>
    </row>
    <row r="115" spans="3:5">
      <c r="C115" s="10"/>
      <c r="D115" s="10"/>
      <c r="E115" s="10"/>
    </row>
    <row r="116" spans="3:5">
      <c r="C116" s="10"/>
      <c r="D116" s="10"/>
      <c r="E116" s="10"/>
    </row>
    <row r="117" spans="3:5">
      <c r="C117" s="10"/>
      <c r="D117" s="10"/>
      <c r="E117" s="10"/>
    </row>
    <row r="118" spans="3:5">
      <c r="C118" s="10"/>
      <c r="D118" s="10"/>
      <c r="E118" s="10"/>
    </row>
    <row r="119" spans="3:5">
      <c r="C119" s="10"/>
      <c r="D119" s="10"/>
      <c r="E119" s="10"/>
    </row>
    <row r="120" spans="3:5">
      <c r="C120" s="10"/>
      <c r="D120" s="10"/>
      <c r="E120" s="10"/>
    </row>
    <row r="121" spans="3:5">
      <c r="C121" s="10"/>
      <c r="D121" s="10"/>
      <c r="E121" s="10"/>
    </row>
  </sheetData>
  <mergeCells count="13">
    <mergeCell ref="G6:G7"/>
    <mergeCell ref="J6:J7"/>
    <mergeCell ref="C6:C7"/>
    <mergeCell ref="B2:K2"/>
    <mergeCell ref="B3:K3"/>
    <mergeCell ref="B4:K4"/>
    <mergeCell ref="I6:I7"/>
    <mergeCell ref="H6:H7"/>
    <mergeCell ref="D6:D7"/>
    <mergeCell ref="K6:K7"/>
    <mergeCell ref="B6:B7"/>
    <mergeCell ref="E6:E7"/>
    <mergeCell ref="F6:F7"/>
  </mergeCells>
  <phoneticPr fontId="7" type="noConversion"/>
  <printOptions horizontalCentered="1"/>
  <pageMargins left="0" right="0" top="0.39370078740157483" bottom="0.39370078740157483" header="0" footer="0"/>
  <pageSetup paperSize="9" scale="90" orientation="portrait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7">
    <tabColor indexed="45"/>
  </sheetPr>
  <dimension ref="B2:I120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31" style="10" customWidth="1"/>
    <col min="3" max="7" width="6.5703125" style="27" customWidth="1"/>
    <col min="8" max="8" width="12.140625" style="27" customWidth="1"/>
    <col min="9" max="9" width="9.28515625" style="419" customWidth="1"/>
    <col min="10" max="16384" width="11.42578125" style="10"/>
  </cols>
  <sheetData>
    <row r="2" spans="2:9" ht="15" customHeight="1">
      <c r="B2" s="489" t="s">
        <v>173</v>
      </c>
      <c r="C2" s="489"/>
      <c r="D2" s="489"/>
      <c r="E2" s="489"/>
      <c r="F2" s="489"/>
      <c r="G2" s="489"/>
      <c r="H2" s="489"/>
      <c r="I2" s="489"/>
    </row>
    <row r="3" spans="2:9" ht="30" customHeight="1">
      <c r="B3" s="540" t="s">
        <v>285</v>
      </c>
      <c r="C3" s="540"/>
      <c r="D3" s="540"/>
      <c r="E3" s="540"/>
      <c r="F3" s="540"/>
      <c r="G3" s="540"/>
      <c r="H3" s="540"/>
      <c r="I3" s="540"/>
    </row>
    <row r="4" spans="2:9" ht="9.75" customHeight="1">
      <c r="B4" s="491" t="s">
        <v>48</v>
      </c>
      <c r="C4" s="491"/>
      <c r="D4" s="491"/>
      <c r="E4" s="491"/>
      <c r="F4" s="491"/>
      <c r="G4" s="491"/>
      <c r="H4" s="491"/>
      <c r="I4" s="491"/>
    </row>
    <row r="5" spans="2:9" ht="11.25" customHeight="1">
      <c r="B5" s="42"/>
      <c r="C5" s="149"/>
      <c r="D5" s="149"/>
      <c r="E5" s="149"/>
      <c r="F5" s="149"/>
      <c r="G5" s="149"/>
      <c r="H5" s="149"/>
    </row>
    <row r="6" spans="2:9" ht="31.5" customHeight="1">
      <c r="B6" s="509" t="s">
        <v>229</v>
      </c>
      <c r="C6" s="506">
        <v>2013</v>
      </c>
      <c r="D6" s="506">
        <v>2014</v>
      </c>
      <c r="E6" s="506">
        <v>2015</v>
      </c>
      <c r="F6" s="506">
        <v>2016</v>
      </c>
      <c r="G6" s="506">
        <v>2017</v>
      </c>
      <c r="H6" s="503" t="s">
        <v>242</v>
      </c>
      <c r="I6" s="500" t="s">
        <v>243</v>
      </c>
    </row>
    <row r="7" spans="2:9" ht="22.5" customHeight="1">
      <c r="B7" s="510"/>
      <c r="C7" s="507"/>
      <c r="D7" s="507"/>
      <c r="E7" s="507"/>
      <c r="F7" s="507"/>
      <c r="G7" s="507"/>
      <c r="H7" s="503"/>
      <c r="I7" s="501"/>
    </row>
    <row r="8" spans="2:9" ht="6" customHeight="1">
      <c r="B8" s="207"/>
      <c r="H8" s="40"/>
    </row>
    <row r="9" spans="2:9" ht="11.25" customHeight="1">
      <c r="B9" s="208" t="s">
        <v>1</v>
      </c>
      <c r="C9" s="128">
        <v>5976.9255011974938</v>
      </c>
      <c r="D9" s="128">
        <v>6272.2745869728933</v>
      </c>
      <c r="E9" s="128">
        <v>6535.8825315515896</v>
      </c>
      <c r="F9" s="128">
        <v>6497.9448217400486</v>
      </c>
      <c r="G9" s="128">
        <v>6555.937671378374</v>
      </c>
      <c r="H9" s="466">
        <v>2.1788893808164955</v>
      </c>
      <c r="I9" s="442">
        <f>ROUND(((G9/F9-1)*100),2)</f>
        <v>0.89</v>
      </c>
    </row>
    <row r="10" spans="2:9" ht="11.25" customHeight="1">
      <c r="B10" s="209" t="s">
        <v>101</v>
      </c>
      <c r="C10" s="129">
        <v>50.260414735576006</v>
      </c>
      <c r="D10" s="129">
        <v>50.35473393141271</v>
      </c>
      <c r="E10" s="129">
        <v>50.901473546837209</v>
      </c>
      <c r="F10" s="129">
        <v>50.376873852242888</v>
      </c>
      <c r="G10" s="129">
        <v>48.21107677650452</v>
      </c>
      <c r="H10" s="473">
        <v>3.0955414107601387</v>
      </c>
      <c r="I10" s="444">
        <f t="shared" ref="I10:I61" si="0">ROUND(((G10/F10-1)*100),2)</f>
        <v>-4.3</v>
      </c>
    </row>
    <row r="11" spans="2:9" ht="11.25" customHeight="1">
      <c r="B11" s="209" t="s">
        <v>102</v>
      </c>
      <c r="C11" s="129">
        <v>2145.516625311684</v>
      </c>
      <c r="D11" s="129">
        <v>2224.5404113096547</v>
      </c>
      <c r="E11" s="129">
        <v>2272.2837431531025</v>
      </c>
      <c r="F11" s="129">
        <v>2366.9428795260674</v>
      </c>
      <c r="G11" s="129">
        <v>2297.7076797542572</v>
      </c>
      <c r="H11" s="473">
        <v>2.5713920398302559</v>
      </c>
      <c r="I11" s="444">
        <f t="shared" si="0"/>
        <v>-2.93</v>
      </c>
    </row>
    <row r="12" spans="2:9" ht="11.25" customHeight="1">
      <c r="B12" s="209" t="s">
        <v>103</v>
      </c>
      <c r="C12" s="129">
        <v>2608.0557605066192</v>
      </c>
      <c r="D12" s="129">
        <v>2821.5027207154153</v>
      </c>
      <c r="E12" s="129">
        <v>2946.3631604589987</v>
      </c>
      <c r="F12" s="129">
        <v>2892.9894808463678</v>
      </c>
      <c r="G12" s="129">
        <v>2948.4517982409002</v>
      </c>
      <c r="H12" s="473">
        <v>1.7067157297445457</v>
      </c>
      <c r="I12" s="444">
        <f t="shared" si="0"/>
        <v>1.92</v>
      </c>
    </row>
    <row r="13" spans="2:9" ht="11.25" customHeight="1">
      <c r="B13" s="209" t="s">
        <v>104</v>
      </c>
      <c r="C13" s="129">
        <v>380.0449731357208</v>
      </c>
      <c r="D13" s="129">
        <v>394.74218405803197</v>
      </c>
      <c r="E13" s="129">
        <v>357.36282977536302</v>
      </c>
      <c r="F13" s="129">
        <v>349.09220465025481</v>
      </c>
      <c r="G13" s="129">
        <v>348.63552905452252</v>
      </c>
      <c r="H13" s="473">
        <v>1.228273692921289</v>
      </c>
      <c r="I13" s="444">
        <f t="shared" si="0"/>
        <v>-0.13</v>
      </c>
    </row>
    <row r="14" spans="2:9" ht="11.25" customHeight="1">
      <c r="B14" s="209" t="s">
        <v>105</v>
      </c>
      <c r="C14" s="129">
        <v>567.39839398748029</v>
      </c>
      <c r="D14" s="129">
        <v>566.05195719260325</v>
      </c>
      <c r="E14" s="129">
        <v>596.41228160451476</v>
      </c>
      <c r="F14" s="129">
        <v>625.91713345895676</v>
      </c>
      <c r="G14" s="129">
        <v>626.68213343036177</v>
      </c>
      <c r="H14" s="473">
        <v>4.3702816587611659</v>
      </c>
      <c r="I14" s="444">
        <f t="shared" si="0"/>
        <v>0.12</v>
      </c>
    </row>
    <row r="15" spans="2:9" ht="11.25" customHeight="1">
      <c r="B15" s="209" t="s">
        <v>106</v>
      </c>
      <c r="C15" s="129">
        <v>215.63093492220517</v>
      </c>
      <c r="D15" s="129">
        <v>211.58712787063709</v>
      </c>
      <c r="E15" s="129">
        <v>298.1474868501756</v>
      </c>
      <c r="F15" s="129">
        <v>207.04057276201746</v>
      </c>
      <c r="G15" s="129">
        <v>281.23198317122461</v>
      </c>
      <c r="H15" s="473" t="s">
        <v>14</v>
      </c>
      <c r="I15" s="442" t="s">
        <v>14</v>
      </c>
    </row>
    <row r="16" spans="2:9" ht="11.25" customHeight="1">
      <c r="B16" s="209" t="s">
        <v>196</v>
      </c>
      <c r="C16" s="135">
        <v>10.018398598203431</v>
      </c>
      <c r="D16" s="135">
        <v>3.4954518951600657</v>
      </c>
      <c r="E16" s="135">
        <v>14.411556162580872</v>
      </c>
      <c r="F16" s="135">
        <v>5.5856766442072336</v>
      </c>
      <c r="G16" s="135">
        <v>5.0174709506034851</v>
      </c>
      <c r="H16" s="385" t="s">
        <v>14</v>
      </c>
      <c r="I16" s="442" t="s">
        <v>14</v>
      </c>
    </row>
    <row r="17" spans="2:9" ht="11.25" customHeight="1">
      <c r="B17" s="209"/>
      <c r="C17" s="129"/>
      <c r="D17" s="129"/>
      <c r="E17" s="129"/>
      <c r="F17" s="129"/>
      <c r="G17" s="129"/>
      <c r="H17" s="473"/>
      <c r="I17" s="442"/>
    </row>
    <row r="18" spans="2:9" ht="11.25" customHeight="1">
      <c r="B18" s="256" t="s">
        <v>11</v>
      </c>
      <c r="C18" s="129"/>
      <c r="D18" s="129"/>
      <c r="E18" s="129"/>
      <c r="F18" s="129"/>
      <c r="G18" s="129"/>
      <c r="H18" s="473"/>
      <c r="I18" s="442"/>
    </row>
    <row r="19" spans="2:9" ht="11.25" customHeight="1">
      <c r="B19" s="256" t="s">
        <v>2</v>
      </c>
      <c r="C19" s="128">
        <v>4995.4749523762239</v>
      </c>
      <c r="D19" s="128">
        <v>5299.3928717448807</v>
      </c>
      <c r="E19" s="128">
        <v>5548.7942177811674</v>
      </c>
      <c r="F19" s="128">
        <v>5466.8090469212548</v>
      </c>
      <c r="G19" s="128">
        <v>5539.7362390773296</v>
      </c>
      <c r="H19" s="474">
        <v>2.420728012593254</v>
      </c>
      <c r="I19" s="442">
        <f t="shared" si="0"/>
        <v>1.33</v>
      </c>
    </row>
    <row r="20" spans="2:9" ht="11.25" customHeight="1">
      <c r="B20" s="209" t="s">
        <v>101</v>
      </c>
      <c r="C20" s="135">
        <v>43.30542238389328</v>
      </c>
      <c r="D20" s="135">
        <v>45.983074022763326</v>
      </c>
      <c r="E20" s="135">
        <v>47.298000138157008</v>
      </c>
      <c r="F20" s="135">
        <v>44.498888240925176</v>
      </c>
      <c r="G20" s="135">
        <v>43.434812000274661</v>
      </c>
      <c r="H20" s="473">
        <v>3.3168257234631238</v>
      </c>
      <c r="I20" s="444">
        <f t="shared" si="0"/>
        <v>-2.39</v>
      </c>
    </row>
    <row r="21" spans="2:9" ht="11.25" customHeight="1">
      <c r="B21" s="209" t="s">
        <v>102</v>
      </c>
      <c r="C21" s="129">
        <v>1755.7071971139962</v>
      </c>
      <c r="D21" s="129">
        <v>1848.9529551784692</v>
      </c>
      <c r="E21" s="129">
        <v>1892.4053231006476</v>
      </c>
      <c r="F21" s="129">
        <v>1946.2772887720755</v>
      </c>
      <c r="G21" s="129">
        <v>1884.8693256511688</v>
      </c>
      <c r="H21" s="473">
        <v>2.6717766029485501</v>
      </c>
      <c r="I21" s="444">
        <f t="shared" si="0"/>
        <v>-3.16</v>
      </c>
    </row>
    <row r="22" spans="2:9" ht="11.25" customHeight="1">
      <c r="B22" s="209" t="s">
        <v>103</v>
      </c>
      <c r="C22" s="129">
        <v>2193.6171476575282</v>
      </c>
      <c r="D22" s="129">
        <v>2388.8348402335905</v>
      </c>
      <c r="E22" s="129">
        <v>2514.0291133552555</v>
      </c>
      <c r="F22" s="129">
        <v>2458.1187829670585</v>
      </c>
      <c r="G22" s="129">
        <v>2531.2867662851809</v>
      </c>
      <c r="H22" s="473">
        <v>2.0617441732978969</v>
      </c>
      <c r="I22" s="444">
        <f t="shared" si="0"/>
        <v>2.98</v>
      </c>
    </row>
    <row r="23" spans="2:9" ht="11.25" customHeight="1">
      <c r="B23" s="209" t="s">
        <v>104</v>
      </c>
      <c r="C23" s="129">
        <v>373.2439106409027</v>
      </c>
      <c r="D23" s="129">
        <v>386.88511284186637</v>
      </c>
      <c r="E23" s="129">
        <v>352.37684023516471</v>
      </c>
      <c r="F23" s="129">
        <v>342.02845831982762</v>
      </c>
      <c r="G23" s="129">
        <v>339.04495505464075</v>
      </c>
      <c r="H23" s="473">
        <v>1.1423629622085318</v>
      </c>
      <c r="I23" s="444">
        <f t="shared" si="0"/>
        <v>-0.87</v>
      </c>
    </row>
    <row r="24" spans="2:9" ht="11.25" customHeight="1">
      <c r="B24" s="209" t="s">
        <v>105</v>
      </c>
      <c r="C24" s="129">
        <v>451.72679629316286</v>
      </c>
      <c r="D24" s="129">
        <v>463.3372351980766</v>
      </c>
      <c r="E24" s="129">
        <v>490.46006244661714</v>
      </c>
      <c r="F24" s="129">
        <v>512.48617162066</v>
      </c>
      <c r="G24" s="129">
        <v>517.43427980697152</v>
      </c>
      <c r="H24" s="473">
        <v>5.1631371546715821</v>
      </c>
      <c r="I24" s="444">
        <f t="shared" si="0"/>
        <v>0.97</v>
      </c>
    </row>
    <row r="25" spans="2:9" ht="11.25" customHeight="1">
      <c r="B25" s="209" t="s">
        <v>106</v>
      </c>
      <c r="C25" s="129">
        <v>168.54502637210319</v>
      </c>
      <c r="D25" s="129">
        <v>162.337579000207</v>
      </c>
      <c r="E25" s="129">
        <v>238.25068133061927</v>
      </c>
      <c r="F25" s="129">
        <v>158.15374133080135</v>
      </c>
      <c r="G25" s="129">
        <v>219.1320012767315</v>
      </c>
      <c r="H25" s="473" t="s">
        <v>14</v>
      </c>
      <c r="I25" s="442" t="s">
        <v>14</v>
      </c>
    </row>
    <row r="26" spans="2:9" ht="11.25" customHeight="1">
      <c r="B26" s="209" t="s">
        <v>196</v>
      </c>
      <c r="C26" s="129">
        <v>9.3294519146531982</v>
      </c>
      <c r="D26" s="129">
        <v>3.062075269901579</v>
      </c>
      <c r="E26" s="129">
        <v>13.97419717467722</v>
      </c>
      <c r="F26" s="129">
        <v>5.2457156698705427</v>
      </c>
      <c r="G26" s="129">
        <v>4.5340990023612973</v>
      </c>
      <c r="H26" s="385" t="s">
        <v>14</v>
      </c>
      <c r="I26" s="442" t="s">
        <v>14</v>
      </c>
    </row>
    <row r="27" spans="2:9" ht="11.25" customHeight="1">
      <c r="B27" s="209"/>
      <c r="C27" s="135"/>
      <c r="D27" s="135"/>
      <c r="E27" s="135"/>
      <c r="F27" s="135"/>
      <c r="G27" s="135"/>
      <c r="H27" s="473"/>
      <c r="I27" s="442"/>
    </row>
    <row r="28" spans="2:9" ht="11.25" customHeight="1">
      <c r="B28" s="208" t="s">
        <v>3</v>
      </c>
      <c r="C28" s="128">
        <v>981.45054882125078</v>
      </c>
      <c r="D28" s="128">
        <v>972.8817152280227</v>
      </c>
      <c r="E28" s="128">
        <v>987.08831377043271</v>
      </c>
      <c r="F28" s="128">
        <v>1031.13577481891</v>
      </c>
      <c r="G28" s="128">
        <v>1016.2014323010445</v>
      </c>
      <c r="H28" s="474">
        <v>0.96128523849965397</v>
      </c>
      <c r="I28" s="442">
        <f t="shared" si="0"/>
        <v>-1.45</v>
      </c>
    </row>
    <row r="29" spans="2:9" ht="11.25" customHeight="1">
      <c r="B29" s="209" t="s">
        <v>101</v>
      </c>
      <c r="C29" s="129">
        <v>6.9549923516826961</v>
      </c>
      <c r="D29" s="129">
        <v>4.3716599086493879</v>
      </c>
      <c r="E29" s="129">
        <v>3.6034734086801996</v>
      </c>
      <c r="F29" s="129">
        <v>5.8779856113176896</v>
      </c>
      <c r="G29" s="129">
        <v>4.7762647762298585</v>
      </c>
      <c r="H29" s="473">
        <v>1.2929546660742863</v>
      </c>
      <c r="I29" s="444">
        <f t="shared" si="0"/>
        <v>-18.739999999999998</v>
      </c>
    </row>
    <row r="30" spans="2:9" ht="11.25" customHeight="1">
      <c r="B30" s="209" t="s">
        <v>102</v>
      </c>
      <c r="C30" s="129">
        <v>389.80942819767802</v>
      </c>
      <c r="D30" s="129">
        <v>375.58745613118356</v>
      </c>
      <c r="E30" s="129">
        <v>379.87842005244477</v>
      </c>
      <c r="F30" s="129">
        <v>420.66559075399493</v>
      </c>
      <c r="G30" s="129">
        <v>412.83835410308836</v>
      </c>
      <c r="H30" s="473">
        <v>2.1263380114030506</v>
      </c>
      <c r="I30" s="444">
        <f t="shared" si="0"/>
        <v>-1.86</v>
      </c>
    </row>
    <row r="31" spans="2:9" ht="11.25" customHeight="1">
      <c r="B31" s="209" t="s">
        <v>103</v>
      </c>
      <c r="C31" s="129">
        <v>414.43861284909917</v>
      </c>
      <c r="D31" s="129">
        <v>432.66788048180649</v>
      </c>
      <c r="E31" s="129">
        <v>432.33404710375453</v>
      </c>
      <c r="F31" s="129">
        <v>434.87069787931307</v>
      </c>
      <c r="G31" s="129">
        <v>417.16503195571897</v>
      </c>
      <c r="H31" s="473">
        <v>-0.19549783049975789</v>
      </c>
      <c r="I31" s="444">
        <f t="shared" si="0"/>
        <v>-4.07</v>
      </c>
    </row>
    <row r="32" spans="2:9" ht="11.25" customHeight="1">
      <c r="B32" s="209" t="s">
        <v>104</v>
      </c>
      <c r="C32" s="129">
        <v>6.8010624948182024</v>
      </c>
      <c r="D32" s="129">
        <v>7.8570712161655951</v>
      </c>
      <c r="E32" s="129">
        <v>4.9859895401982843</v>
      </c>
      <c r="F32" s="129">
        <v>7.0637463304271897</v>
      </c>
      <c r="G32" s="129">
        <v>9.5905739998817445</v>
      </c>
      <c r="H32" s="473">
        <v>4.925461047889379</v>
      </c>
      <c r="I32" s="444">
        <f t="shared" si="0"/>
        <v>35.770000000000003</v>
      </c>
    </row>
    <row r="33" spans="2:9" ht="11.25" customHeight="1">
      <c r="B33" s="209" t="s">
        <v>105</v>
      </c>
      <c r="C33" s="129">
        <v>115.6715976943174</v>
      </c>
      <c r="D33" s="129">
        <v>102.71472199452874</v>
      </c>
      <c r="E33" s="129">
        <v>105.95221915789736</v>
      </c>
      <c r="F33" s="129">
        <v>113.43096183829775</v>
      </c>
      <c r="G33" s="129">
        <v>109.2478536233902</v>
      </c>
      <c r="H33" s="473">
        <v>1.3206100932554143</v>
      </c>
      <c r="I33" s="444">
        <f t="shared" si="0"/>
        <v>-3.69</v>
      </c>
    </row>
    <row r="34" spans="2:9" ht="11.25" customHeight="1">
      <c r="B34" s="209" t="s">
        <v>106</v>
      </c>
      <c r="C34" s="135">
        <v>47.085908550101763</v>
      </c>
      <c r="D34" s="135">
        <v>49.249548870430218</v>
      </c>
      <c r="E34" s="135">
        <v>59.896805519556239</v>
      </c>
      <c r="F34" s="135">
        <v>48.886831431216137</v>
      </c>
      <c r="G34" s="135">
        <v>62.099981894493105</v>
      </c>
      <c r="H34" s="473" t="s">
        <v>14</v>
      </c>
      <c r="I34" s="444" t="s">
        <v>14</v>
      </c>
    </row>
    <row r="35" spans="2:9" ht="11.25" customHeight="1">
      <c r="B35" s="209" t="s">
        <v>196</v>
      </c>
      <c r="C35" s="129">
        <v>0.68894668355023325</v>
      </c>
      <c r="D35" s="135">
        <v>0.43337662525848714</v>
      </c>
      <c r="E35" s="135">
        <v>0.43735898790365108</v>
      </c>
      <c r="F35" s="135">
        <v>0.33996097433669098</v>
      </c>
      <c r="G35" s="135">
        <v>0.48337194824218749</v>
      </c>
      <c r="H35" s="385" t="s">
        <v>14</v>
      </c>
      <c r="I35" s="444" t="s">
        <v>14</v>
      </c>
    </row>
    <row r="36" spans="2:9" ht="11.25" customHeight="1">
      <c r="B36" s="209"/>
      <c r="C36" s="129"/>
      <c r="D36" s="129"/>
      <c r="E36" s="129"/>
      <c r="F36" s="129"/>
      <c r="G36" s="129"/>
      <c r="H36" s="473"/>
      <c r="I36" s="442"/>
    </row>
    <row r="37" spans="2:9" ht="11.25" customHeight="1">
      <c r="B37" s="208" t="s">
        <v>4</v>
      </c>
      <c r="C37" s="129"/>
      <c r="D37" s="129"/>
      <c r="E37" s="129"/>
      <c r="F37" s="129"/>
      <c r="G37" s="129"/>
      <c r="H37" s="473"/>
      <c r="I37" s="442"/>
    </row>
    <row r="38" spans="2:9" ht="11.25" customHeight="1">
      <c r="B38" s="208" t="s">
        <v>5</v>
      </c>
      <c r="C38" s="128">
        <v>3816.0142938452282</v>
      </c>
      <c r="D38" s="128">
        <v>4054.7328035428745</v>
      </c>
      <c r="E38" s="128">
        <v>4192.5618776741603</v>
      </c>
      <c r="F38" s="128">
        <v>4098.8095903596386</v>
      </c>
      <c r="G38" s="128">
        <v>4130.0990190205575</v>
      </c>
      <c r="H38" s="474">
        <v>2.1705240048692787</v>
      </c>
      <c r="I38" s="442">
        <f t="shared" si="0"/>
        <v>0.76</v>
      </c>
    </row>
    <row r="39" spans="2:9" ht="11.25" customHeight="1">
      <c r="B39" s="209" t="s">
        <v>101</v>
      </c>
      <c r="C39" s="129">
        <v>30.588330709419218</v>
      </c>
      <c r="D39" s="129">
        <v>36.938217245202772</v>
      </c>
      <c r="E39" s="129">
        <v>32.900579898501604</v>
      </c>
      <c r="F39" s="129">
        <v>27.402784559420585</v>
      </c>
      <c r="G39" s="129">
        <v>33.603403635025025</v>
      </c>
      <c r="H39" s="473">
        <v>5.9057085789552488</v>
      </c>
      <c r="I39" s="444">
        <f t="shared" si="0"/>
        <v>22.63</v>
      </c>
    </row>
    <row r="40" spans="2:9" ht="11.25" customHeight="1">
      <c r="B40" s="209" t="s">
        <v>102</v>
      </c>
      <c r="C40" s="129">
        <v>1261.5867443596519</v>
      </c>
      <c r="D40" s="129">
        <v>1350.2515956565353</v>
      </c>
      <c r="E40" s="129">
        <v>1349.4820422258124</v>
      </c>
      <c r="F40" s="129">
        <v>1380.7854225756221</v>
      </c>
      <c r="G40" s="129">
        <v>1321.4244046249389</v>
      </c>
      <c r="H40" s="473">
        <v>2.8419584233161377</v>
      </c>
      <c r="I40" s="444">
        <f t="shared" si="0"/>
        <v>-4.3</v>
      </c>
    </row>
    <row r="41" spans="2:9" ht="11.25" customHeight="1">
      <c r="B41" s="209" t="s">
        <v>103</v>
      </c>
      <c r="C41" s="129">
        <v>1736.8188964641161</v>
      </c>
      <c r="D41" s="129">
        <v>1872.9132728361276</v>
      </c>
      <c r="E41" s="129">
        <v>1967.9450018632667</v>
      </c>
      <c r="F41" s="129">
        <v>1905.3592646572163</v>
      </c>
      <c r="G41" s="129">
        <v>1963.6344222660064</v>
      </c>
      <c r="H41" s="473">
        <v>1.5394616690853402</v>
      </c>
      <c r="I41" s="444">
        <f t="shared" si="0"/>
        <v>3.06</v>
      </c>
    </row>
    <row r="42" spans="2:9" ht="11.25" customHeight="1">
      <c r="B42" s="209" t="s">
        <v>104</v>
      </c>
      <c r="C42" s="129">
        <v>314.45023735567628</v>
      </c>
      <c r="D42" s="129">
        <v>337.33298956503745</v>
      </c>
      <c r="E42" s="129">
        <v>307.44946471652997</v>
      </c>
      <c r="F42" s="129">
        <v>294.70643612520394</v>
      </c>
      <c r="G42" s="129">
        <v>283.76816333675384</v>
      </c>
      <c r="H42" s="473">
        <v>1.0077683278419736</v>
      </c>
      <c r="I42" s="444">
        <f t="shared" si="0"/>
        <v>-3.71</v>
      </c>
    </row>
    <row r="43" spans="2:9" ht="11.25" customHeight="1">
      <c r="B43" s="209" t="s">
        <v>105</v>
      </c>
      <c r="C43" s="129">
        <v>341.12917292615765</v>
      </c>
      <c r="D43" s="129">
        <v>350.43236190007565</v>
      </c>
      <c r="E43" s="129">
        <v>368.64811415627406</v>
      </c>
      <c r="F43" s="129">
        <v>391.24238858725244</v>
      </c>
      <c r="G43" s="129">
        <v>381.37492324638367</v>
      </c>
      <c r="H43" s="473">
        <v>5.1398850156916254</v>
      </c>
      <c r="I43" s="444">
        <f t="shared" si="0"/>
        <v>-2.52</v>
      </c>
    </row>
    <row r="44" spans="2:9" ht="11.25" customHeight="1">
      <c r="B44" s="209" t="s">
        <v>106</v>
      </c>
      <c r="C44" s="129">
        <v>124.74332841437851</v>
      </c>
      <c r="D44" s="129">
        <v>105.3905170118463</v>
      </c>
      <c r="E44" s="129">
        <v>153.50435189060326</v>
      </c>
      <c r="F44" s="129">
        <v>95.871694926910322</v>
      </c>
      <c r="G44" s="129">
        <v>142.58977869701386</v>
      </c>
      <c r="H44" s="473" t="s">
        <v>14</v>
      </c>
      <c r="I44" s="444" t="s">
        <v>14</v>
      </c>
    </row>
    <row r="45" spans="2:9" ht="11.25" customHeight="1">
      <c r="B45" s="209" t="s">
        <v>196</v>
      </c>
      <c r="C45" s="129">
        <v>6.697583615814068</v>
      </c>
      <c r="D45" s="129">
        <v>1.4738493280450118</v>
      </c>
      <c r="E45" s="129">
        <v>12.632322923166667</v>
      </c>
      <c r="F45" s="129">
        <v>3.4415989279850048</v>
      </c>
      <c r="G45" s="129">
        <v>3.7039232144355774</v>
      </c>
      <c r="H45" s="385" t="s">
        <v>14</v>
      </c>
      <c r="I45" s="444" t="s">
        <v>14</v>
      </c>
    </row>
    <row r="46" spans="2:9" ht="11.25" customHeight="1">
      <c r="B46" s="209"/>
      <c r="C46" s="129"/>
      <c r="D46" s="129"/>
      <c r="E46" s="129"/>
      <c r="F46" s="129"/>
      <c r="G46" s="129"/>
      <c r="H46" s="473"/>
      <c r="I46" s="442"/>
    </row>
    <row r="47" spans="2:9" ht="11.25" customHeight="1">
      <c r="B47" s="208" t="s">
        <v>6</v>
      </c>
      <c r="C47" s="128">
        <v>1538.3251943714827</v>
      </c>
      <c r="D47" s="128">
        <v>1565.990076371573</v>
      </c>
      <c r="E47" s="128">
        <v>1631.0754959095941</v>
      </c>
      <c r="F47" s="128">
        <v>1700.7484665123393</v>
      </c>
      <c r="G47" s="128">
        <v>1719.3954814796448</v>
      </c>
      <c r="H47" s="474">
        <v>2.0124848694159203</v>
      </c>
      <c r="I47" s="442">
        <f t="shared" si="0"/>
        <v>1.1000000000000001</v>
      </c>
    </row>
    <row r="48" spans="2:9" ht="11.25" customHeight="1">
      <c r="B48" s="209" t="s">
        <v>101</v>
      </c>
      <c r="C48" s="135">
        <v>14.584085017440385</v>
      </c>
      <c r="D48" s="135">
        <v>8.5753045733870312</v>
      </c>
      <c r="E48" s="135">
        <v>13.538827209124012</v>
      </c>
      <c r="F48" s="135">
        <v>16.954482195268753</v>
      </c>
      <c r="G48" s="135">
        <v>10.264178199768066</v>
      </c>
      <c r="H48" s="473">
        <v>-2.862797049625454</v>
      </c>
      <c r="I48" s="444">
        <f t="shared" si="0"/>
        <v>-39.46</v>
      </c>
    </row>
    <row r="49" spans="2:9" ht="11.25" customHeight="1">
      <c r="B49" s="209" t="s">
        <v>102</v>
      </c>
      <c r="C49" s="129">
        <v>676.18793741240825</v>
      </c>
      <c r="D49" s="129">
        <v>670.68516053110761</v>
      </c>
      <c r="E49" s="129">
        <v>700.9252654679475</v>
      </c>
      <c r="F49" s="129">
        <v>764.32229434656028</v>
      </c>
      <c r="G49" s="129">
        <v>739.68794975948333</v>
      </c>
      <c r="H49" s="473">
        <v>1.882218053781326</v>
      </c>
      <c r="I49" s="444">
        <f t="shared" si="0"/>
        <v>-3.22</v>
      </c>
    </row>
    <row r="50" spans="2:9" ht="11.25" customHeight="1">
      <c r="B50" s="209" t="s">
        <v>103</v>
      </c>
      <c r="C50" s="129">
        <v>561.91288356212021</v>
      </c>
      <c r="D50" s="129">
        <v>608.87347998576752</v>
      </c>
      <c r="E50" s="129">
        <v>615.12950103516528</v>
      </c>
      <c r="F50" s="129">
        <v>632.28516160876109</v>
      </c>
      <c r="G50" s="129">
        <v>639.64159889698033</v>
      </c>
      <c r="H50" s="473">
        <v>2.2547112847420836</v>
      </c>
      <c r="I50" s="444">
        <f t="shared" si="0"/>
        <v>1.1599999999999999</v>
      </c>
    </row>
    <row r="51" spans="2:9" ht="11.25" customHeight="1">
      <c r="B51" s="209" t="s">
        <v>104</v>
      </c>
      <c r="C51" s="129">
        <v>57.742023050732868</v>
      </c>
      <c r="D51" s="129">
        <v>49.758419220745822</v>
      </c>
      <c r="E51" s="129">
        <v>42.739916915710602</v>
      </c>
      <c r="F51" s="129">
        <v>46.632360025700926</v>
      </c>
      <c r="G51" s="129">
        <v>55.5595764465332</v>
      </c>
      <c r="H51" s="473">
        <v>1.7268883839368421</v>
      </c>
      <c r="I51" s="444">
        <f t="shared" si="0"/>
        <v>19.14</v>
      </c>
    </row>
    <row r="52" spans="2:9" ht="11.25" customHeight="1">
      <c r="B52" s="209" t="s">
        <v>105</v>
      </c>
      <c r="C52" s="129">
        <v>161.09605889854421</v>
      </c>
      <c r="D52" s="129">
        <v>150.68629427347568</v>
      </c>
      <c r="E52" s="129">
        <v>156.99034469362076</v>
      </c>
      <c r="F52" s="129">
        <v>157.55213698076346</v>
      </c>
      <c r="G52" s="129">
        <v>175.17550520038606</v>
      </c>
      <c r="H52" s="473">
        <v>2.764887134689098</v>
      </c>
      <c r="I52" s="444">
        <f t="shared" si="0"/>
        <v>11.19</v>
      </c>
    </row>
    <row r="53" spans="2:9" ht="11.25" customHeight="1">
      <c r="B53" s="209" t="s">
        <v>106</v>
      </c>
      <c r="C53" s="129">
        <v>63.565986379379531</v>
      </c>
      <c r="D53" s="129">
        <v>75.84231843867174</v>
      </c>
      <c r="E53" s="129">
        <v>100.40088197074654</v>
      </c>
      <c r="F53" s="129">
        <v>81.098905218895979</v>
      </c>
      <c r="G53" s="129">
        <v>98.239410626411441</v>
      </c>
      <c r="H53" s="473" t="s">
        <v>14</v>
      </c>
      <c r="I53" s="444" t="s">
        <v>14</v>
      </c>
    </row>
    <row r="54" spans="2:9" ht="11.25" customHeight="1">
      <c r="B54" s="209" t="s">
        <v>196</v>
      </c>
      <c r="C54" s="129">
        <v>3.2362200508423919</v>
      </c>
      <c r="D54" s="129">
        <v>1.5690993484092923</v>
      </c>
      <c r="E54" s="129">
        <v>1.3507586172764365</v>
      </c>
      <c r="F54" s="129">
        <v>1.9031261364034657</v>
      </c>
      <c r="G54" s="129">
        <v>0.82726235008239746</v>
      </c>
      <c r="H54" s="385" t="s">
        <v>14</v>
      </c>
      <c r="I54" s="444" t="s">
        <v>14</v>
      </c>
    </row>
    <row r="55" spans="2:9" ht="11.25" customHeight="1">
      <c r="B55" s="209"/>
      <c r="C55" s="135"/>
      <c r="D55" s="135"/>
      <c r="E55" s="135"/>
      <c r="F55" s="135"/>
      <c r="G55" s="135"/>
      <c r="H55" s="473"/>
      <c r="I55" s="442"/>
    </row>
    <row r="56" spans="2:9" ht="11.25" customHeight="1">
      <c r="B56" s="208" t="s">
        <v>7</v>
      </c>
      <c r="C56" s="128">
        <v>622.58601298081453</v>
      </c>
      <c r="D56" s="128">
        <v>651.55170705846569</v>
      </c>
      <c r="E56" s="128">
        <v>712.24515796782123</v>
      </c>
      <c r="F56" s="128">
        <v>698.3867648681595</v>
      </c>
      <c r="G56" s="128">
        <v>706.44317087817194</v>
      </c>
      <c r="H56" s="474">
        <v>2.6481143930552786</v>
      </c>
      <c r="I56" s="442">
        <f>ROUND(((G56/F56-1)*100),2)</f>
        <v>1.1499999999999999</v>
      </c>
    </row>
    <row r="57" spans="2:9" ht="11.25" customHeight="1">
      <c r="B57" s="209" t="s">
        <v>101</v>
      </c>
      <c r="C57" s="129">
        <v>5.0879990087163627</v>
      </c>
      <c r="D57" s="129">
        <v>4.8412121128228947</v>
      </c>
      <c r="E57" s="129">
        <v>4.4620664392115943</v>
      </c>
      <c r="F57" s="129">
        <v>6.0196070975535134</v>
      </c>
      <c r="G57" s="129">
        <v>4.3434949417114259</v>
      </c>
      <c r="H57" s="473">
        <v>4.1684681949020863</v>
      </c>
      <c r="I57" s="444">
        <f t="shared" si="0"/>
        <v>-27.84</v>
      </c>
    </row>
    <row r="58" spans="2:9" ht="11.25" customHeight="1">
      <c r="B58" s="209" t="s">
        <v>102</v>
      </c>
      <c r="C58" s="129">
        <v>207.74194353962125</v>
      </c>
      <c r="D58" s="129">
        <v>203.60365512201219</v>
      </c>
      <c r="E58" s="129">
        <v>221.87643545932193</v>
      </c>
      <c r="F58" s="129">
        <v>221.83516260389084</v>
      </c>
      <c r="G58" s="129">
        <v>236.59532536983491</v>
      </c>
      <c r="H58" s="473">
        <v>3.3498966687939724</v>
      </c>
      <c r="I58" s="444">
        <f t="shared" si="0"/>
        <v>6.65</v>
      </c>
    </row>
    <row r="59" spans="2:9" ht="11.25" customHeight="1">
      <c r="B59" s="209" t="s">
        <v>103</v>
      </c>
      <c r="C59" s="129">
        <v>309.32398048039272</v>
      </c>
      <c r="D59" s="129">
        <v>339.71596789350394</v>
      </c>
      <c r="E59" s="129">
        <v>363.28865756057701</v>
      </c>
      <c r="F59" s="129">
        <v>355.3450545803891</v>
      </c>
      <c r="G59" s="129">
        <v>345.17577707791327</v>
      </c>
      <c r="H59" s="473">
        <v>1.6808593926602278</v>
      </c>
      <c r="I59" s="444">
        <f t="shared" si="0"/>
        <v>-2.86</v>
      </c>
    </row>
    <row r="60" spans="2:9" ht="11.25" customHeight="1">
      <c r="B60" s="209" t="s">
        <v>104</v>
      </c>
      <c r="C60" s="129">
        <v>7.8527127293125325</v>
      </c>
      <c r="D60" s="129">
        <v>7.6507752722484828</v>
      </c>
      <c r="E60" s="129">
        <v>7.173448143122287</v>
      </c>
      <c r="F60" s="129">
        <v>7.7534084993499386</v>
      </c>
      <c r="G60" s="129">
        <v>9.3077892712354657</v>
      </c>
      <c r="H60" s="473">
        <v>6.2867896031396642</v>
      </c>
      <c r="I60" s="444">
        <f t="shared" si="0"/>
        <v>20.05</v>
      </c>
    </row>
    <row r="61" spans="2:9" ht="11.25" customHeight="1">
      <c r="B61" s="209" t="s">
        <v>105</v>
      </c>
      <c r="C61" s="129">
        <v>65.173162162778098</v>
      </c>
      <c r="D61" s="129">
        <v>64.933301019054142</v>
      </c>
      <c r="E61" s="129">
        <v>70.773822754619744</v>
      </c>
      <c r="F61" s="129">
        <v>77.122607890940728</v>
      </c>
      <c r="G61" s="129">
        <v>70.13170498359203</v>
      </c>
      <c r="H61" s="473">
        <v>4.7278501793712291</v>
      </c>
      <c r="I61" s="444">
        <f t="shared" si="0"/>
        <v>-9.06</v>
      </c>
    </row>
    <row r="62" spans="2:9" ht="11.25" customHeight="1">
      <c r="B62" s="209" t="s">
        <v>106</v>
      </c>
      <c r="C62" s="135">
        <v>27.321620128446849</v>
      </c>
      <c r="D62" s="135">
        <v>30.354292420119151</v>
      </c>
      <c r="E62" s="135">
        <v>44.242252988825612</v>
      </c>
      <c r="F62" s="135">
        <v>30.069972616211089</v>
      </c>
      <c r="G62" s="135">
        <v>40.402793847799302</v>
      </c>
      <c r="H62" s="473" t="s">
        <v>14</v>
      </c>
      <c r="I62" s="444" t="s">
        <v>14</v>
      </c>
    </row>
    <row r="63" spans="2:9" ht="11.25" customHeight="1">
      <c r="B63" s="209" t="s">
        <v>196</v>
      </c>
      <c r="C63" s="129">
        <v>8.459493154697105E-2</v>
      </c>
      <c r="D63" s="215">
        <v>0.45250321870576127</v>
      </c>
      <c r="E63" s="215">
        <v>0.4284746221377676</v>
      </c>
      <c r="F63" s="215">
        <v>0.24095157981876164</v>
      </c>
      <c r="G63" s="215">
        <v>0.48628538608551025</v>
      </c>
      <c r="H63" s="385" t="s">
        <v>14</v>
      </c>
      <c r="I63" s="444" t="s">
        <v>14</v>
      </c>
    </row>
    <row r="64" spans="2:9" ht="4.5" customHeight="1">
      <c r="B64" s="221"/>
      <c r="C64" s="393"/>
      <c r="D64" s="393"/>
      <c r="E64" s="393"/>
      <c r="F64" s="393"/>
      <c r="G64" s="393"/>
      <c r="H64" s="393"/>
      <c r="I64" s="475"/>
    </row>
    <row r="65" spans="2:9" ht="10.5" customHeight="1">
      <c r="B65" s="48" t="s">
        <v>156</v>
      </c>
    </row>
    <row r="77" spans="2:9">
      <c r="I77" s="27"/>
    </row>
    <row r="78" spans="2:9">
      <c r="I78" s="27"/>
    </row>
    <row r="79" spans="2:9">
      <c r="I79" s="27"/>
    </row>
    <row r="80" spans="2:9">
      <c r="I80" s="27"/>
    </row>
    <row r="81" spans="9:9">
      <c r="I81" s="27"/>
    </row>
    <row r="82" spans="9:9">
      <c r="I82" s="27"/>
    </row>
    <row r="83" spans="9:9">
      <c r="I83" s="27"/>
    </row>
    <row r="84" spans="9:9">
      <c r="I84" s="27"/>
    </row>
    <row r="85" spans="9:9">
      <c r="I85" s="27"/>
    </row>
    <row r="86" spans="9:9">
      <c r="I86" s="27"/>
    </row>
    <row r="87" spans="9:9">
      <c r="I87" s="27"/>
    </row>
    <row r="88" spans="9:9">
      <c r="I88" s="27"/>
    </row>
    <row r="89" spans="9:9">
      <c r="I89" s="27"/>
    </row>
    <row r="90" spans="9:9">
      <c r="I90" s="27"/>
    </row>
    <row r="91" spans="9:9">
      <c r="I91" s="27"/>
    </row>
    <row r="92" spans="9:9">
      <c r="I92" s="27"/>
    </row>
    <row r="93" spans="9:9">
      <c r="I93" s="27"/>
    </row>
    <row r="94" spans="9:9">
      <c r="I94" s="27"/>
    </row>
    <row r="95" spans="9:9">
      <c r="I95" s="27"/>
    </row>
    <row r="96" spans="9:9">
      <c r="I96" s="27"/>
    </row>
    <row r="97" spans="9:9">
      <c r="I97" s="27"/>
    </row>
    <row r="98" spans="9:9">
      <c r="I98" s="27"/>
    </row>
    <row r="99" spans="9:9">
      <c r="I99" s="27"/>
    </row>
    <row r="100" spans="9:9">
      <c r="I100" s="27"/>
    </row>
    <row r="101" spans="9:9">
      <c r="I101" s="27"/>
    </row>
    <row r="102" spans="9:9">
      <c r="I102" s="27"/>
    </row>
    <row r="103" spans="9:9">
      <c r="I103" s="27"/>
    </row>
    <row r="104" spans="9:9">
      <c r="I104" s="27"/>
    </row>
    <row r="105" spans="9:9">
      <c r="I105" s="27"/>
    </row>
    <row r="106" spans="9:9">
      <c r="I106" s="27"/>
    </row>
    <row r="107" spans="9:9">
      <c r="I107" s="27"/>
    </row>
    <row r="108" spans="9:9">
      <c r="I108" s="27"/>
    </row>
    <row r="109" spans="9:9">
      <c r="I109" s="27"/>
    </row>
    <row r="110" spans="9:9">
      <c r="I110" s="27"/>
    </row>
    <row r="111" spans="9:9">
      <c r="I111" s="27"/>
    </row>
    <row r="112" spans="9:9">
      <c r="I112" s="27"/>
    </row>
    <row r="113" spans="9:9">
      <c r="I113" s="27"/>
    </row>
    <row r="114" spans="9:9">
      <c r="I114" s="27"/>
    </row>
    <row r="115" spans="9:9">
      <c r="I115" s="27"/>
    </row>
    <row r="116" spans="9:9">
      <c r="I116" s="27"/>
    </row>
    <row r="117" spans="9:9">
      <c r="I117" s="27"/>
    </row>
    <row r="118" spans="9:9">
      <c r="I118" s="27"/>
    </row>
    <row r="119" spans="9:9">
      <c r="I119" s="27"/>
    </row>
    <row r="120" spans="9:9">
      <c r="I120" s="27"/>
    </row>
  </sheetData>
  <mergeCells count="11">
    <mergeCell ref="B2:I2"/>
    <mergeCell ref="B3:I3"/>
    <mergeCell ref="B4:I4"/>
    <mergeCell ref="B6:B7"/>
    <mergeCell ref="H6:H7"/>
    <mergeCell ref="C6:C7"/>
    <mergeCell ref="D6:D7"/>
    <mergeCell ref="E6:E7"/>
    <mergeCell ref="I6:I7"/>
    <mergeCell ref="F6:F7"/>
    <mergeCell ref="G6:G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indexed="45"/>
  </sheetPr>
  <dimension ref="B2:S65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31.85546875" style="10" customWidth="1"/>
    <col min="3" max="5" width="7.5703125" style="10" hidden="1" customWidth="1"/>
    <col min="6" max="16" width="6" style="27" customWidth="1"/>
    <col min="17" max="17" width="11.5703125" style="27" customWidth="1"/>
    <col min="18" max="18" width="10.140625" style="27" customWidth="1"/>
    <col min="19" max="19" width="1.140625" style="10" customWidth="1"/>
    <col min="20" max="16384" width="11.42578125" style="10"/>
  </cols>
  <sheetData>
    <row r="2" spans="2:19" ht="11.25" customHeight="1">
      <c r="B2" s="489" t="s">
        <v>174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</row>
    <row r="3" spans="2:19" ht="25.5" customHeight="1">
      <c r="B3" s="490" t="s">
        <v>286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  <c r="S3" s="230"/>
    </row>
    <row r="4" spans="2:19" ht="10.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</row>
    <row r="5" spans="2:19" ht="6" customHeight="1">
      <c r="B5" s="42"/>
      <c r="C5" s="42"/>
      <c r="D5" s="42"/>
      <c r="E5" s="42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2:19" ht="27" customHeight="1">
      <c r="B6" s="509" t="s">
        <v>230</v>
      </c>
      <c r="C6" s="487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  <c r="L6" s="506">
        <v>2013</v>
      </c>
      <c r="M6" s="506">
        <v>2014</v>
      </c>
      <c r="N6" s="506">
        <v>2015</v>
      </c>
      <c r="O6" s="506">
        <v>2016</v>
      </c>
      <c r="P6" s="506">
        <v>2017</v>
      </c>
      <c r="Q6" s="503" t="s">
        <v>242</v>
      </c>
      <c r="R6" s="503" t="s">
        <v>256</v>
      </c>
    </row>
    <row r="7" spans="2:19" ht="37.5" customHeight="1">
      <c r="B7" s="510"/>
      <c r="C7" s="488">
        <v>2004</v>
      </c>
      <c r="D7" s="488">
        <v>2005</v>
      </c>
      <c r="E7" s="488">
        <v>2006</v>
      </c>
      <c r="F7" s="507">
        <v>2007</v>
      </c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3"/>
      <c r="R7" s="503"/>
    </row>
    <row r="8" spans="2:19" ht="6.75" customHeight="1">
      <c r="B8" s="207"/>
      <c r="C8" s="147"/>
      <c r="D8" s="147"/>
      <c r="E8" s="147"/>
      <c r="Q8" s="40"/>
    </row>
    <row r="9" spans="2:19" ht="12" customHeight="1">
      <c r="B9" s="208" t="s">
        <v>1</v>
      </c>
      <c r="C9" s="139">
        <f>SUM(C10:C16)</f>
        <v>1752.2462600000001</v>
      </c>
      <c r="D9" s="139">
        <f>SUM(D10:D16)</f>
        <v>1842.1743100000006</v>
      </c>
      <c r="E9" s="139">
        <f t="shared" ref="E9" si="0">SUM(E10:E16)</f>
        <v>1788.2796199999996</v>
      </c>
      <c r="F9" s="128">
        <v>1712.2196481809685</v>
      </c>
      <c r="G9" s="128">
        <v>1738.2137485760975</v>
      </c>
      <c r="H9" s="128">
        <v>1761.9499103336143</v>
      </c>
      <c r="I9" s="128">
        <v>1830.8366590034834</v>
      </c>
      <c r="J9" s="128">
        <v>1863.6021767082018</v>
      </c>
      <c r="K9" s="128">
        <v>1922.0491551563982</v>
      </c>
      <c r="L9" s="128">
        <v>2005.6027664491332</v>
      </c>
      <c r="M9" s="128">
        <v>2095.7679443212191</v>
      </c>
      <c r="N9" s="128">
        <v>2179.6866104631699</v>
      </c>
      <c r="O9" s="128">
        <v>2185.3523227575301</v>
      </c>
      <c r="P9" s="128">
        <v>2253.2012570775746</v>
      </c>
      <c r="Q9" s="402">
        <f>+(((P9/F9)^(1/10))-1)*100</f>
        <v>2.7836534984872374</v>
      </c>
      <c r="R9" s="402">
        <f>ROUND(((P9/O9-1)*100),2)</f>
        <v>3.1</v>
      </c>
    </row>
    <row r="10" spans="2:19" ht="11.25" customHeight="1">
      <c r="B10" s="209" t="s">
        <v>101</v>
      </c>
      <c r="C10" s="140">
        <v>25.237459999999995</v>
      </c>
      <c r="D10" s="140">
        <v>37.989580000000004</v>
      </c>
      <c r="E10" s="140">
        <v>34.342940000000013</v>
      </c>
      <c r="F10" s="129">
        <v>23.421984968409067</v>
      </c>
      <c r="G10" s="129">
        <v>28.432583426582529</v>
      </c>
      <c r="H10" s="129">
        <v>25.41038599281719</v>
      </c>
      <c r="I10" s="129">
        <v>29.033572977933254</v>
      </c>
      <c r="J10" s="129">
        <v>23.411813718252585</v>
      </c>
      <c r="K10" s="129">
        <v>38.100291600905095</v>
      </c>
      <c r="L10" s="129">
        <v>40.844434933948421</v>
      </c>
      <c r="M10" s="129">
        <v>37.254260133562589</v>
      </c>
      <c r="N10" s="129">
        <v>32.4671641466689</v>
      </c>
      <c r="O10" s="129">
        <v>35.299042190418447</v>
      </c>
      <c r="P10" s="129">
        <v>34.747760698795318</v>
      </c>
      <c r="Q10" s="215">
        <f t="shared" ref="Q10:Q14" si="1">+(((P10/F10)^(1/10))-1)*100</f>
        <v>4.023224630413913</v>
      </c>
      <c r="R10" s="215">
        <f t="shared" ref="R10:R14" si="2">ROUND(((P10/O10-1)*100),2)</f>
        <v>-1.56</v>
      </c>
    </row>
    <row r="11" spans="2:19" ht="11.25" customHeight="1">
      <c r="B11" s="209" t="s">
        <v>102</v>
      </c>
      <c r="C11" s="140">
        <v>898.14778000000183</v>
      </c>
      <c r="D11" s="140">
        <v>862.93019000000049</v>
      </c>
      <c r="E11" s="140">
        <v>910.66627999999992</v>
      </c>
      <c r="F11" s="129">
        <v>889.50099751378889</v>
      </c>
      <c r="G11" s="129">
        <v>907.25914758523095</v>
      </c>
      <c r="H11" s="129">
        <v>910.09348442321175</v>
      </c>
      <c r="I11" s="129">
        <v>929.42168519336451</v>
      </c>
      <c r="J11" s="129">
        <v>970.48333176940616</v>
      </c>
      <c r="K11" s="129">
        <v>976.74867986389756</v>
      </c>
      <c r="L11" s="129">
        <v>1059.8577843369037</v>
      </c>
      <c r="M11" s="129">
        <v>1087.5994864970778</v>
      </c>
      <c r="N11" s="129">
        <v>1141.9167755177127</v>
      </c>
      <c r="O11" s="129">
        <v>1202.9327167341</v>
      </c>
      <c r="P11" s="129">
        <v>1162.4523588972093</v>
      </c>
      <c r="Q11" s="215">
        <f t="shared" si="1"/>
        <v>2.7123988672526966</v>
      </c>
      <c r="R11" s="215">
        <f t="shared" si="2"/>
        <v>-3.37</v>
      </c>
    </row>
    <row r="12" spans="2:19" ht="11.25" customHeight="1">
      <c r="B12" s="209" t="s">
        <v>103</v>
      </c>
      <c r="C12" s="140">
        <v>280.08312999999947</v>
      </c>
      <c r="D12" s="140">
        <v>362.43915999999979</v>
      </c>
      <c r="E12" s="140">
        <v>301.0441100000001</v>
      </c>
      <c r="F12" s="129">
        <v>304.21920296552526</v>
      </c>
      <c r="G12" s="129">
        <v>269.72170068188666</v>
      </c>
      <c r="H12" s="129">
        <v>263.80108907050084</v>
      </c>
      <c r="I12" s="129">
        <v>295.37633974208489</v>
      </c>
      <c r="J12" s="129">
        <v>293.98119651917443</v>
      </c>
      <c r="K12" s="129">
        <v>274.476277752687</v>
      </c>
      <c r="L12" s="129">
        <v>294.71380915850466</v>
      </c>
      <c r="M12" s="129">
        <v>353.13059544605687</v>
      </c>
      <c r="N12" s="129">
        <v>342.83376952157585</v>
      </c>
      <c r="O12" s="129">
        <v>331.97993773075927</v>
      </c>
      <c r="P12" s="129">
        <v>393.96930608808992</v>
      </c>
      <c r="Q12" s="215">
        <f t="shared" si="1"/>
        <v>2.6189522933648846</v>
      </c>
      <c r="R12" s="215">
        <f t="shared" si="2"/>
        <v>18.670000000000002</v>
      </c>
    </row>
    <row r="13" spans="2:19" ht="11.25" customHeight="1">
      <c r="B13" s="209" t="s">
        <v>104</v>
      </c>
      <c r="C13" s="140">
        <v>222.30160000000001</v>
      </c>
      <c r="D13" s="140">
        <v>223.97709999999995</v>
      </c>
      <c r="E13" s="140">
        <v>226.88673999999961</v>
      </c>
      <c r="F13" s="129">
        <v>206.35852915270144</v>
      </c>
      <c r="G13" s="129">
        <v>174.66951757737777</v>
      </c>
      <c r="H13" s="129">
        <v>206.6904470468003</v>
      </c>
      <c r="I13" s="129">
        <v>197.23939791454777</v>
      </c>
      <c r="J13" s="129">
        <v>198.41942796442041</v>
      </c>
      <c r="K13" s="129">
        <v>224.07749920539467</v>
      </c>
      <c r="L13" s="129">
        <v>233.71003018779925</v>
      </c>
      <c r="M13" s="129">
        <v>242.68105299296968</v>
      </c>
      <c r="N13" s="129">
        <v>222.07686963990898</v>
      </c>
      <c r="O13" s="129">
        <v>215.69933874391637</v>
      </c>
      <c r="P13" s="129">
        <v>220.7232229270935</v>
      </c>
      <c r="Q13" s="215">
        <f t="shared" si="1"/>
        <v>0.67521378778976349</v>
      </c>
      <c r="R13" s="215">
        <f t="shared" si="2"/>
        <v>2.33</v>
      </c>
    </row>
    <row r="14" spans="2:19" ht="11.25" customHeight="1">
      <c r="B14" s="209" t="s">
        <v>105</v>
      </c>
      <c r="C14" s="140">
        <v>189.18969000000001</v>
      </c>
      <c r="D14" s="140">
        <v>226.97623000000013</v>
      </c>
      <c r="E14" s="140">
        <v>194.58537000000004</v>
      </c>
      <c r="F14" s="129">
        <v>168.75563445502894</v>
      </c>
      <c r="G14" s="129">
        <v>208.29128943152128</v>
      </c>
      <c r="H14" s="129">
        <v>212.65904645826981</v>
      </c>
      <c r="I14" s="129">
        <v>228.25381581367998</v>
      </c>
      <c r="J14" s="129">
        <v>245.14975186252084</v>
      </c>
      <c r="K14" s="129">
        <v>256.58779811141744</v>
      </c>
      <c r="L14" s="129">
        <v>264.60108240536897</v>
      </c>
      <c r="M14" s="129">
        <v>261.6320790256334</v>
      </c>
      <c r="N14" s="129">
        <v>281.36512094959664</v>
      </c>
      <c r="O14" s="129">
        <v>287.75373585001432</v>
      </c>
      <c r="P14" s="129">
        <v>286.31120523571968</v>
      </c>
      <c r="Q14" s="215">
        <f t="shared" si="1"/>
        <v>5.4284948379164089</v>
      </c>
      <c r="R14" s="215">
        <f t="shared" si="2"/>
        <v>-0.5</v>
      </c>
    </row>
    <row r="15" spans="2:19" ht="12" customHeight="1">
      <c r="B15" s="209" t="s">
        <v>106</v>
      </c>
      <c r="C15" s="140">
        <v>130.62757999999994</v>
      </c>
      <c r="D15" s="140">
        <v>126.01560999999995</v>
      </c>
      <c r="E15" s="140">
        <v>119.46218999999998</v>
      </c>
      <c r="F15" s="129">
        <v>117.22330867481956</v>
      </c>
      <c r="G15" s="129">
        <v>145.52925514652168</v>
      </c>
      <c r="H15" s="129">
        <v>139.1891801634975</v>
      </c>
      <c r="I15" s="129">
        <v>149.0166575408939</v>
      </c>
      <c r="J15" s="129">
        <v>128.03029949930584</v>
      </c>
      <c r="K15" s="129">
        <v>146.65170791402232</v>
      </c>
      <c r="L15" s="129">
        <v>108.53039972268421</v>
      </c>
      <c r="M15" s="129">
        <v>111.57876798249801</v>
      </c>
      <c r="N15" s="129">
        <v>153.66834172958218</v>
      </c>
      <c r="O15" s="129">
        <v>109.46622006811921</v>
      </c>
      <c r="P15" s="129">
        <v>152.99714117383957</v>
      </c>
      <c r="Q15" s="215" t="s">
        <v>14</v>
      </c>
      <c r="R15" s="215" t="s">
        <v>14</v>
      </c>
    </row>
    <row r="16" spans="2:19" ht="12" customHeight="1">
      <c r="B16" s="209" t="s">
        <v>196</v>
      </c>
      <c r="C16" s="112">
        <v>6.6590199999991455</v>
      </c>
      <c r="D16" s="112">
        <v>1.8464400000000296</v>
      </c>
      <c r="E16" s="112">
        <v>1.2919899999999416</v>
      </c>
      <c r="F16" s="135">
        <v>2.7399904507052844</v>
      </c>
      <c r="G16" s="135">
        <v>4.3102547269659137</v>
      </c>
      <c r="H16" s="135">
        <v>4.1062771784973844</v>
      </c>
      <c r="I16" s="135">
        <v>2.495189820974014</v>
      </c>
      <c r="J16" s="135">
        <v>4.1263553751438504</v>
      </c>
      <c r="K16" s="135">
        <v>5.4069007080837554</v>
      </c>
      <c r="L16" s="135">
        <v>3.3452257039192066</v>
      </c>
      <c r="M16" s="135">
        <v>1.8917022434216466</v>
      </c>
      <c r="N16" s="135">
        <v>5.3585689581150202</v>
      </c>
      <c r="O16" s="135">
        <v>2.2213314401769546</v>
      </c>
      <c r="P16" s="135">
        <v>2.0002620568275451</v>
      </c>
      <c r="Q16" s="215" t="s">
        <v>14</v>
      </c>
      <c r="R16" s="215" t="s">
        <v>14</v>
      </c>
    </row>
    <row r="17" spans="2:18" ht="5.25" customHeight="1">
      <c r="B17" s="209"/>
      <c r="C17" s="112"/>
      <c r="D17" s="112"/>
      <c r="E17" s="112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215"/>
      <c r="R17" s="215"/>
    </row>
    <row r="18" spans="2:18" ht="12" customHeight="1">
      <c r="B18" s="256" t="s">
        <v>11</v>
      </c>
      <c r="C18" s="54"/>
      <c r="D18" s="54"/>
      <c r="E18" s="54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215"/>
      <c r="R18" s="215"/>
    </row>
    <row r="19" spans="2:18" ht="12" customHeight="1">
      <c r="B19" s="256" t="s">
        <v>2</v>
      </c>
      <c r="C19" s="139">
        <f t="shared" ref="C19:E19" si="3">SUM(C20:C26)</f>
        <v>1477.5825000000009</v>
      </c>
      <c r="D19" s="139">
        <f t="shared" si="3"/>
        <v>1556.2643999999993</v>
      </c>
      <c r="E19" s="139">
        <f t="shared" si="3"/>
        <v>1537.7447799999968</v>
      </c>
      <c r="F19" s="128">
        <v>1442.4480509706279</v>
      </c>
      <c r="G19" s="128">
        <v>1459.4096758635624</v>
      </c>
      <c r="H19" s="128">
        <v>1482.007336144497</v>
      </c>
      <c r="I19" s="128">
        <v>1544.104084726074</v>
      </c>
      <c r="J19" s="128">
        <v>1571.1166560453007</v>
      </c>
      <c r="K19" s="128">
        <v>1622.8219009152588</v>
      </c>
      <c r="L19" s="128">
        <v>1681.4191412979294</v>
      </c>
      <c r="M19" s="128">
        <v>1790.0551649617471</v>
      </c>
      <c r="N19" s="128">
        <v>1858.5008489413872</v>
      </c>
      <c r="O19" s="128">
        <v>1837.3993797745729</v>
      </c>
      <c r="P19" s="128">
        <v>1904.2324542216063</v>
      </c>
      <c r="Q19" s="402">
        <f>+(((P19/F19)^(1/10))-1)*100</f>
        <v>2.8163016749773062</v>
      </c>
      <c r="R19" s="402">
        <f>ROUND(((P19/O19-1)*100),2)</f>
        <v>3.64</v>
      </c>
    </row>
    <row r="20" spans="2:18" ht="11.25" customHeight="1">
      <c r="B20" s="209" t="s">
        <v>101</v>
      </c>
      <c r="C20" s="140">
        <v>22.444649999999999</v>
      </c>
      <c r="D20" s="140">
        <v>32.87930999999999</v>
      </c>
      <c r="E20" s="140">
        <v>31.939710000000005</v>
      </c>
      <c r="F20" s="129">
        <v>20.809923895362882</v>
      </c>
      <c r="G20" s="129">
        <v>22.841425145745745</v>
      </c>
      <c r="H20" s="129">
        <v>17.992858173582167</v>
      </c>
      <c r="I20" s="129">
        <v>25.425772462294098</v>
      </c>
      <c r="J20" s="129">
        <v>17.894602126525889</v>
      </c>
      <c r="K20" s="129">
        <v>28.218749825087095</v>
      </c>
      <c r="L20" s="129">
        <v>35.220982485929056</v>
      </c>
      <c r="M20" s="129">
        <v>33.821239670960367</v>
      </c>
      <c r="N20" s="129">
        <v>29.488184142200531</v>
      </c>
      <c r="O20" s="129">
        <v>30.32956969234246</v>
      </c>
      <c r="P20" s="129">
        <v>31.32545796442032</v>
      </c>
      <c r="Q20" s="215">
        <f t="shared" ref="Q20:Q23" si="4">+(((P20/F20)^(1/10))-1)*100</f>
        <v>4.1748044008358631</v>
      </c>
      <c r="R20" s="215">
        <f t="shared" ref="R20:R24" si="5">ROUND(((P20/O20-1)*100),2)</f>
        <v>3.28</v>
      </c>
    </row>
    <row r="21" spans="2:18" ht="11.25" customHeight="1">
      <c r="B21" s="209" t="s">
        <v>102</v>
      </c>
      <c r="C21" s="140">
        <v>728.47008000000142</v>
      </c>
      <c r="D21" s="140">
        <v>688.36200999999983</v>
      </c>
      <c r="E21" s="140">
        <v>757.40730999999766</v>
      </c>
      <c r="F21" s="129">
        <v>725.63319901120337</v>
      </c>
      <c r="G21" s="129">
        <v>746.57719067142682</v>
      </c>
      <c r="H21" s="129">
        <v>746.47935166750551</v>
      </c>
      <c r="I21" s="129">
        <v>752.66036036150194</v>
      </c>
      <c r="J21" s="129">
        <v>789.06861602567358</v>
      </c>
      <c r="K21" s="129">
        <v>811.78143569158237</v>
      </c>
      <c r="L21" s="129">
        <v>856.26549584226348</v>
      </c>
      <c r="M21" s="129">
        <v>902.67089129505359</v>
      </c>
      <c r="N21" s="129">
        <v>944.20954207014029</v>
      </c>
      <c r="O21" s="129">
        <v>983.76120637040856</v>
      </c>
      <c r="P21" s="129">
        <v>942.92764418125148</v>
      </c>
      <c r="Q21" s="215">
        <f t="shared" si="4"/>
        <v>2.6540580800284319</v>
      </c>
      <c r="R21" s="215">
        <f t="shared" si="5"/>
        <v>-4.1500000000000004</v>
      </c>
    </row>
    <row r="22" spans="2:18" ht="11.25" customHeight="1">
      <c r="B22" s="209" t="s">
        <v>103</v>
      </c>
      <c r="C22" s="140">
        <v>251.76225999999971</v>
      </c>
      <c r="D22" s="140">
        <v>331.7477099999997</v>
      </c>
      <c r="E22" s="140">
        <v>274.53357000000011</v>
      </c>
      <c r="F22" s="129">
        <v>266.3190732506705</v>
      </c>
      <c r="G22" s="129">
        <v>234.94349168673224</v>
      </c>
      <c r="H22" s="129">
        <v>227.92734569495497</v>
      </c>
      <c r="I22" s="129">
        <v>263.12386540248201</v>
      </c>
      <c r="J22" s="129">
        <v>256.07854093822624</v>
      </c>
      <c r="K22" s="129">
        <v>233.3387179089319</v>
      </c>
      <c r="L22" s="129">
        <v>253.32656662200492</v>
      </c>
      <c r="M22" s="129">
        <v>304.18500118647887</v>
      </c>
      <c r="N22" s="129">
        <v>305.42021661062211</v>
      </c>
      <c r="O22" s="129">
        <v>289.46402177461363</v>
      </c>
      <c r="P22" s="129">
        <v>349.05945629084113</v>
      </c>
      <c r="Q22" s="215">
        <f t="shared" si="4"/>
        <v>2.742401736053135</v>
      </c>
      <c r="R22" s="215">
        <f t="shared" si="5"/>
        <v>20.59</v>
      </c>
    </row>
    <row r="23" spans="2:18" ht="11.25" customHeight="1">
      <c r="B23" s="209" t="s">
        <v>104</v>
      </c>
      <c r="C23" s="140">
        <v>217.27044000000006</v>
      </c>
      <c r="D23" s="140">
        <v>217.22702999999993</v>
      </c>
      <c r="E23" s="140">
        <v>223.71208999999962</v>
      </c>
      <c r="F23" s="129">
        <v>201.32736087459105</v>
      </c>
      <c r="G23" s="129">
        <v>172.10966072191857</v>
      </c>
      <c r="H23" s="129">
        <v>203.44204477212324</v>
      </c>
      <c r="I23" s="129">
        <v>194.0457374074615</v>
      </c>
      <c r="J23" s="129">
        <v>194.65320135419827</v>
      </c>
      <c r="K23" s="129">
        <v>219.4299951751382</v>
      </c>
      <c r="L23" s="129">
        <v>229.54219935272144</v>
      </c>
      <c r="M23" s="129">
        <v>237.27735513372576</v>
      </c>
      <c r="N23" s="129">
        <v>218.66820836602315</v>
      </c>
      <c r="O23" s="129">
        <v>210.78338768185611</v>
      </c>
      <c r="P23" s="129">
        <v>214.6287787399292</v>
      </c>
      <c r="Q23" s="215">
        <f t="shared" si="4"/>
        <v>0.6418277534131045</v>
      </c>
      <c r="R23" s="215">
        <f t="shared" si="5"/>
        <v>1.82</v>
      </c>
    </row>
    <row r="24" spans="2:18" ht="11.25" customHeight="1">
      <c r="B24" s="209" t="s">
        <v>105</v>
      </c>
      <c r="C24" s="140">
        <v>148.72588999999999</v>
      </c>
      <c r="D24" s="140">
        <v>185.11840000000001</v>
      </c>
      <c r="E24" s="140">
        <v>155.90969999999993</v>
      </c>
      <c r="F24" s="129">
        <v>134.84380694341266</v>
      </c>
      <c r="G24" s="129">
        <v>163.02936927105262</v>
      </c>
      <c r="H24" s="129">
        <v>171.69358438107378</v>
      </c>
      <c r="I24" s="129">
        <v>186.55881021218968</v>
      </c>
      <c r="J24" s="129">
        <v>203.72935612297954</v>
      </c>
      <c r="K24" s="129">
        <v>209.81743893588376</v>
      </c>
      <c r="L24" s="129">
        <v>216.63847576218961</v>
      </c>
      <c r="M24" s="129">
        <v>222.48846199897395</v>
      </c>
      <c r="N24" s="129">
        <v>232.74792351294406</v>
      </c>
      <c r="O24" s="129">
        <v>237.03111574297463</v>
      </c>
      <c r="P24" s="129">
        <v>240.72914632868768</v>
      </c>
      <c r="Q24" s="215">
        <f>+(((P24/F24)^(1/10))-1)*100</f>
        <v>5.966787168855836</v>
      </c>
      <c r="R24" s="215">
        <f t="shared" si="5"/>
        <v>1.56</v>
      </c>
    </row>
    <row r="25" spans="2:18" ht="11.25" customHeight="1">
      <c r="B25" s="209" t="s">
        <v>106</v>
      </c>
      <c r="C25" s="140">
        <v>103.7732399999999</v>
      </c>
      <c r="D25" s="140">
        <v>99.083499999999987</v>
      </c>
      <c r="E25" s="140">
        <v>92.950410000000005</v>
      </c>
      <c r="F25" s="129">
        <v>92.417444345620282</v>
      </c>
      <c r="G25" s="129">
        <v>116.13253961050528</v>
      </c>
      <c r="H25" s="129">
        <v>110.36587427674738</v>
      </c>
      <c r="I25" s="129">
        <v>120.37112521290916</v>
      </c>
      <c r="J25" s="129">
        <v>106.03210625949249</v>
      </c>
      <c r="K25" s="129">
        <v>115.6107666749481</v>
      </c>
      <c r="L25" s="129">
        <v>87.480389866363268</v>
      </c>
      <c r="M25" s="129">
        <v>87.921179134230925</v>
      </c>
      <c r="N25" s="129">
        <v>122.65595206253548</v>
      </c>
      <c r="O25" s="129">
        <v>83.927062367686275</v>
      </c>
      <c r="P25" s="129">
        <v>123.86558619260788</v>
      </c>
      <c r="Q25" s="215" t="s">
        <v>14</v>
      </c>
      <c r="R25" s="215" t="s">
        <v>14</v>
      </c>
    </row>
    <row r="26" spans="2:18" ht="11.25" customHeight="1">
      <c r="B26" s="209" t="s">
        <v>196</v>
      </c>
      <c r="C26" s="112">
        <v>5.135939999999664</v>
      </c>
      <c r="D26" s="112">
        <v>1.8464399999998022</v>
      </c>
      <c r="E26" s="112">
        <v>1.2919899999997142</v>
      </c>
      <c r="F26" s="135">
        <v>1.09724264977034</v>
      </c>
      <c r="G26" s="135">
        <v>3.7759987561699115</v>
      </c>
      <c r="H26" s="135">
        <v>4.1062771784973844</v>
      </c>
      <c r="I26" s="135">
        <v>1.9184136672371301</v>
      </c>
      <c r="J26" s="135">
        <v>3.6602332182196187</v>
      </c>
      <c r="K26" s="135">
        <v>4.6247967036893476</v>
      </c>
      <c r="L26" s="135">
        <v>2.9450313664673518</v>
      </c>
      <c r="M26" s="129">
        <v>1.6910365423283513</v>
      </c>
      <c r="N26" s="129">
        <v>5.3108221769120556</v>
      </c>
      <c r="O26" s="129">
        <v>2.1030161446837168</v>
      </c>
      <c r="P26" s="129">
        <v>1.6963845238685609</v>
      </c>
      <c r="Q26" s="215" t="s">
        <v>14</v>
      </c>
      <c r="R26" s="215" t="s">
        <v>14</v>
      </c>
    </row>
    <row r="27" spans="2:18" ht="18" customHeight="1">
      <c r="B27" s="209"/>
      <c r="C27" s="54"/>
      <c r="D27" s="54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215"/>
      <c r="R27" s="215"/>
    </row>
    <row r="28" spans="2:18" ht="12" customHeight="1">
      <c r="B28" s="208" t="s">
        <v>3</v>
      </c>
      <c r="C28" s="139">
        <f t="shared" ref="C28:E28" si="6">SUM(C29:C35)</f>
        <v>274.66376000000014</v>
      </c>
      <c r="D28" s="139">
        <f t="shared" si="6"/>
        <v>285.9099099999994</v>
      </c>
      <c r="E28" s="139">
        <f t="shared" si="6"/>
        <v>250.53484000000009</v>
      </c>
      <c r="F28" s="128">
        <v>269.77159721034775</v>
      </c>
      <c r="G28" s="128">
        <v>278.80407271253944</v>
      </c>
      <c r="H28" s="128">
        <v>279.94257418911462</v>
      </c>
      <c r="I28" s="128">
        <v>286.7325742774064</v>
      </c>
      <c r="J28" s="128">
        <v>292.48552066291109</v>
      </c>
      <c r="K28" s="128">
        <v>299.22725424114446</v>
      </c>
      <c r="L28" s="128">
        <v>324.18362515118827</v>
      </c>
      <c r="M28" s="128">
        <v>305.71277935946483</v>
      </c>
      <c r="N28" s="128">
        <v>321.18576152178031</v>
      </c>
      <c r="O28" s="128">
        <v>347.95294298294328</v>
      </c>
      <c r="P28" s="128">
        <v>348.96880285596848</v>
      </c>
      <c r="Q28" s="402">
        <f>+(((P28/F28)^(1/10))-1)*100</f>
        <v>2.6074838747551565</v>
      </c>
      <c r="R28" s="402">
        <f>ROUND(((P28/O28-1)*100),2)</f>
        <v>0.28999999999999998</v>
      </c>
    </row>
    <row r="29" spans="2:18" ht="11.25" customHeight="1">
      <c r="B29" s="209" t="s">
        <v>101</v>
      </c>
      <c r="C29" s="140">
        <v>2.7928099999999998</v>
      </c>
      <c r="D29" s="140">
        <v>5.1102700000000016</v>
      </c>
      <c r="E29" s="140">
        <v>2.4032299999999998</v>
      </c>
      <c r="F29" s="129">
        <v>2.6120610730461924</v>
      </c>
      <c r="G29" s="129">
        <v>5.5911582808367895</v>
      </c>
      <c r="H29" s="129">
        <v>7.4175278192350174</v>
      </c>
      <c r="I29" s="129">
        <v>3.6078005156391542</v>
      </c>
      <c r="J29" s="129">
        <v>5.5172115917266993</v>
      </c>
      <c r="K29" s="129">
        <v>9.8815417758180093</v>
      </c>
      <c r="L29" s="129">
        <v>5.6234524480193535</v>
      </c>
      <c r="M29" s="129">
        <v>3.4330204626022285</v>
      </c>
      <c r="N29" s="129">
        <v>2.9789800044683732</v>
      </c>
      <c r="O29" s="129">
        <v>4.9694724980759739</v>
      </c>
      <c r="P29" s="129">
        <v>3.4223027343750001</v>
      </c>
      <c r="Q29" s="215">
        <f t="shared" ref="Q29:Q33" si="7">+(((P29/F29)^(1/10))-1)*100</f>
        <v>2.7385683822832352</v>
      </c>
      <c r="R29" s="215">
        <f t="shared" ref="R29:R33" si="8">ROUND(((P29/O29-1)*100),2)</f>
        <v>-31.13</v>
      </c>
    </row>
    <row r="30" spans="2:18" ht="11.25" customHeight="1">
      <c r="B30" s="209" t="s">
        <v>102</v>
      </c>
      <c r="C30" s="140">
        <v>169.67770000000004</v>
      </c>
      <c r="D30" s="140">
        <v>174.56817999999942</v>
      </c>
      <c r="E30" s="140">
        <v>153.25897000000006</v>
      </c>
      <c r="F30" s="129">
        <v>163.86779850258449</v>
      </c>
      <c r="G30" s="129">
        <v>160.68195691380785</v>
      </c>
      <c r="H30" s="129">
        <v>163.61413275570902</v>
      </c>
      <c r="I30" s="129">
        <v>176.76132483186618</v>
      </c>
      <c r="J30" s="129">
        <v>181.4147157437348</v>
      </c>
      <c r="K30" s="129">
        <v>164.96724417231326</v>
      </c>
      <c r="L30" s="129">
        <v>203.59228849463912</v>
      </c>
      <c r="M30" s="129">
        <v>184.92859520202106</v>
      </c>
      <c r="N30" s="129">
        <v>197.70723344756979</v>
      </c>
      <c r="O30" s="129">
        <v>219.17151036369512</v>
      </c>
      <c r="P30" s="129">
        <v>219.52471471595763</v>
      </c>
      <c r="Q30" s="215">
        <f t="shared" si="7"/>
        <v>2.967218291019047</v>
      </c>
      <c r="R30" s="215">
        <f t="shared" si="8"/>
        <v>0.16</v>
      </c>
    </row>
    <row r="31" spans="2:18" ht="11.25" customHeight="1">
      <c r="B31" s="209" t="s">
        <v>103</v>
      </c>
      <c r="C31" s="140">
        <v>28.320870000000003</v>
      </c>
      <c r="D31" s="140">
        <v>30.691450000000003</v>
      </c>
      <c r="E31" s="140">
        <v>26.510540000000006</v>
      </c>
      <c r="F31" s="129">
        <v>37.900129714854863</v>
      </c>
      <c r="G31" s="129">
        <v>34.778208995154444</v>
      </c>
      <c r="H31" s="129">
        <v>35.8737433755458</v>
      </c>
      <c r="I31" s="129">
        <v>32.252474339603076</v>
      </c>
      <c r="J31" s="129">
        <v>37.90265558094849</v>
      </c>
      <c r="K31" s="129">
        <v>41.137559843755469</v>
      </c>
      <c r="L31" s="129">
        <v>41.387242536500167</v>
      </c>
      <c r="M31" s="129">
        <v>48.945594259578662</v>
      </c>
      <c r="N31" s="129">
        <v>37.41355291095357</v>
      </c>
      <c r="O31" s="129">
        <v>42.515915956145875</v>
      </c>
      <c r="P31" s="129">
        <v>44.909849797248839</v>
      </c>
      <c r="Q31" s="215">
        <f t="shared" si="7"/>
        <v>1.7115073679537351</v>
      </c>
      <c r="R31" s="215">
        <f t="shared" si="8"/>
        <v>5.63</v>
      </c>
    </row>
    <row r="32" spans="2:18" ht="11.25" customHeight="1">
      <c r="B32" s="209" t="s">
        <v>104</v>
      </c>
      <c r="C32" s="140">
        <v>5.0311599999999999</v>
      </c>
      <c r="D32" s="140">
        <v>6.7500700000000018</v>
      </c>
      <c r="E32" s="140">
        <v>3.1746500000000006</v>
      </c>
      <c r="F32" s="129">
        <v>5.031168278110326</v>
      </c>
      <c r="G32" s="129">
        <v>2.5598568554592775</v>
      </c>
      <c r="H32" s="129">
        <v>3.2484022746770833</v>
      </c>
      <c r="I32" s="129">
        <v>3.1936605070862258</v>
      </c>
      <c r="J32" s="129">
        <v>3.7662266102220636</v>
      </c>
      <c r="K32" s="129">
        <v>4.6475040302564485</v>
      </c>
      <c r="L32" s="129">
        <v>4.1678308350777957</v>
      </c>
      <c r="M32" s="129">
        <v>5.4036978592439731</v>
      </c>
      <c r="N32" s="129">
        <v>3.4086612738857456</v>
      </c>
      <c r="O32" s="129">
        <v>4.9159510620602438</v>
      </c>
      <c r="P32" s="129">
        <v>6.0944441871643065</v>
      </c>
      <c r="Q32" s="215">
        <f t="shared" si="7"/>
        <v>1.9357508087447961</v>
      </c>
      <c r="R32" s="215">
        <f t="shared" si="8"/>
        <v>23.97</v>
      </c>
    </row>
    <row r="33" spans="2:18" ht="11.25" customHeight="1">
      <c r="B33" s="209" t="s">
        <v>105</v>
      </c>
      <c r="C33" s="140">
        <v>40.463799999999985</v>
      </c>
      <c r="D33" s="140">
        <v>41.857829999999971</v>
      </c>
      <c r="E33" s="140">
        <v>38.675669999999997</v>
      </c>
      <c r="F33" s="129">
        <v>33.911827511616558</v>
      </c>
      <c r="G33" s="129">
        <v>45.26192016046874</v>
      </c>
      <c r="H33" s="129">
        <v>40.9654620771962</v>
      </c>
      <c r="I33" s="129">
        <v>41.695005601490173</v>
      </c>
      <c r="J33" s="129">
        <v>41.420395739540901</v>
      </c>
      <c r="K33" s="129">
        <v>46.770359175533827</v>
      </c>
      <c r="L33" s="129">
        <v>47.962606643179264</v>
      </c>
      <c r="M33" s="129">
        <v>39.143617026659641</v>
      </c>
      <c r="N33" s="129">
        <v>48.617197436652802</v>
      </c>
      <c r="O33" s="129">
        <v>50.722620107040129</v>
      </c>
      <c r="P33" s="129">
        <v>45.582058907032014</v>
      </c>
      <c r="Q33" s="215">
        <f t="shared" si="7"/>
        <v>3.0016719505524536</v>
      </c>
      <c r="R33" s="215">
        <f t="shared" si="8"/>
        <v>-10.130000000000001</v>
      </c>
    </row>
    <row r="34" spans="2:18" ht="11.25" customHeight="1">
      <c r="B34" s="209" t="s">
        <v>106</v>
      </c>
      <c r="C34" s="140">
        <v>26.854339999999997</v>
      </c>
      <c r="D34" s="140">
        <v>26.932110000000009</v>
      </c>
      <c r="E34" s="140">
        <v>26.511780000000002</v>
      </c>
      <c r="F34" s="129">
        <v>24.805864329199348</v>
      </c>
      <c r="G34" s="129">
        <v>29.396715536016327</v>
      </c>
      <c r="H34" s="129">
        <v>28.823305886750134</v>
      </c>
      <c r="I34" s="129">
        <v>28.645532327984732</v>
      </c>
      <c r="J34" s="129">
        <v>21.998193239813421</v>
      </c>
      <c r="K34" s="129">
        <v>31.040941239074332</v>
      </c>
      <c r="L34" s="129">
        <v>21.050009856321108</v>
      </c>
      <c r="M34" s="129">
        <v>23.657588848267064</v>
      </c>
      <c r="N34" s="129">
        <v>31.012389667046747</v>
      </c>
      <c r="O34" s="129">
        <v>25.539157700432931</v>
      </c>
      <c r="P34" s="129">
        <v>29.131554981231691</v>
      </c>
      <c r="Q34" s="215" t="s">
        <v>14</v>
      </c>
      <c r="R34" s="215" t="s">
        <v>14</v>
      </c>
    </row>
    <row r="35" spans="2:18" ht="11.25" customHeight="1">
      <c r="B35" s="209" t="s">
        <v>196</v>
      </c>
      <c r="C35" s="112">
        <v>1.5230800000001068</v>
      </c>
      <c r="D35" s="112">
        <v>0</v>
      </c>
      <c r="E35" s="112">
        <v>0</v>
      </c>
      <c r="F35" s="135">
        <v>1.6427478009349443</v>
      </c>
      <c r="G35" s="135">
        <v>0.53425597079600184</v>
      </c>
      <c r="H35" s="135">
        <v>0</v>
      </c>
      <c r="I35" s="135">
        <v>0.57677615373688373</v>
      </c>
      <c r="J35" s="135">
        <v>0.46612215692423115</v>
      </c>
      <c r="K35" s="135">
        <v>0.78210400439440764</v>
      </c>
      <c r="L35" s="135">
        <v>0.40019433745185512</v>
      </c>
      <c r="M35" s="135">
        <v>0.20066570109329518</v>
      </c>
      <c r="N35" s="135">
        <v>4.7746781202964349E-2</v>
      </c>
      <c r="O35" s="135">
        <v>0.11831529549323733</v>
      </c>
      <c r="P35" s="135">
        <v>0.3038775329589844</v>
      </c>
      <c r="Q35" s="215" t="s">
        <v>14</v>
      </c>
      <c r="R35" s="215" t="s">
        <v>14</v>
      </c>
    </row>
    <row r="36" spans="2:18" ht="5.25" customHeight="1">
      <c r="B36" s="209"/>
      <c r="C36" s="54"/>
      <c r="D36" s="54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215"/>
      <c r="R36" s="215"/>
    </row>
    <row r="37" spans="2:18" ht="15.75" customHeight="1">
      <c r="B37" s="208" t="s">
        <v>4</v>
      </c>
      <c r="C37" s="54"/>
      <c r="D37" s="54"/>
      <c r="E37" s="54"/>
      <c r="F37" s="55"/>
      <c r="G37" s="55"/>
      <c r="H37" s="55"/>
      <c r="I37" s="129"/>
      <c r="J37" s="129"/>
      <c r="K37" s="129"/>
      <c r="L37" s="129"/>
      <c r="M37" s="129"/>
      <c r="N37" s="129"/>
      <c r="O37" s="129"/>
      <c r="P37" s="129"/>
      <c r="Q37" s="215"/>
      <c r="R37" s="215"/>
    </row>
    <row r="38" spans="2:18" ht="12" customHeight="1">
      <c r="B38" s="208" t="s">
        <v>5</v>
      </c>
      <c r="C38" s="139">
        <f t="shared" ref="C38:E38" si="9">SUM(C39:C45)</f>
        <v>1117.4800099999995</v>
      </c>
      <c r="D38" s="139">
        <f t="shared" si="9"/>
        <v>1199.2059699999988</v>
      </c>
      <c r="E38" s="139">
        <f t="shared" si="9"/>
        <v>1156.1657799999989</v>
      </c>
      <c r="F38" s="128">
        <v>1057.9701256990086</v>
      </c>
      <c r="G38" s="128">
        <v>1079.8428201442402</v>
      </c>
      <c r="H38" s="128">
        <v>1096.9040729994215</v>
      </c>
      <c r="I38" s="128">
        <v>1124.9750694308061</v>
      </c>
      <c r="J38" s="128">
        <v>1172.7041708296199</v>
      </c>
      <c r="K38" s="128">
        <v>1162.2731393554097</v>
      </c>
      <c r="L38" s="128">
        <v>1251.1951713806673</v>
      </c>
      <c r="M38" s="128">
        <v>1344.2567194129847</v>
      </c>
      <c r="N38" s="128">
        <v>1351.4390955288918</v>
      </c>
      <c r="O38" s="128">
        <v>1332.4449107121741</v>
      </c>
      <c r="P38" s="395">
        <v>1392.6554834794997</v>
      </c>
      <c r="Q38" s="402">
        <f>+(((P38/F38)^(1/10))-1)*100</f>
        <v>2.7867250348560413</v>
      </c>
      <c r="R38" s="402">
        <f>ROUND(((P38/O38-1)*100),2)</f>
        <v>4.5199999999999996</v>
      </c>
    </row>
    <row r="39" spans="2:18" ht="11.25" customHeight="1">
      <c r="B39" s="209" t="s">
        <v>101</v>
      </c>
      <c r="C39" s="140">
        <v>16.760819999999999</v>
      </c>
      <c r="D39" s="140">
        <v>23.963819999999991</v>
      </c>
      <c r="E39" s="140">
        <v>25.319020000000005</v>
      </c>
      <c r="F39" s="129">
        <v>13.010120844972274</v>
      </c>
      <c r="G39" s="129">
        <v>15.471913451139704</v>
      </c>
      <c r="H39" s="129">
        <v>14.647794790241178</v>
      </c>
      <c r="I39" s="129">
        <v>17.928034373078091</v>
      </c>
      <c r="J39" s="129">
        <v>14.055320331292602</v>
      </c>
      <c r="K39" s="129">
        <v>20.416532264794874</v>
      </c>
      <c r="L39" s="129">
        <v>25.287196776850003</v>
      </c>
      <c r="M39" s="129">
        <v>26.642533474813117</v>
      </c>
      <c r="N39" s="129">
        <v>19.659591074738486</v>
      </c>
      <c r="O39" s="129">
        <v>16.340482397283512</v>
      </c>
      <c r="P39" s="135">
        <v>23.96516302537918</v>
      </c>
      <c r="Q39" s="215">
        <f t="shared" ref="Q39:Q43" si="10">+(((P39/F39)^(1/10))-1)*100</f>
        <v>6.2991778846313462</v>
      </c>
      <c r="R39" s="215">
        <f t="shared" ref="R39:R43" si="11">ROUND(((P39/O39-1)*100),2)</f>
        <v>46.66</v>
      </c>
    </row>
    <row r="40" spans="2:18" ht="11.25" customHeight="1">
      <c r="B40" s="209" t="s">
        <v>102</v>
      </c>
      <c r="C40" s="140">
        <v>514.10334999999986</v>
      </c>
      <c r="D40" s="140">
        <v>490.33511999999916</v>
      </c>
      <c r="E40" s="140">
        <v>524.80981999999938</v>
      </c>
      <c r="F40" s="129">
        <v>498.79025840848959</v>
      </c>
      <c r="G40" s="129">
        <v>518.52158215766008</v>
      </c>
      <c r="H40" s="129">
        <v>516.00596868914977</v>
      </c>
      <c r="I40" s="129">
        <v>516.53366815339155</v>
      </c>
      <c r="J40" s="129">
        <v>561.68387127875667</v>
      </c>
      <c r="K40" s="129">
        <v>546.04338122155718</v>
      </c>
      <c r="L40" s="129">
        <v>608.33901132950587</v>
      </c>
      <c r="M40" s="129">
        <v>646.84733676580902</v>
      </c>
      <c r="N40" s="129">
        <v>659.81598855599327</v>
      </c>
      <c r="O40" s="129">
        <v>689.17658284678794</v>
      </c>
      <c r="P40" s="135">
        <v>659.1116154887676</v>
      </c>
      <c r="Q40" s="215">
        <f t="shared" si="10"/>
        <v>2.8262742802455332</v>
      </c>
      <c r="R40" s="215">
        <f t="shared" si="11"/>
        <v>-4.3600000000000003</v>
      </c>
    </row>
    <row r="41" spans="2:18" ht="11.25" customHeight="1">
      <c r="B41" s="209" t="s">
        <v>103</v>
      </c>
      <c r="C41" s="140">
        <v>213.95491999999999</v>
      </c>
      <c r="D41" s="140">
        <v>277.34250999999966</v>
      </c>
      <c r="E41" s="140">
        <v>221.93874999999991</v>
      </c>
      <c r="F41" s="129">
        <v>215.17517256328188</v>
      </c>
      <c r="G41" s="129">
        <v>189.49801124451054</v>
      </c>
      <c r="H41" s="129">
        <v>180.19450534884359</v>
      </c>
      <c r="I41" s="129">
        <v>199.16360413741043</v>
      </c>
      <c r="J41" s="129">
        <v>198.31199419876316</v>
      </c>
      <c r="K41" s="129">
        <v>170.36111609257455</v>
      </c>
      <c r="L41" s="129">
        <v>201.60128382243252</v>
      </c>
      <c r="M41" s="129">
        <v>238.93710113197733</v>
      </c>
      <c r="N41" s="129">
        <v>227.93936577543806</v>
      </c>
      <c r="O41" s="129">
        <v>214.08446656336864</v>
      </c>
      <c r="P41" s="135">
        <v>273.06114231729509</v>
      </c>
      <c r="Q41" s="215">
        <f t="shared" si="10"/>
        <v>2.4110394785110456</v>
      </c>
      <c r="R41" s="215">
        <f t="shared" si="11"/>
        <v>27.55</v>
      </c>
    </row>
    <row r="42" spans="2:18" ht="11.25" customHeight="1">
      <c r="B42" s="209" t="s">
        <v>104</v>
      </c>
      <c r="C42" s="140">
        <v>184.17394999999996</v>
      </c>
      <c r="D42" s="140">
        <v>191.56440000000001</v>
      </c>
      <c r="E42" s="140">
        <v>193.73187999999973</v>
      </c>
      <c r="F42" s="129">
        <v>169.93532099706997</v>
      </c>
      <c r="G42" s="129">
        <v>140.7544422221747</v>
      </c>
      <c r="H42" s="129">
        <v>167.22411899918845</v>
      </c>
      <c r="I42" s="129">
        <v>154.82004771279259</v>
      </c>
      <c r="J42" s="129">
        <v>162.94637182281249</v>
      </c>
      <c r="K42" s="129">
        <v>181.31895478890246</v>
      </c>
      <c r="L42" s="129">
        <v>187.26679617373807</v>
      </c>
      <c r="M42" s="129">
        <v>206.67417069430738</v>
      </c>
      <c r="N42" s="129">
        <v>188.69235249111628</v>
      </c>
      <c r="O42" s="129">
        <v>180.66026877964293</v>
      </c>
      <c r="P42" s="135">
        <v>179.10270148396492</v>
      </c>
      <c r="Q42" s="215">
        <f t="shared" si="10"/>
        <v>0.52679765168084369</v>
      </c>
      <c r="R42" s="215">
        <f t="shared" si="11"/>
        <v>-0.86</v>
      </c>
    </row>
    <row r="43" spans="2:18" ht="11.25" customHeight="1">
      <c r="B43" s="209" t="s">
        <v>105</v>
      </c>
      <c r="C43" s="140">
        <v>112.57769999999994</v>
      </c>
      <c r="D43" s="140">
        <v>148.13515999999996</v>
      </c>
      <c r="E43" s="140">
        <v>119.67600000000002</v>
      </c>
      <c r="F43" s="129">
        <v>101.28587871529639</v>
      </c>
      <c r="G43" s="129">
        <v>127.76706609468796</v>
      </c>
      <c r="H43" s="129">
        <v>134.65394193791838</v>
      </c>
      <c r="I43" s="129">
        <v>149.03068015154426</v>
      </c>
      <c r="J43" s="129">
        <v>154.77440025768212</v>
      </c>
      <c r="K43" s="129">
        <v>157.86327454945001</v>
      </c>
      <c r="L43" s="129">
        <v>163.82759430215469</v>
      </c>
      <c r="M43" s="129">
        <v>168.14552060782586</v>
      </c>
      <c r="N43" s="129">
        <v>175.11339200586457</v>
      </c>
      <c r="O43" s="129">
        <v>178.97805392557945</v>
      </c>
      <c r="P43" s="135">
        <v>177.78072038269042</v>
      </c>
      <c r="Q43" s="215">
        <f t="shared" si="10"/>
        <v>5.7873105551448978</v>
      </c>
      <c r="R43" s="215">
        <f t="shared" si="11"/>
        <v>-0.67</v>
      </c>
    </row>
    <row r="44" spans="2:18" ht="11.25" customHeight="1">
      <c r="B44" s="209" t="s">
        <v>106</v>
      </c>
      <c r="C44" s="140">
        <v>71.646849999999972</v>
      </c>
      <c r="D44" s="140">
        <v>66.565740000000019</v>
      </c>
      <c r="E44" s="140">
        <v>69.97211999999999</v>
      </c>
      <c r="F44" s="129">
        <v>59.157179302817433</v>
      </c>
      <c r="G44" s="129">
        <v>84.795740822870471</v>
      </c>
      <c r="H44" s="129">
        <v>80.180370743910487</v>
      </c>
      <c r="I44" s="129">
        <v>85.580621235356034</v>
      </c>
      <c r="J44" s="129">
        <v>78.244032276965342</v>
      </c>
      <c r="K44" s="129">
        <v>83.832819118455106</v>
      </c>
      <c r="L44" s="129">
        <v>62.437323595732195</v>
      </c>
      <c r="M44" s="129">
        <v>56.38468342641422</v>
      </c>
      <c r="N44" s="129">
        <v>75.724107914529895</v>
      </c>
      <c r="O44" s="129">
        <v>52.095347151919263</v>
      </c>
      <c r="P44" s="135">
        <v>78.759140632152551</v>
      </c>
      <c r="Q44" s="215" t="s">
        <v>14</v>
      </c>
      <c r="R44" s="215" t="s">
        <v>14</v>
      </c>
    </row>
    <row r="45" spans="2:18" ht="11.25" customHeight="1">
      <c r="B45" s="209" t="s">
        <v>196</v>
      </c>
      <c r="C45" s="112">
        <v>4.2624199999997927</v>
      </c>
      <c r="D45" s="112">
        <v>1.2992200000001048</v>
      </c>
      <c r="E45" s="112">
        <v>0.71819000000004962</v>
      </c>
      <c r="F45" s="135">
        <v>0.61619486708217241</v>
      </c>
      <c r="G45" s="135">
        <v>3.0340641511986579</v>
      </c>
      <c r="H45" s="135">
        <v>3.9973724901712417</v>
      </c>
      <c r="I45" s="135">
        <v>1.9184136672371301</v>
      </c>
      <c r="J45" s="135">
        <v>2.6881806633475325</v>
      </c>
      <c r="K45" s="135">
        <v>2.4370613196708955</v>
      </c>
      <c r="L45" s="135">
        <v>2.4359653802638919</v>
      </c>
      <c r="M45" s="135">
        <v>0.62537331183707778</v>
      </c>
      <c r="N45" s="135">
        <v>4.4942977112100575</v>
      </c>
      <c r="O45" s="135">
        <v>1.1097090475857567</v>
      </c>
      <c r="P45" s="135">
        <v>0.87500014925003056</v>
      </c>
      <c r="Q45" s="215" t="s">
        <v>14</v>
      </c>
      <c r="R45" s="215" t="s">
        <v>14</v>
      </c>
    </row>
    <row r="46" spans="2:18" ht="4.5" customHeight="1">
      <c r="B46" s="209"/>
      <c r="C46" s="54"/>
      <c r="D46" s="54"/>
      <c r="E46" s="54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215"/>
      <c r="R46" s="215"/>
    </row>
    <row r="47" spans="2:18" ht="12" customHeight="1">
      <c r="B47" s="208" t="s">
        <v>6</v>
      </c>
      <c r="C47" s="139">
        <f t="shared" ref="C47:E47" si="12">SUM(C48:C54)</f>
        <v>470.27009999999933</v>
      </c>
      <c r="D47" s="139">
        <f t="shared" si="12"/>
        <v>475.53982999999937</v>
      </c>
      <c r="E47" s="139">
        <f t="shared" si="12"/>
        <v>466.38393000000053</v>
      </c>
      <c r="F47" s="128">
        <v>506.58132940699477</v>
      </c>
      <c r="G47" s="128">
        <v>500.95308621305026</v>
      </c>
      <c r="H47" s="128">
        <v>492.60494897371302</v>
      </c>
      <c r="I47" s="128">
        <v>530.61167478621007</v>
      </c>
      <c r="J47" s="128">
        <v>526.02908081870817</v>
      </c>
      <c r="K47" s="128">
        <v>575.1580917386317</v>
      </c>
      <c r="L47" s="128">
        <v>567.82878628155208</v>
      </c>
      <c r="M47" s="128">
        <v>555.08984945986117</v>
      </c>
      <c r="N47" s="128">
        <v>597.69797952416934</v>
      </c>
      <c r="O47" s="128">
        <v>635.86707081054067</v>
      </c>
      <c r="P47" s="128">
        <v>629.39149530792236</v>
      </c>
      <c r="Q47" s="402">
        <f>+(((P47/F47)^(1/10))-1)*100</f>
        <v>2.1944166819846567</v>
      </c>
      <c r="R47" s="402">
        <f>ROUND(((P47/O47-1)*100),2)</f>
        <v>-1.02</v>
      </c>
    </row>
    <row r="48" spans="2:18" ht="11.25" customHeight="1">
      <c r="B48" s="209" t="s">
        <v>101</v>
      </c>
      <c r="C48" s="140">
        <v>5.9541699999999995</v>
      </c>
      <c r="D48" s="140">
        <v>10.030650000000001</v>
      </c>
      <c r="E48" s="140">
        <v>4.6384500000000006</v>
      </c>
      <c r="F48" s="129">
        <v>8.9478702829802401</v>
      </c>
      <c r="G48" s="129">
        <v>9.6778131341591731</v>
      </c>
      <c r="H48" s="129">
        <v>7.9524491468504346</v>
      </c>
      <c r="I48" s="129">
        <v>9.548045218799567</v>
      </c>
      <c r="J48" s="129">
        <v>8.2212254688898536</v>
      </c>
      <c r="K48" s="129">
        <v>13.810319551056704</v>
      </c>
      <c r="L48" s="129">
        <v>11.216870742332349</v>
      </c>
      <c r="M48" s="129">
        <v>6.6190342435942462</v>
      </c>
      <c r="N48" s="129">
        <v>9.5288775583473111</v>
      </c>
      <c r="O48" s="129">
        <v>13.915552350125203</v>
      </c>
      <c r="P48" s="129">
        <v>7.506448257446289</v>
      </c>
      <c r="Q48" s="215">
        <f t="shared" ref="Q48:Q52" si="13">+(((P48/F48)^(1/10))-1)*100</f>
        <v>-1.74119420029476</v>
      </c>
      <c r="R48" s="215">
        <f>ROUND(((P48/O48-1)*100),2)</f>
        <v>-46.06</v>
      </c>
    </row>
    <row r="49" spans="2:18" ht="11.25" customHeight="1">
      <c r="B49" s="209" t="s">
        <v>102</v>
      </c>
      <c r="C49" s="140">
        <v>296.77350999999925</v>
      </c>
      <c r="D49" s="140">
        <v>289.41507999999948</v>
      </c>
      <c r="E49" s="140">
        <v>299.50420000000048</v>
      </c>
      <c r="F49" s="129">
        <v>308.59570872120878</v>
      </c>
      <c r="G49" s="129">
        <v>308.59417507784116</v>
      </c>
      <c r="H49" s="129">
        <v>308.95385052029485</v>
      </c>
      <c r="I49" s="129">
        <v>328.91313038987516</v>
      </c>
      <c r="J49" s="129">
        <v>323.35440064994089</v>
      </c>
      <c r="K49" s="129">
        <v>341.41997465795299</v>
      </c>
      <c r="L49" s="129">
        <v>351.0056100468866</v>
      </c>
      <c r="M49" s="129">
        <v>340.80785279081891</v>
      </c>
      <c r="N49" s="129">
        <v>365.35141514329712</v>
      </c>
      <c r="O49" s="129">
        <v>398.12681510329799</v>
      </c>
      <c r="P49" s="129">
        <v>373.90331026458739</v>
      </c>
      <c r="Q49" s="215">
        <f t="shared" si="13"/>
        <v>1.938195798764486</v>
      </c>
      <c r="R49" s="215">
        <f t="shared" ref="R49:R52" si="14">ROUND(((P49/O49-1)*100),2)</f>
        <v>-6.08</v>
      </c>
    </row>
    <row r="50" spans="2:18" ht="11.25" customHeight="1">
      <c r="B50" s="209" t="s">
        <v>103</v>
      </c>
      <c r="C50" s="140">
        <v>39.452310000000026</v>
      </c>
      <c r="D50" s="140">
        <v>52.84331999999997</v>
      </c>
      <c r="E50" s="140">
        <v>48.443209999999993</v>
      </c>
      <c r="F50" s="129">
        <v>59.594687074250778</v>
      </c>
      <c r="G50" s="129">
        <v>51.735257088039596</v>
      </c>
      <c r="H50" s="129">
        <v>47.057499143113496</v>
      </c>
      <c r="I50" s="129">
        <v>53.489272311581274</v>
      </c>
      <c r="J50" s="129">
        <v>61.834904467839664</v>
      </c>
      <c r="K50" s="129">
        <v>67.966393311023211</v>
      </c>
      <c r="L50" s="129">
        <v>63.475594947741861</v>
      </c>
      <c r="M50" s="129">
        <v>76.443498016066968</v>
      </c>
      <c r="N50" s="129">
        <v>75.87620657142314</v>
      </c>
      <c r="O50" s="129">
        <v>79.938246368753951</v>
      </c>
      <c r="P50" s="129">
        <v>80.739671899795539</v>
      </c>
      <c r="Q50" s="215">
        <f t="shared" si="13"/>
        <v>3.0832122985267274</v>
      </c>
      <c r="R50" s="215">
        <f>ROUND(((P50/O50-1)*100),2)</f>
        <v>1</v>
      </c>
    </row>
    <row r="51" spans="2:18" ht="11.25" customHeight="1">
      <c r="B51" s="209" t="s">
        <v>104</v>
      </c>
      <c r="C51" s="140">
        <v>31.832550000000005</v>
      </c>
      <c r="D51" s="140">
        <v>27.514340000000008</v>
      </c>
      <c r="E51" s="140">
        <v>29.29637</v>
      </c>
      <c r="F51" s="129">
        <v>33.323094410737291</v>
      </c>
      <c r="G51" s="129">
        <v>28.778619744003976</v>
      </c>
      <c r="H51" s="129">
        <v>34.599866174160475</v>
      </c>
      <c r="I51" s="129">
        <v>34.64107514580845</v>
      </c>
      <c r="J51" s="129">
        <v>29.586389328522703</v>
      </c>
      <c r="K51" s="129">
        <v>37.488762715733735</v>
      </c>
      <c r="L51" s="129">
        <v>40.634951490917388</v>
      </c>
      <c r="M51" s="129">
        <v>31.460383339997982</v>
      </c>
      <c r="N51" s="129">
        <v>28.340518766067994</v>
      </c>
      <c r="O51" s="129">
        <v>29.453836180618044</v>
      </c>
      <c r="P51" s="129">
        <v>36.18066114425659</v>
      </c>
      <c r="Q51" s="215">
        <f t="shared" si="13"/>
        <v>0.82613452336011139</v>
      </c>
      <c r="R51" s="215">
        <f t="shared" si="14"/>
        <v>22.84</v>
      </c>
    </row>
    <row r="52" spans="2:18" ht="11.25" customHeight="1">
      <c r="B52" s="209" t="s">
        <v>105</v>
      </c>
      <c r="C52" s="140">
        <v>50.303940000000019</v>
      </c>
      <c r="D52" s="140">
        <v>55.144879999999958</v>
      </c>
      <c r="E52" s="140">
        <v>49.318930000000002</v>
      </c>
      <c r="F52" s="129">
        <v>51.64088855001733</v>
      </c>
      <c r="G52" s="129">
        <v>59.201195351291354</v>
      </c>
      <c r="H52" s="129">
        <v>54.795950906865734</v>
      </c>
      <c r="I52" s="129">
        <v>59.95462692698657</v>
      </c>
      <c r="J52" s="129">
        <v>66.106822474468231</v>
      </c>
      <c r="K52" s="129">
        <v>67.695419533269742</v>
      </c>
      <c r="L52" s="129">
        <v>68.751253125803331</v>
      </c>
      <c r="M52" s="129">
        <v>62.901587419668793</v>
      </c>
      <c r="N52" s="129">
        <v>69.02437771484982</v>
      </c>
      <c r="O52" s="129">
        <v>71.789741193431098</v>
      </c>
      <c r="P52" s="129">
        <v>77.097563055038449</v>
      </c>
      <c r="Q52" s="215">
        <f t="shared" si="13"/>
        <v>4.0889660233350833</v>
      </c>
      <c r="R52" s="215">
        <f t="shared" si="14"/>
        <v>7.39</v>
      </c>
    </row>
    <row r="53" spans="2:18" ht="11.25" customHeight="1">
      <c r="B53" s="209" t="s">
        <v>106</v>
      </c>
      <c r="C53" s="140">
        <v>44.282780000000017</v>
      </c>
      <c r="D53" s="140">
        <v>40.591560000000023</v>
      </c>
      <c r="E53" s="140">
        <v>35.182770000000012</v>
      </c>
      <c r="F53" s="129">
        <v>42.3552847841774</v>
      </c>
      <c r="G53" s="129">
        <v>42.526234676291288</v>
      </c>
      <c r="H53" s="129">
        <v>39.245333082430001</v>
      </c>
      <c r="I53" s="129">
        <v>43.869603266132081</v>
      </c>
      <c r="J53" s="129">
        <v>36.514706362092163</v>
      </c>
      <c r="K53" s="129">
        <v>45.012111534782171</v>
      </c>
      <c r="L53" s="129">
        <v>31.919840535761711</v>
      </c>
      <c r="M53" s="129">
        <v>36.043667936835035</v>
      </c>
      <c r="N53" s="129">
        <v>48.960663154197263</v>
      </c>
      <c r="O53" s="129">
        <v>41.6191561639234</v>
      </c>
      <c r="P53" s="129">
        <v>53.316072751998902</v>
      </c>
      <c r="Q53" s="215" t="s">
        <v>14</v>
      </c>
      <c r="R53" s="215" t="s">
        <v>14</v>
      </c>
    </row>
    <row r="54" spans="2:18" ht="11.25" customHeight="1">
      <c r="B54" s="209" t="s">
        <v>196</v>
      </c>
      <c r="C54" s="112">
        <v>1.6708400000000552</v>
      </c>
      <c r="D54" s="112">
        <v>0</v>
      </c>
      <c r="E54" s="112">
        <v>0</v>
      </c>
      <c r="F54" s="135">
        <v>2.1237955836231124</v>
      </c>
      <c r="G54" s="135">
        <v>0.43979114142557513</v>
      </c>
      <c r="H54" s="135">
        <v>0</v>
      </c>
      <c r="I54" s="135">
        <v>0.19592152702806437</v>
      </c>
      <c r="J54" s="135">
        <v>0.41063206695605042</v>
      </c>
      <c r="K54" s="135">
        <v>1.7651104348123321</v>
      </c>
      <c r="L54" s="135">
        <v>0.824665392108344</v>
      </c>
      <c r="M54" s="135">
        <v>0.81382571287880756</v>
      </c>
      <c r="N54" s="135">
        <v>0.61592061598816217</v>
      </c>
      <c r="O54" s="135">
        <v>1.0237234503926582</v>
      </c>
      <c r="P54" s="135">
        <v>0.64776793479919437</v>
      </c>
      <c r="Q54" s="215" t="s">
        <v>14</v>
      </c>
      <c r="R54" s="215" t="s">
        <v>14</v>
      </c>
    </row>
    <row r="55" spans="2:18" ht="4.5" customHeight="1">
      <c r="B55" s="209"/>
      <c r="C55" s="54"/>
      <c r="D55" s="54"/>
      <c r="E55" s="54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15"/>
      <c r="R55" s="215"/>
    </row>
    <row r="56" spans="2:18" ht="12" customHeight="1">
      <c r="B56" s="208" t="s">
        <v>7</v>
      </c>
      <c r="C56" s="139">
        <f t="shared" ref="C56:E56" si="15">SUM(C57:C63)</f>
        <v>164.49615000000006</v>
      </c>
      <c r="D56" s="139">
        <f t="shared" si="15"/>
        <v>167.42850999999993</v>
      </c>
      <c r="E56" s="139">
        <f t="shared" si="15"/>
        <v>165.72991000000013</v>
      </c>
      <c r="F56" s="128">
        <v>147.66819307497474</v>
      </c>
      <c r="G56" s="128">
        <v>157.41784221880189</v>
      </c>
      <c r="H56" s="128">
        <v>172.44088836046473</v>
      </c>
      <c r="I56" s="128">
        <v>175.24991478646072</v>
      </c>
      <c r="J56" s="128">
        <v>164.86892505989763</v>
      </c>
      <c r="K56" s="128">
        <v>184.61792406236941</v>
      </c>
      <c r="L56" s="128">
        <v>186.57880878689934</v>
      </c>
      <c r="M56" s="128">
        <v>196.42137544837226</v>
      </c>
      <c r="N56" s="128">
        <v>230.54953541009453</v>
      </c>
      <c r="O56" s="128">
        <v>217.04034123480403</v>
      </c>
      <c r="P56" s="128">
        <v>231.15427829015255</v>
      </c>
      <c r="Q56" s="402">
        <f>+(((P56/F56)^(1/10))-1)*100</f>
        <v>4.5830967965191149</v>
      </c>
      <c r="R56" s="402">
        <f>ROUND(((P56/O56-1)*100),2)</f>
        <v>6.5</v>
      </c>
    </row>
    <row r="57" spans="2:18" ht="11.25" customHeight="1">
      <c r="B57" s="209" t="s">
        <v>101</v>
      </c>
      <c r="C57" s="140">
        <v>2.5224699999999998</v>
      </c>
      <c r="D57" s="140">
        <v>3.9951100000000004</v>
      </c>
      <c r="E57" s="140">
        <v>4.3854700000000006</v>
      </c>
      <c r="F57" s="129">
        <v>1.4639938404565573</v>
      </c>
      <c r="G57" s="129">
        <v>3.2828568412836638</v>
      </c>
      <c r="H57" s="129">
        <v>2.8101420557255792</v>
      </c>
      <c r="I57" s="129">
        <v>1.5574933860555935</v>
      </c>
      <c r="J57" s="129">
        <v>1.1352679180701315</v>
      </c>
      <c r="K57" s="129">
        <v>3.8734397850535083</v>
      </c>
      <c r="L57" s="129">
        <v>4.340367414766046</v>
      </c>
      <c r="M57" s="129">
        <v>3.9926924151552217</v>
      </c>
      <c r="N57" s="129">
        <v>3.2786955135831</v>
      </c>
      <c r="O57" s="129">
        <v>5.0430074430097287</v>
      </c>
      <c r="P57" s="129">
        <v>3.2761494159698485</v>
      </c>
      <c r="Q57" s="215">
        <f t="shared" ref="Q57:Q61" si="16">+(((P57/F57)^(1/10))-1)*100</f>
        <v>8.3883100790349765</v>
      </c>
      <c r="R57" s="215">
        <f>ROUND(((P57/O57-1)*100),2)</f>
        <v>-35.04</v>
      </c>
    </row>
    <row r="58" spans="2:18" ht="11.25" customHeight="1">
      <c r="B58" s="209" t="s">
        <v>102</v>
      </c>
      <c r="C58" s="140">
        <v>87.270920000000004</v>
      </c>
      <c r="D58" s="140">
        <v>83.179989999999918</v>
      </c>
      <c r="E58" s="140">
        <v>86.352260000000129</v>
      </c>
      <c r="F58" s="129">
        <v>82.115030384091099</v>
      </c>
      <c r="G58" s="129">
        <v>80.143390349738894</v>
      </c>
      <c r="H58" s="129">
        <v>85.133665213775004</v>
      </c>
      <c r="I58" s="129">
        <v>83.974886650101155</v>
      </c>
      <c r="J58" s="129">
        <v>85.445059840711821</v>
      </c>
      <c r="K58" s="129">
        <v>89.285323984384874</v>
      </c>
      <c r="L58" s="129">
        <v>100.51316296051093</v>
      </c>
      <c r="M58" s="129">
        <v>99.94429694044689</v>
      </c>
      <c r="N58" s="129">
        <v>116.74937181841941</v>
      </c>
      <c r="O58" s="129">
        <v>115.62931878402192</v>
      </c>
      <c r="P58" s="129">
        <v>129.43743314385415</v>
      </c>
      <c r="Q58" s="215">
        <f t="shared" si="16"/>
        <v>4.6559015870575093</v>
      </c>
      <c r="R58" s="215">
        <f t="shared" ref="R58:R61" si="17">ROUND(((P58/O58-1)*100),2)</f>
        <v>11.94</v>
      </c>
    </row>
    <row r="59" spans="2:18" ht="11.25" customHeight="1">
      <c r="B59" s="209" t="s">
        <v>103</v>
      </c>
      <c r="C59" s="140">
        <v>26.675900000000013</v>
      </c>
      <c r="D59" s="140">
        <v>32.25333000000002</v>
      </c>
      <c r="E59" s="140">
        <v>30.662149999999997</v>
      </c>
      <c r="F59" s="129">
        <v>29.449343327992789</v>
      </c>
      <c r="G59" s="129">
        <v>28.488432349336502</v>
      </c>
      <c r="H59" s="129">
        <v>36.54908457854345</v>
      </c>
      <c r="I59" s="129">
        <v>42.72346329309331</v>
      </c>
      <c r="J59" s="129">
        <v>33.834297852571943</v>
      </c>
      <c r="K59" s="129">
        <v>36.148768349089437</v>
      </c>
      <c r="L59" s="129">
        <v>29.636930388330498</v>
      </c>
      <c r="M59" s="129">
        <v>37.749996298012931</v>
      </c>
      <c r="N59" s="129">
        <v>39.018197174713826</v>
      </c>
      <c r="O59" s="129">
        <v>37.957224798637249</v>
      </c>
      <c r="P59" s="129">
        <v>40.16849187099934</v>
      </c>
      <c r="Q59" s="215">
        <f t="shared" si="16"/>
        <v>3.1527928934001359</v>
      </c>
      <c r="R59" s="215">
        <f>ROUND(((P59/O59-1)*100),2)</f>
        <v>5.83</v>
      </c>
    </row>
    <row r="60" spans="2:18" ht="11.25" customHeight="1">
      <c r="B60" s="209" t="s">
        <v>104</v>
      </c>
      <c r="C60" s="140">
        <v>6.2950999999999979</v>
      </c>
      <c r="D60" s="140">
        <v>4.8983599999999994</v>
      </c>
      <c r="E60" s="140">
        <v>3.8584899999999998</v>
      </c>
      <c r="F60" s="129">
        <v>3.1001137448941622</v>
      </c>
      <c r="G60" s="129">
        <v>5.1364556111993682</v>
      </c>
      <c r="H60" s="129">
        <v>4.8664618734514971</v>
      </c>
      <c r="I60" s="129">
        <v>7.7782750559468994</v>
      </c>
      <c r="J60" s="129">
        <v>5.8866668130851902</v>
      </c>
      <c r="K60" s="129">
        <v>5.2697817007585179</v>
      </c>
      <c r="L60" s="129">
        <v>5.8082825231435393</v>
      </c>
      <c r="M60" s="129">
        <v>4.5464989586640732</v>
      </c>
      <c r="N60" s="129">
        <v>5.0439983827245971</v>
      </c>
      <c r="O60" s="129">
        <v>5.5852337836556165</v>
      </c>
      <c r="P60" s="129">
        <v>5.4398602988719942</v>
      </c>
      <c r="Q60" s="215">
        <f t="shared" si="16"/>
        <v>5.7842501244488309</v>
      </c>
      <c r="R60" s="215">
        <f t="shared" si="17"/>
        <v>-2.6</v>
      </c>
    </row>
    <row r="61" spans="2:18" ht="11.25" customHeight="1">
      <c r="B61" s="209" t="s">
        <v>105</v>
      </c>
      <c r="C61" s="140">
        <v>26.308050000000005</v>
      </c>
      <c r="D61" s="140">
        <v>23.696190000000001</v>
      </c>
      <c r="E61" s="140">
        <v>25.590440000000001</v>
      </c>
      <c r="F61" s="129">
        <v>15.828867189715437</v>
      </c>
      <c r="G61" s="129">
        <v>21.323027985541845</v>
      </c>
      <c r="H61" s="129">
        <v>23.209153613485626</v>
      </c>
      <c r="I61" s="129">
        <v>19.268508735149322</v>
      </c>
      <c r="J61" s="129">
        <v>24.268529130370435</v>
      </c>
      <c r="K61" s="129">
        <v>31.029104028697738</v>
      </c>
      <c r="L61" s="129">
        <v>32.022234977410776</v>
      </c>
      <c r="M61" s="129">
        <v>30.584970998138772</v>
      </c>
      <c r="N61" s="129">
        <v>37.227351228882206</v>
      </c>
      <c r="O61" s="129">
        <v>36.985940731004376</v>
      </c>
      <c r="P61" s="129">
        <v>31.432921797990797</v>
      </c>
      <c r="Q61" s="215">
        <f t="shared" si="16"/>
        <v>7.1009915744393526</v>
      </c>
      <c r="R61" s="215">
        <f t="shared" si="17"/>
        <v>-15.01</v>
      </c>
    </row>
    <row r="62" spans="2:18" ht="11.25" customHeight="1">
      <c r="B62" s="209" t="s">
        <v>106</v>
      </c>
      <c r="C62" s="140">
        <v>14.697949999999995</v>
      </c>
      <c r="D62" s="140">
        <v>18.858310000000003</v>
      </c>
      <c r="E62" s="140">
        <v>14.307300000000001</v>
      </c>
      <c r="F62" s="129">
        <v>15.710844587824836</v>
      </c>
      <c r="G62" s="129">
        <v>18.207279647359911</v>
      </c>
      <c r="H62" s="129">
        <v>19.763476337157019</v>
      </c>
      <c r="I62" s="129">
        <v>19.566433039405798</v>
      </c>
      <c r="J62" s="129">
        <v>13.271560860248334</v>
      </c>
      <c r="K62" s="129">
        <v>17.806777260785086</v>
      </c>
      <c r="L62" s="129">
        <v>14.173235591190473</v>
      </c>
      <c r="M62" s="129">
        <v>19.150416619248709</v>
      </c>
      <c r="N62" s="129">
        <v>28.983570660855026</v>
      </c>
      <c r="O62" s="129">
        <v>15.75171675227652</v>
      </c>
      <c r="P62" s="129">
        <v>20.921927789688109</v>
      </c>
      <c r="Q62" s="215" t="s">
        <v>14</v>
      </c>
      <c r="R62" s="215" t="s">
        <v>14</v>
      </c>
    </row>
    <row r="63" spans="2:18" ht="11.25" customHeight="1">
      <c r="B63" s="209" t="s">
        <v>196</v>
      </c>
      <c r="C63" s="112">
        <v>0.7257600000000366</v>
      </c>
      <c r="D63" s="112">
        <v>0.54722000000001003</v>
      </c>
      <c r="E63" s="112">
        <v>0.57380000000000564</v>
      </c>
      <c r="F63" s="135">
        <v>0</v>
      </c>
      <c r="G63" s="135">
        <v>0.83639943434168096</v>
      </c>
      <c r="H63" s="135">
        <v>0.10890468832614229</v>
      </c>
      <c r="I63" s="135">
        <v>0.38085462670881937</v>
      </c>
      <c r="J63" s="135">
        <v>1.0275426448402671</v>
      </c>
      <c r="K63" s="135">
        <v>1.2047289536005283</v>
      </c>
      <c r="L63" s="135">
        <v>8.459493154697105E-2</v>
      </c>
      <c r="M63" s="135">
        <v>0.45250321870576127</v>
      </c>
      <c r="N63" s="135">
        <v>0.24835063091679996</v>
      </c>
      <c r="O63" s="135">
        <v>8.7898942198539318E-2</v>
      </c>
      <c r="P63" s="135">
        <v>0.47749397277832029</v>
      </c>
      <c r="Q63" s="215" t="s">
        <v>14</v>
      </c>
      <c r="R63" s="215" t="s">
        <v>14</v>
      </c>
    </row>
    <row r="64" spans="2:18" ht="3" customHeight="1">
      <c r="B64" s="221"/>
      <c r="C64" s="151"/>
      <c r="D64" s="151"/>
      <c r="E64" s="151"/>
      <c r="F64" s="393"/>
      <c r="G64" s="393"/>
      <c r="H64" s="393"/>
      <c r="I64" s="393"/>
      <c r="J64" s="393"/>
      <c r="K64" s="393"/>
      <c r="L64" s="393"/>
      <c r="M64" s="393"/>
      <c r="N64" s="393"/>
      <c r="O64" s="393"/>
      <c r="P64" s="393"/>
      <c r="Q64" s="393"/>
      <c r="R64" s="393"/>
    </row>
    <row r="65" spans="2:2">
      <c r="B65" s="48" t="s">
        <v>156</v>
      </c>
    </row>
  </sheetData>
  <mergeCells count="20">
    <mergeCell ref="G6:G7"/>
    <mergeCell ref="P6:P7"/>
    <mergeCell ref="B6:B7"/>
    <mergeCell ref="J6:J7"/>
    <mergeCell ref="O6:O7"/>
    <mergeCell ref="C6:C7"/>
    <mergeCell ref="I6:I7"/>
    <mergeCell ref="N6:N7"/>
    <mergeCell ref="B2:R2"/>
    <mergeCell ref="B3:R3"/>
    <mergeCell ref="B4:R4"/>
    <mergeCell ref="L6:L7"/>
    <mergeCell ref="M6:M7"/>
    <mergeCell ref="K6:K7"/>
    <mergeCell ref="Q6:Q7"/>
    <mergeCell ref="R6:R7"/>
    <mergeCell ref="H6:H7"/>
    <mergeCell ref="D6:D7"/>
    <mergeCell ref="E6:E7"/>
    <mergeCell ref="F6:F7"/>
  </mergeCells>
  <phoneticPr fontId="7" type="noConversion"/>
  <printOptions horizontalCentered="1"/>
  <pageMargins left="0.19685039370078741" right="0" top="0.39370078740157483" bottom="0.59055118110236227" header="0" footer="0"/>
  <pageSetup paperSize="9" scale="80" orientation="portrait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7">
    <tabColor indexed="45"/>
  </sheetPr>
  <dimension ref="B2:S65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32" style="10" customWidth="1"/>
    <col min="3" max="5" width="7" style="147" hidden="1" customWidth="1"/>
    <col min="6" max="16" width="6.42578125" style="27" customWidth="1"/>
    <col min="17" max="17" width="10.7109375" style="27" customWidth="1"/>
    <col min="18" max="18" width="9" style="27" customWidth="1"/>
    <col min="19" max="19" width="0.140625" style="10" hidden="1" customWidth="1"/>
    <col min="20" max="16384" width="11.42578125" style="10"/>
  </cols>
  <sheetData>
    <row r="2" spans="2:19" ht="11.25" customHeight="1">
      <c r="B2" s="489" t="s">
        <v>175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</row>
    <row r="3" spans="2:19" ht="15" customHeight="1">
      <c r="B3" s="490" t="s">
        <v>287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</row>
    <row r="4" spans="2:19" ht="10.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</row>
    <row r="5" spans="2:19" ht="6" customHeight="1">
      <c r="B5" s="42"/>
      <c r="C5" s="150"/>
      <c r="D5" s="150"/>
      <c r="E5" s="150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  <c r="Q5" s="149"/>
      <c r="R5" s="149"/>
    </row>
    <row r="6" spans="2:19" ht="22.5" customHeight="1">
      <c r="B6" s="509" t="s">
        <v>231</v>
      </c>
      <c r="C6" s="487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  <c r="L6" s="506">
        <v>2013</v>
      </c>
      <c r="M6" s="506">
        <v>2014</v>
      </c>
      <c r="N6" s="506">
        <v>2015</v>
      </c>
      <c r="O6" s="506">
        <v>2016</v>
      </c>
      <c r="P6" s="506">
        <v>2017</v>
      </c>
      <c r="Q6" s="503" t="s">
        <v>242</v>
      </c>
      <c r="R6" s="503" t="s">
        <v>256</v>
      </c>
    </row>
    <row r="7" spans="2:19" ht="41.25" customHeight="1">
      <c r="B7" s="510"/>
      <c r="C7" s="488">
        <v>2004</v>
      </c>
      <c r="D7" s="488">
        <v>2005</v>
      </c>
      <c r="E7" s="488">
        <v>2006</v>
      </c>
      <c r="F7" s="507">
        <v>2007</v>
      </c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3"/>
      <c r="R7" s="503"/>
    </row>
    <row r="8" spans="2:19" ht="6" customHeight="1">
      <c r="B8" s="207"/>
    </row>
    <row r="9" spans="2:19" ht="12" customHeight="1">
      <c r="B9" s="208" t="s">
        <v>1</v>
      </c>
      <c r="C9" s="139">
        <f>SUM(C10:C16)</f>
        <v>3600.8447699999979</v>
      </c>
      <c r="D9" s="139">
        <f>SUM(D10:D16)</f>
        <v>3792.5012600000068</v>
      </c>
      <c r="E9" s="139">
        <f t="shared" ref="E9" si="0">SUM(E10:E16)</f>
        <v>3706.7011600000005</v>
      </c>
      <c r="F9" s="128">
        <v>3572.5131926867671</v>
      </c>
      <c r="G9" s="128">
        <v>3638.1024398430195</v>
      </c>
      <c r="H9" s="128">
        <v>3661.7427987374481</v>
      </c>
      <c r="I9" s="128">
        <v>3654.6036904735311</v>
      </c>
      <c r="J9" s="128">
        <v>3764.0179235724695</v>
      </c>
      <c r="K9" s="128">
        <v>3874.7290837971741</v>
      </c>
      <c r="L9" s="128">
        <v>3971.3227347483598</v>
      </c>
      <c r="M9" s="128">
        <v>4176.5066426516751</v>
      </c>
      <c r="N9" s="128">
        <v>4356.1959210884152</v>
      </c>
      <c r="O9" s="128">
        <v>4312.5924989826581</v>
      </c>
      <c r="P9" s="128">
        <v>4302.736414300799</v>
      </c>
      <c r="Q9" s="402">
        <f>+(((P9/F9)^(1/10))-1)*100</f>
        <v>1.8772210655576549</v>
      </c>
      <c r="R9" s="402">
        <f>ROUND(((P9/O9-1)*100),2)</f>
        <v>-0.23</v>
      </c>
    </row>
    <row r="10" spans="2:19" ht="11.25" customHeight="1">
      <c r="B10" s="209" t="s">
        <v>101</v>
      </c>
      <c r="C10" s="140">
        <v>11.31481</v>
      </c>
      <c r="D10" s="140">
        <v>12.622610000000003</v>
      </c>
      <c r="E10" s="140">
        <v>12.363809999999999</v>
      </c>
      <c r="F10" s="129">
        <v>12.12051686755413</v>
      </c>
      <c r="G10" s="129">
        <v>20.571105792373839</v>
      </c>
      <c r="H10" s="129">
        <v>15.539607257121252</v>
      </c>
      <c r="I10" s="129">
        <v>26.577920278005628</v>
      </c>
      <c r="J10" s="129">
        <v>18.719095815501291</v>
      </c>
      <c r="K10" s="129">
        <v>14.149350384140442</v>
      </c>
      <c r="L10" s="129">
        <v>9.4159798016275662</v>
      </c>
      <c r="M10" s="129">
        <v>13.100473797850107</v>
      </c>
      <c r="N10" s="129">
        <v>18.434309400168321</v>
      </c>
      <c r="O10" s="129">
        <v>15.077831661824415</v>
      </c>
      <c r="P10" s="129">
        <v>13.463316077709198</v>
      </c>
      <c r="Q10" s="215">
        <f t="shared" ref="Q10:Q14" si="1">+(((P10/F10)^(1/10))-1)*100</f>
        <v>1.0562294702459507</v>
      </c>
      <c r="R10" s="215">
        <f t="shared" ref="R10:R14" si="2">ROUND(((P10/O10-1)*100),2)</f>
        <v>-10.71</v>
      </c>
    </row>
    <row r="11" spans="2:19" ht="11.25" customHeight="1">
      <c r="B11" s="209" t="s">
        <v>102</v>
      </c>
      <c r="C11" s="140">
        <v>825.32343000000469</v>
      </c>
      <c r="D11" s="140">
        <v>811.8114000000005</v>
      </c>
      <c r="E11" s="140">
        <v>912.46161000000063</v>
      </c>
      <c r="F11" s="129">
        <v>893.01025577305097</v>
      </c>
      <c r="G11" s="129">
        <v>874.73867679343607</v>
      </c>
      <c r="H11" s="129">
        <v>917.97827414533799</v>
      </c>
      <c r="I11" s="129">
        <v>950.42311364090961</v>
      </c>
      <c r="J11" s="129">
        <v>994.53767115149242</v>
      </c>
      <c r="K11" s="129">
        <v>1018.9163496224759</v>
      </c>
      <c r="L11" s="129">
        <v>1085.6588409747853</v>
      </c>
      <c r="M11" s="129">
        <v>1136.9409248125723</v>
      </c>
      <c r="N11" s="129">
        <v>1130.3669676353777</v>
      </c>
      <c r="O11" s="129">
        <v>1164.0101627919817</v>
      </c>
      <c r="P11" s="129">
        <v>1135.255320857048</v>
      </c>
      <c r="Q11" s="215">
        <f>+(((P11/F11)^(1/10))-1)*100</f>
        <v>2.4291832968272642</v>
      </c>
      <c r="R11" s="215">
        <f t="shared" si="2"/>
        <v>-2.4700000000000002</v>
      </c>
    </row>
    <row r="12" spans="2:19" ht="11.25" customHeight="1">
      <c r="B12" s="209" t="s">
        <v>103</v>
      </c>
      <c r="C12" s="140">
        <v>2299.7139199999947</v>
      </c>
      <c r="D12" s="140">
        <v>2503.236620000006</v>
      </c>
      <c r="E12" s="140">
        <v>2336.9969799999994</v>
      </c>
      <c r="F12" s="129">
        <v>2185.1982351228412</v>
      </c>
      <c r="G12" s="129">
        <v>2168.5085858511939</v>
      </c>
      <c r="H12" s="129">
        <v>2139.8331145606762</v>
      </c>
      <c r="I12" s="129">
        <v>2084.7500130725907</v>
      </c>
      <c r="J12" s="129">
        <v>2180.6672148372959</v>
      </c>
      <c r="K12" s="129">
        <v>2276.1830786275227</v>
      </c>
      <c r="L12" s="129">
        <v>2313.3419513481258</v>
      </c>
      <c r="M12" s="129">
        <v>2468.3721252693449</v>
      </c>
      <c r="N12" s="129">
        <v>2603.5293909374218</v>
      </c>
      <c r="O12" s="129">
        <v>2561.0095431156133</v>
      </c>
      <c r="P12" s="129">
        <v>2554.4824921528102</v>
      </c>
      <c r="Q12" s="215">
        <f>+(((P12/F12)^(1/10))-1)*100</f>
        <v>1.5736850926263646</v>
      </c>
      <c r="R12" s="215">
        <f t="shared" si="2"/>
        <v>-0.25</v>
      </c>
    </row>
    <row r="13" spans="2:19" ht="11.25" customHeight="1">
      <c r="B13" s="209" t="s">
        <v>104</v>
      </c>
      <c r="C13" s="140">
        <v>120.01999000000002</v>
      </c>
      <c r="D13" s="140">
        <v>116.49955999999999</v>
      </c>
      <c r="E13" s="140">
        <v>119.28030000000003</v>
      </c>
      <c r="F13" s="129">
        <v>102.21121274399248</v>
      </c>
      <c r="G13" s="129">
        <v>93.793766992917668</v>
      </c>
      <c r="H13" s="129">
        <v>114.88228695273041</v>
      </c>
      <c r="I13" s="129">
        <v>114.38423926556445</v>
      </c>
      <c r="J13" s="129">
        <v>100.35689714736944</v>
      </c>
      <c r="K13" s="129">
        <v>135.63867933015399</v>
      </c>
      <c r="L13" s="129">
        <v>146.33494294792285</v>
      </c>
      <c r="M13" s="129">
        <v>152.06113106506183</v>
      </c>
      <c r="N13" s="129">
        <v>135.28596013545413</v>
      </c>
      <c r="O13" s="129">
        <v>133.39286590633824</v>
      </c>
      <c r="P13" s="129">
        <v>127.91230612742901</v>
      </c>
      <c r="Q13" s="215">
        <f t="shared" si="1"/>
        <v>2.2683805362687659</v>
      </c>
      <c r="R13" s="215">
        <f t="shared" si="2"/>
        <v>-4.1100000000000003</v>
      </c>
    </row>
    <row r="14" spans="2:19" ht="11.25" customHeight="1">
      <c r="B14" s="209" t="s">
        <v>105</v>
      </c>
      <c r="C14" s="140">
        <v>224.56202000000008</v>
      </c>
      <c r="D14" s="140">
        <v>225.0491200000001</v>
      </c>
      <c r="E14" s="140">
        <v>215.79074000000011</v>
      </c>
      <c r="F14" s="129">
        <v>239.82592196485612</v>
      </c>
      <c r="G14" s="129">
        <v>286.32156241655917</v>
      </c>
      <c r="H14" s="129">
        <v>302.80253608520763</v>
      </c>
      <c r="I14" s="129">
        <v>306.29764154415227</v>
      </c>
      <c r="J14" s="129">
        <v>335.94081676233384</v>
      </c>
      <c r="K14" s="129">
        <v>293.59069935229923</v>
      </c>
      <c r="L14" s="129">
        <v>302.79731158211149</v>
      </c>
      <c r="M14" s="129">
        <v>304.41987816697167</v>
      </c>
      <c r="N14" s="129">
        <v>315.04716065491823</v>
      </c>
      <c r="O14" s="129">
        <v>338.16339760894209</v>
      </c>
      <c r="P14" s="129">
        <v>340.37092819464209</v>
      </c>
      <c r="Q14" s="215">
        <f t="shared" si="1"/>
        <v>3.5632411084483895</v>
      </c>
      <c r="R14" s="215">
        <f t="shared" si="2"/>
        <v>0.65</v>
      </c>
    </row>
    <row r="15" spans="2:19" ht="12" customHeight="1">
      <c r="B15" s="209" t="s">
        <v>106</v>
      </c>
      <c r="C15" s="140">
        <v>118.58547000000006</v>
      </c>
      <c r="D15" s="140">
        <v>119.80639000000008</v>
      </c>
      <c r="E15" s="140">
        <v>105.87609999999998</v>
      </c>
      <c r="F15" s="129">
        <v>137.48197324852345</v>
      </c>
      <c r="G15" s="129">
        <v>186.25353979046056</v>
      </c>
      <c r="H15" s="129">
        <v>169.90794785348223</v>
      </c>
      <c r="I15" s="129">
        <v>167.33008767958901</v>
      </c>
      <c r="J15" s="129">
        <v>127.9379071986455</v>
      </c>
      <c r="K15" s="129">
        <v>128.52918860987265</v>
      </c>
      <c r="L15" s="129">
        <v>107.10053519952072</v>
      </c>
      <c r="M15" s="129">
        <v>100.0083598881393</v>
      </c>
      <c r="N15" s="129">
        <v>144.47914512059322</v>
      </c>
      <c r="O15" s="129">
        <v>97.574352693898106</v>
      </c>
      <c r="P15" s="129">
        <v>128.23484199738502</v>
      </c>
      <c r="Q15" s="215" t="s">
        <v>14</v>
      </c>
      <c r="R15" s="215" t="s">
        <v>14</v>
      </c>
      <c r="S15" s="145" t="s">
        <v>14</v>
      </c>
    </row>
    <row r="16" spans="2:19" ht="12" customHeight="1">
      <c r="B16" s="209" t="s">
        <v>196</v>
      </c>
      <c r="C16" s="112">
        <v>1.325129999998353</v>
      </c>
      <c r="D16" s="112">
        <v>3.4755599999998594</v>
      </c>
      <c r="E16" s="112">
        <v>3.9316200000007484</v>
      </c>
      <c r="F16" s="135">
        <v>2.6650769659596221</v>
      </c>
      <c r="G16" s="135">
        <v>7.9152022060868674</v>
      </c>
      <c r="H16" s="135">
        <v>0.7990318828580486</v>
      </c>
      <c r="I16" s="135">
        <v>4.8406749927258153</v>
      </c>
      <c r="J16" s="135">
        <v>5.858320659834737</v>
      </c>
      <c r="K16" s="135">
        <v>7.7217378706662672</v>
      </c>
      <c r="L16" s="135">
        <v>6.6731728942842237</v>
      </c>
      <c r="M16" s="135">
        <v>1.6037496517384189</v>
      </c>
      <c r="N16" s="135">
        <v>9.0529872044658539</v>
      </c>
      <c r="O16" s="135">
        <v>3.3643452040302786</v>
      </c>
      <c r="P16" s="135">
        <v>3.01720889377594</v>
      </c>
      <c r="Q16" s="215" t="s">
        <v>14</v>
      </c>
      <c r="R16" s="215" t="s">
        <v>14</v>
      </c>
    </row>
    <row r="17" spans="2:18" ht="4.5" customHeight="1">
      <c r="B17" s="209"/>
      <c r="C17" s="112"/>
      <c r="D17" s="112"/>
      <c r="E17" s="112"/>
      <c r="F17" s="135"/>
      <c r="G17" s="135"/>
      <c r="H17" s="135"/>
      <c r="I17" s="135"/>
      <c r="J17" s="135"/>
      <c r="K17" s="135"/>
      <c r="L17" s="135"/>
      <c r="M17" s="135"/>
      <c r="N17" s="135"/>
      <c r="O17" s="135"/>
      <c r="P17" s="135"/>
      <c r="Q17" s="215"/>
      <c r="R17" s="215"/>
    </row>
    <row r="18" spans="2:18" ht="10.5" customHeight="1">
      <c r="B18" s="256" t="s">
        <v>11</v>
      </c>
      <c r="C18" s="54"/>
      <c r="D18" s="54"/>
      <c r="E18" s="54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215"/>
      <c r="R18" s="215"/>
    </row>
    <row r="19" spans="2:18" ht="12" customHeight="1">
      <c r="B19" s="256" t="s">
        <v>2</v>
      </c>
      <c r="C19" s="139">
        <f>SUM(C20:C26)</f>
        <v>2961.4082500000013</v>
      </c>
      <c r="D19" s="139">
        <f>SUM(D20:D26)</f>
        <v>3124.111030000005</v>
      </c>
      <c r="E19" s="139">
        <f t="shared" ref="E19" si="3">SUM(E20:E26)</f>
        <v>3088.8620100000026</v>
      </c>
      <c r="F19" s="128">
        <v>2918.7971277783595</v>
      </c>
      <c r="G19" s="128">
        <v>3001.0637518580047</v>
      </c>
      <c r="H19" s="128">
        <v>3072.3992360806774</v>
      </c>
      <c r="I19" s="128">
        <v>3039.9959139085295</v>
      </c>
      <c r="J19" s="128">
        <v>3132.6902489314421</v>
      </c>
      <c r="K19" s="128">
        <v>3210.4382145828049</v>
      </c>
      <c r="L19" s="128">
        <v>3314.0558110782995</v>
      </c>
      <c r="M19" s="128">
        <v>3509.3377067831302</v>
      </c>
      <c r="N19" s="128">
        <v>3690.2933688397607</v>
      </c>
      <c r="O19" s="128">
        <v>3629.4096671466828</v>
      </c>
      <c r="P19" s="128">
        <v>3635.5037848557236</v>
      </c>
      <c r="Q19" s="402">
        <f>+(((P19/F19)^(1/10))-1)*100</f>
        <v>2.2200453018972111</v>
      </c>
      <c r="R19" s="402">
        <f>ROUND(((P19/O19-1)*100),2)</f>
        <v>0.17</v>
      </c>
    </row>
    <row r="20" spans="2:18" ht="11.25" customHeight="1">
      <c r="B20" s="209" t="s">
        <v>101</v>
      </c>
      <c r="C20" s="140">
        <v>10.328429999999999</v>
      </c>
      <c r="D20" s="140">
        <v>11.29715</v>
      </c>
      <c r="E20" s="140">
        <v>11.210109999999998</v>
      </c>
      <c r="F20" s="129">
        <v>10.532126199205241</v>
      </c>
      <c r="G20" s="129">
        <v>18.066855493523413</v>
      </c>
      <c r="H20" s="129">
        <v>13.751755932783533</v>
      </c>
      <c r="I20" s="129">
        <v>23.160277625639559</v>
      </c>
      <c r="J20" s="129">
        <v>18.194000569834067</v>
      </c>
      <c r="K20" s="129">
        <v>12.379905304132102</v>
      </c>
      <c r="L20" s="129">
        <v>8.08443989796422</v>
      </c>
      <c r="M20" s="129">
        <v>12.161834351802947</v>
      </c>
      <c r="N20" s="129">
        <v>17.809815995956491</v>
      </c>
      <c r="O20" s="129">
        <v>14.169318548582702</v>
      </c>
      <c r="P20" s="129">
        <v>12.10935403585434</v>
      </c>
      <c r="Q20" s="215">
        <f t="shared" ref="Q20:Q24" si="4">+(((P20/F20)^(1/10))-1)*100</f>
        <v>1.4052621785372033</v>
      </c>
      <c r="R20" s="215">
        <f t="shared" ref="R20:R24" si="5">ROUND(((P20/O20-1)*100),2)</f>
        <v>-14.54</v>
      </c>
    </row>
    <row r="21" spans="2:18" ht="11.25" customHeight="1">
      <c r="B21" s="209" t="s">
        <v>102</v>
      </c>
      <c r="C21" s="140">
        <v>682.1842900000031</v>
      </c>
      <c r="D21" s="140">
        <v>675.22838999999999</v>
      </c>
      <c r="E21" s="140">
        <v>775.71506000000181</v>
      </c>
      <c r="F21" s="129">
        <v>722.37318583906404</v>
      </c>
      <c r="G21" s="129">
        <v>719.3141888742615</v>
      </c>
      <c r="H21" s="129">
        <v>766.14868984293105</v>
      </c>
      <c r="I21" s="129">
        <v>793.01570202863957</v>
      </c>
      <c r="J21" s="129">
        <v>824.28318304148195</v>
      </c>
      <c r="K21" s="129">
        <v>849.60957593956027</v>
      </c>
      <c r="L21" s="129">
        <v>899.44170127174414</v>
      </c>
      <c r="M21" s="129">
        <v>946.28206388341164</v>
      </c>
      <c r="N21" s="129">
        <v>948.19578103050605</v>
      </c>
      <c r="O21" s="129">
        <v>962.51608240167582</v>
      </c>
      <c r="P21" s="129">
        <v>941.94168146991728</v>
      </c>
      <c r="Q21" s="215">
        <f t="shared" si="4"/>
        <v>2.6895474248106233</v>
      </c>
      <c r="R21" s="215">
        <f t="shared" si="5"/>
        <v>-2.14</v>
      </c>
    </row>
    <row r="22" spans="2:18" ht="11.25" customHeight="1">
      <c r="B22" s="209" t="s">
        <v>103</v>
      </c>
      <c r="C22" s="140">
        <v>1902.3971099999981</v>
      </c>
      <c r="D22" s="140">
        <v>2066.7196000000044</v>
      </c>
      <c r="E22" s="140">
        <v>1936.3618000000006</v>
      </c>
      <c r="F22" s="129">
        <v>1797.6894660064656</v>
      </c>
      <c r="G22" s="129">
        <v>1793.9957383899141</v>
      </c>
      <c r="H22" s="129">
        <v>1805.3177697081051</v>
      </c>
      <c r="I22" s="129">
        <v>1736.1976362196367</v>
      </c>
      <c r="J22" s="129">
        <v>1819.1589176478092</v>
      </c>
      <c r="K22" s="129">
        <v>1884.2294666332721</v>
      </c>
      <c r="L22" s="129">
        <v>1940.2905810355282</v>
      </c>
      <c r="M22" s="129">
        <v>2084.6498390471065</v>
      </c>
      <c r="N22" s="129">
        <v>2208.6088967446303</v>
      </c>
      <c r="O22" s="129">
        <v>2168.6547611924507</v>
      </c>
      <c r="P22" s="129">
        <v>2182.22730999434</v>
      </c>
      <c r="Q22" s="215">
        <f t="shared" si="4"/>
        <v>1.9573481721999908</v>
      </c>
      <c r="R22" s="215">
        <f t="shared" si="5"/>
        <v>0.63</v>
      </c>
    </row>
    <row r="23" spans="2:18" ht="11.25" customHeight="1">
      <c r="B23" s="209" t="s">
        <v>104</v>
      </c>
      <c r="C23" s="140">
        <v>117.93878000000002</v>
      </c>
      <c r="D23" s="140">
        <v>115.10013999999998</v>
      </c>
      <c r="E23" s="140">
        <v>117.84289000000003</v>
      </c>
      <c r="F23" s="129">
        <v>101.31263983030463</v>
      </c>
      <c r="G23" s="129">
        <v>92.755023498492903</v>
      </c>
      <c r="H23" s="129">
        <v>113.01795937803254</v>
      </c>
      <c r="I23" s="129">
        <v>113.15581789571326</v>
      </c>
      <c r="J23" s="129">
        <v>98.574071178678224</v>
      </c>
      <c r="K23" s="129">
        <v>134.52256932876162</v>
      </c>
      <c r="L23" s="129">
        <v>143.70171128818248</v>
      </c>
      <c r="M23" s="129">
        <v>149.60775770814027</v>
      </c>
      <c r="N23" s="129">
        <v>133.70863186914158</v>
      </c>
      <c r="O23" s="129">
        <v>131.24507063797131</v>
      </c>
      <c r="P23" s="129">
        <v>124.41617631471158</v>
      </c>
      <c r="Q23" s="215">
        <f t="shared" si="4"/>
        <v>2.0754543845765916</v>
      </c>
      <c r="R23" s="215">
        <f t="shared" si="5"/>
        <v>-5.2</v>
      </c>
    </row>
    <row r="24" spans="2:18" ht="11.25" customHeight="1">
      <c r="B24" s="209" t="s">
        <v>105</v>
      </c>
      <c r="C24" s="140">
        <v>157.29498000000007</v>
      </c>
      <c r="D24" s="140">
        <v>163.81092999999993</v>
      </c>
      <c r="E24" s="140">
        <v>160.37207000000012</v>
      </c>
      <c r="F24" s="129">
        <v>177.9224301602211</v>
      </c>
      <c r="G24" s="129">
        <v>215.84271297476727</v>
      </c>
      <c r="H24" s="129">
        <v>236.62261604191943</v>
      </c>
      <c r="I24" s="129">
        <v>239.6577874099064</v>
      </c>
      <c r="J24" s="129">
        <v>268.18992573541084</v>
      </c>
      <c r="K24" s="129">
        <v>226.15967730804107</v>
      </c>
      <c r="L24" s="129">
        <v>235.08832053097314</v>
      </c>
      <c r="M24" s="129">
        <v>240.848773199102</v>
      </c>
      <c r="N24" s="129">
        <v>257.71213893367303</v>
      </c>
      <c r="O24" s="129">
        <v>275.45505587768389</v>
      </c>
      <c r="P24" s="129">
        <v>276.70513347828387</v>
      </c>
      <c r="Q24" s="215">
        <f t="shared" si="4"/>
        <v>4.5150063918928174</v>
      </c>
      <c r="R24" s="215">
        <f t="shared" si="5"/>
        <v>0.45</v>
      </c>
    </row>
    <row r="25" spans="2:18" ht="11.25" customHeight="1">
      <c r="B25" s="209" t="s">
        <v>106</v>
      </c>
      <c r="C25" s="140">
        <v>90.525519999999972</v>
      </c>
      <c r="D25" s="140">
        <v>89.689059999999998</v>
      </c>
      <c r="E25" s="140">
        <v>83.435929999999971</v>
      </c>
      <c r="F25" s="129">
        <v>108.47116862843738</v>
      </c>
      <c r="G25" s="129">
        <v>153.7041347088535</v>
      </c>
      <c r="H25" s="129">
        <v>137.05157807194254</v>
      </c>
      <c r="I25" s="129">
        <v>130.83994176304057</v>
      </c>
      <c r="J25" s="129">
        <v>99.072286385670083</v>
      </c>
      <c r="K25" s="129">
        <v>96.248212966492289</v>
      </c>
      <c r="L25" s="129">
        <v>81.064636505739983</v>
      </c>
      <c r="M25" s="129">
        <v>74.416399865976047</v>
      </c>
      <c r="N25" s="129">
        <v>115.59472926808391</v>
      </c>
      <c r="O25" s="129">
        <v>74.226678963114992</v>
      </c>
      <c r="P25" s="129">
        <v>95.266415084123608</v>
      </c>
      <c r="Q25" s="215" t="s">
        <v>14</v>
      </c>
      <c r="R25" s="215" t="s">
        <v>14</v>
      </c>
    </row>
    <row r="26" spans="2:18" ht="11.25" customHeight="1">
      <c r="B26" s="209" t="s">
        <v>196</v>
      </c>
      <c r="C26" s="112">
        <v>0.73913999999967928</v>
      </c>
      <c r="D26" s="112">
        <v>2.2657600000002276</v>
      </c>
      <c r="E26" s="112">
        <v>3.9241500000002816</v>
      </c>
      <c r="F26" s="135">
        <v>0.49611111466875529</v>
      </c>
      <c r="G26" s="135">
        <v>7.3850979182024199</v>
      </c>
      <c r="H26" s="135">
        <v>0.48886710494614921</v>
      </c>
      <c r="I26" s="135">
        <v>3.9687509659498978</v>
      </c>
      <c r="J26" s="135">
        <v>5.2178643725745015</v>
      </c>
      <c r="K26" s="135">
        <v>7.2888071025101349</v>
      </c>
      <c r="L26" s="135">
        <v>6.3844205481858456</v>
      </c>
      <c r="M26" s="391">
        <v>1.371038727573227</v>
      </c>
      <c r="N26" s="391">
        <v>8.6633749977651657</v>
      </c>
      <c r="O26" s="391">
        <v>3.1426995251868242</v>
      </c>
      <c r="P26" s="391">
        <v>2.8377144784927366</v>
      </c>
      <c r="Q26" s="215" t="s">
        <v>14</v>
      </c>
      <c r="R26" s="215" t="s">
        <v>14</v>
      </c>
    </row>
    <row r="27" spans="2:18" ht="6" customHeight="1">
      <c r="B27" s="209"/>
      <c r="C27" s="54"/>
      <c r="D27" s="54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215"/>
      <c r="R27" s="215"/>
    </row>
    <row r="28" spans="2:18" ht="12" customHeight="1">
      <c r="B28" s="208" t="s">
        <v>3</v>
      </c>
      <c r="C28" s="139">
        <f>SUM(C29:C35)</f>
        <v>639.43651999999895</v>
      </c>
      <c r="D28" s="139">
        <f>SUM(D29:D35)</f>
        <v>668.39023000000009</v>
      </c>
      <c r="E28" s="139">
        <f t="shared" ref="E28" si="6">SUM(E29:E35)</f>
        <v>617.83168000000069</v>
      </c>
      <c r="F28" s="128">
        <v>653.71606490840713</v>
      </c>
      <c r="G28" s="128">
        <v>637.03868798501071</v>
      </c>
      <c r="H28" s="128">
        <v>589.3435626567516</v>
      </c>
      <c r="I28" s="128">
        <v>614.60777656501546</v>
      </c>
      <c r="J28" s="128">
        <v>631.32767464102369</v>
      </c>
      <c r="K28" s="128">
        <v>664.29086921438443</v>
      </c>
      <c r="L28" s="128">
        <v>657.26692367005842</v>
      </c>
      <c r="M28" s="128">
        <v>667.1689358685544</v>
      </c>
      <c r="N28" s="128">
        <v>665.90255224865621</v>
      </c>
      <c r="O28" s="128">
        <v>683.18283183596429</v>
      </c>
      <c r="P28" s="128">
        <v>667.23262944507599</v>
      </c>
      <c r="Q28" s="402">
        <f>+(((P28/F28)^(1/10))-1)*100</f>
        <v>0.20486605656058199</v>
      </c>
      <c r="R28" s="402">
        <f>ROUND(((P28/O28-1)*100),2)</f>
        <v>-2.33</v>
      </c>
    </row>
    <row r="29" spans="2:18" ht="11.25" customHeight="1">
      <c r="B29" s="209" t="s">
        <v>101</v>
      </c>
      <c r="C29" s="112">
        <v>0.98638000000000003</v>
      </c>
      <c r="D29" s="112">
        <v>1.3254600000000001</v>
      </c>
      <c r="E29" s="112">
        <v>1.1536999999999997</v>
      </c>
      <c r="F29" s="135">
        <v>1.588390668348888</v>
      </c>
      <c r="G29" s="135">
        <v>2.5042502988504221</v>
      </c>
      <c r="H29" s="135">
        <v>1.7878513243377183</v>
      </c>
      <c r="I29" s="135">
        <v>3.4176426523660783</v>
      </c>
      <c r="J29" s="135">
        <v>0.52509524566722543</v>
      </c>
      <c r="K29" s="135">
        <v>1.7694450800083397</v>
      </c>
      <c r="L29" s="135">
        <v>1.3315399036633433</v>
      </c>
      <c r="M29" s="135">
        <v>0.93863944604716032</v>
      </c>
      <c r="N29" s="135">
        <v>0.62449340421182664</v>
      </c>
      <c r="O29" s="135">
        <v>0.90851311324171546</v>
      </c>
      <c r="P29" s="135">
        <v>1.3539620418548584</v>
      </c>
      <c r="Q29" s="215">
        <f t="shared" ref="Q29:Q33" si="7">+(((P29/F29)^(1/10))-1)*100</f>
        <v>-1.5841798073008007</v>
      </c>
      <c r="R29" s="215">
        <f>ROUND(((P29/O29-1)*100),2)</f>
        <v>49.03</v>
      </c>
    </row>
    <row r="30" spans="2:18" ht="11.25" customHeight="1">
      <c r="B30" s="209" t="s">
        <v>102</v>
      </c>
      <c r="C30" s="112">
        <v>143.13914</v>
      </c>
      <c r="D30" s="112">
        <v>136.58301000000012</v>
      </c>
      <c r="E30" s="112">
        <v>136.74655000000018</v>
      </c>
      <c r="F30" s="135">
        <v>170.6370699339854</v>
      </c>
      <c r="G30" s="135">
        <v>155.42448791917175</v>
      </c>
      <c r="H30" s="135">
        <v>151.829584302406</v>
      </c>
      <c r="I30" s="135">
        <v>157.40741161227103</v>
      </c>
      <c r="J30" s="135">
        <v>170.2544881100105</v>
      </c>
      <c r="K30" s="135">
        <v>169.30677368291441</v>
      </c>
      <c r="L30" s="135">
        <v>186.2171397030402</v>
      </c>
      <c r="M30" s="135">
        <v>190.65886092916307</v>
      </c>
      <c r="N30" s="135">
        <v>182.17118660487472</v>
      </c>
      <c r="O30" s="135">
        <v>201.49408039029731</v>
      </c>
      <c r="P30" s="135">
        <v>193.31363938713073</v>
      </c>
      <c r="Q30" s="215">
        <f t="shared" si="7"/>
        <v>1.255567298060889</v>
      </c>
      <c r="R30" s="215">
        <f t="shared" ref="R30:R33" si="8">ROUND(((P30/O30-1)*100),2)</f>
        <v>-4.0599999999999996</v>
      </c>
    </row>
    <row r="31" spans="2:18" ht="11.25" customHeight="1">
      <c r="B31" s="209" t="s">
        <v>103</v>
      </c>
      <c r="C31" s="112">
        <v>397.31680999999918</v>
      </c>
      <c r="D31" s="112">
        <v>436.51701999999972</v>
      </c>
      <c r="E31" s="112">
        <v>400.63518000000056</v>
      </c>
      <c r="F31" s="135">
        <v>387.50876911637442</v>
      </c>
      <c r="G31" s="135">
        <v>374.51284746128391</v>
      </c>
      <c r="H31" s="135">
        <v>334.51534485257309</v>
      </c>
      <c r="I31" s="135">
        <v>348.55237685295344</v>
      </c>
      <c r="J31" s="135">
        <v>361.50829718949609</v>
      </c>
      <c r="K31" s="135">
        <v>391.95361199427055</v>
      </c>
      <c r="L31" s="135">
        <v>373.05137031259943</v>
      </c>
      <c r="M31" s="135">
        <v>383.72228622222877</v>
      </c>
      <c r="N31" s="135">
        <v>394.92049419280119</v>
      </c>
      <c r="O31" s="135">
        <v>392.35478192316657</v>
      </c>
      <c r="P31" s="135">
        <v>372.25518215847018</v>
      </c>
      <c r="Q31" s="215">
        <f t="shared" si="7"/>
        <v>-0.40078356898785028</v>
      </c>
      <c r="R31" s="215">
        <f t="shared" si="8"/>
        <v>-5.12</v>
      </c>
    </row>
    <row r="32" spans="2:18" ht="11.25" customHeight="1">
      <c r="B32" s="209" t="s">
        <v>104</v>
      </c>
      <c r="C32" s="112">
        <v>2.08121</v>
      </c>
      <c r="D32" s="112">
        <v>1.3994200000000001</v>
      </c>
      <c r="E32" s="112">
        <v>1.4374100000000001</v>
      </c>
      <c r="F32" s="135">
        <v>0.89857291368785919</v>
      </c>
      <c r="G32" s="135">
        <v>1.0387434944247655</v>
      </c>
      <c r="H32" s="135">
        <v>1.8643275746978762</v>
      </c>
      <c r="I32" s="135">
        <v>1.2284213698511726</v>
      </c>
      <c r="J32" s="135">
        <v>1.7828259686912171</v>
      </c>
      <c r="K32" s="135">
        <v>1.1161100013923517</v>
      </c>
      <c r="L32" s="135">
        <v>2.6332316597404049</v>
      </c>
      <c r="M32" s="135">
        <v>2.4533733569216229</v>
      </c>
      <c r="N32" s="135">
        <v>1.5773282663125388</v>
      </c>
      <c r="O32" s="135">
        <v>2.1477952683669477</v>
      </c>
      <c r="P32" s="135">
        <v>3.4961298127174376</v>
      </c>
      <c r="Q32" s="215">
        <f t="shared" si="7"/>
        <v>14.552196922428617</v>
      </c>
      <c r="R32" s="215">
        <f t="shared" si="8"/>
        <v>62.78</v>
      </c>
    </row>
    <row r="33" spans="2:18" ht="11.25" customHeight="1">
      <c r="B33" s="209" t="s">
        <v>105</v>
      </c>
      <c r="C33" s="112">
        <v>67.26703999999998</v>
      </c>
      <c r="D33" s="112">
        <v>61.238190000000024</v>
      </c>
      <c r="E33" s="112">
        <v>55.41866999999997</v>
      </c>
      <c r="F33" s="135">
        <v>61.903491804634925</v>
      </c>
      <c r="G33" s="135">
        <v>70.478849441791596</v>
      </c>
      <c r="H33" s="135">
        <v>66.179920043288448</v>
      </c>
      <c r="I33" s="135">
        <v>66.639854134245269</v>
      </c>
      <c r="J33" s="135">
        <v>67.750891026922744</v>
      </c>
      <c r="K33" s="135">
        <v>67.431022044258341</v>
      </c>
      <c r="L33" s="135">
        <v>67.708991051138199</v>
      </c>
      <c r="M33" s="135">
        <v>63.571104967868784</v>
      </c>
      <c r="N33" s="135">
        <v>57.335021721244594</v>
      </c>
      <c r="O33" s="135">
        <v>62.708341731257541</v>
      </c>
      <c r="P33" s="135">
        <v>63.665794716358185</v>
      </c>
      <c r="Q33" s="215">
        <f t="shared" si="7"/>
        <v>0.28110290753111666</v>
      </c>
      <c r="R33" s="215">
        <f t="shared" si="8"/>
        <v>1.53</v>
      </c>
    </row>
    <row r="34" spans="2:18" ht="11.25" customHeight="1">
      <c r="B34" s="209" t="s">
        <v>106</v>
      </c>
      <c r="C34" s="112">
        <v>28.059950000000004</v>
      </c>
      <c r="D34" s="112">
        <v>30.11733000000001</v>
      </c>
      <c r="E34" s="112">
        <v>22.440170000000002</v>
      </c>
      <c r="F34" s="135">
        <v>29.01080462008612</v>
      </c>
      <c r="G34" s="135">
        <v>32.549405081606949</v>
      </c>
      <c r="H34" s="135">
        <v>32.856369781539726</v>
      </c>
      <c r="I34" s="135">
        <v>36.490145916548549</v>
      </c>
      <c r="J34" s="135">
        <v>28.86562081297545</v>
      </c>
      <c r="K34" s="135">
        <v>32.28097564338028</v>
      </c>
      <c r="L34" s="135">
        <v>26.035898693780673</v>
      </c>
      <c r="M34" s="135">
        <v>25.591960022163153</v>
      </c>
      <c r="N34" s="135">
        <v>28.884415852509445</v>
      </c>
      <c r="O34" s="135">
        <v>23.347673730783146</v>
      </c>
      <c r="P34" s="135">
        <v>32.968426913261411</v>
      </c>
      <c r="Q34" s="215" t="s">
        <v>14</v>
      </c>
      <c r="R34" s="215" t="s">
        <v>14</v>
      </c>
    </row>
    <row r="35" spans="2:18" ht="11.25" customHeight="1">
      <c r="B35" s="209" t="s">
        <v>196</v>
      </c>
      <c r="C35" s="112">
        <v>0.58598999999981061</v>
      </c>
      <c r="D35" s="112">
        <v>1.2098000000002003</v>
      </c>
      <c r="E35" s="135" t="s">
        <v>14</v>
      </c>
      <c r="F35" s="135">
        <v>2.1689658512908667</v>
      </c>
      <c r="G35" s="135">
        <v>0.5301042878844463</v>
      </c>
      <c r="H35" s="135">
        <v>0.31016477791189934</v>
      </c>
      <c r="I35" s="135">
        <v>0.87192402677591696</v>
      </c>
      <c r="J35" s="135">
        <v>0.64045628726023562</v>
      </c>
      <c r="K35" s="135">
        <v>0.43293076815613329</v>
      </c>
      <c r="L35" s="135">
        <v>0.28875234609837819</v>
      </c>
      <c r="M35" s="391">
        <v>0.23271092416519196</v>
      </c>
      <c r="N35" s="391">
        <v>0.3896122067006868</v>
      </c>
      <c r="O35" s="391">
        <v>0.22164567884345365</v>
      </c>
      <c r="P35" s="391">
        <v>0.17949441528320312</v>
      </c>
      <c r="Q35" s="215" t="s">
        <v>14</v>
      </c>
      <c r="R35" s="215" t="s">
        <v>14</v>
      </c>
    </row>
    <row r="36" spans="2:18" ht="4.5" customHeight="1">
      <c r="B36" s="209"/>
      <c r="C36" s="54"/>
      <c r="D36" s="54"/>
      <c r="E36" s="54"/>
      <c r="F36" s="55"/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215"/>
      <c r="R36" s="215"/>
    </row>
    <row r="37" spans="2:18" ht="15" customHeight="1">
      <c r="B37" s="208" t="s">
        <v>4</v>
      </c>
      <c r="C37" s="54"/>
      <c r="D37" s="54"/>
      <c r="E37" s="54"/>
      <c r="F37" s="55"/>
      <c r="G37" s="55"/>
      <c r="H37" s="55"/>
      <c r="I37" s="129"/>
      <c r="J37" s="129"/>
      <c r="K37" s="129"/>
      <c r="L37" s="129"/>
      <c r="M37" s="129"/>
      <c r="N37" s="129"/>
      <c r="O37" s="129"/>
      <c r="P37" s="129"/>
      <c r="Q37" s="215"/>
      <c r="R37" s="215"/>
    </row>
    <row r="38" spans="2:18" ht="12" customHeight="1">
      <c r="B38" s="208" t="s">
        <v>5</v>
      </c>
      <c r="C38" s="139">
        <f>SUM(C39:C45)</f>
        <v>2350.6862899999956</v>
      </c>
      <c r="D38" s="139">
        <f>SUM(D39:D45)</f>
        <v>2485.9702900000025</v>
      </c>
      <c r="E38" s="139">
        <f t="shared" ref="E38" si="9">SUM(E39:E45)</f>
        <v>2439.8253700000023</v>
      </c>
      <c r="F38" s="128">
        <v>2274.0242244421752</v>
      </c>
      <c r="G38" s="128">
        <v>2339.4225606088116</v>
      </c>
      <c r="H38" s="128">
        <v>2356.0139121767938</v>
      </c>
      <c r="I38" s="128">
        <v>2340.8013188751515</v>
      </c>
      <c r="J38" s="128">
        <v>2429.7247590503162</v>
      </c>
      <c r="K38" s="128">
        <v>2445.8253566362246</v>
      </c>
      <c r="L38" s="128">
        <v>2564.8191224645498</v>
      </c>
      <c r="M38" s="128">
        <v>2710.4760841298962</v>
      </c>
      <c r="N38" s="128">
        <v>2841.1227821452812</v>
      </c>
      <c r="O38" s="128">
        <v>2766.3646796474563</v>
      </c>
      <c r="P38" s="128">
        <v>2737.4435355410574</v>
      </c>
      <c r="Q38" s="402">
        <f>+(((P38/F38)^(1/10))-1)*100</f>
        <v>1.8720412349124249</v>
      </c>
      <c r="R38" s="402">
        <f>ROUND(((P38/O38-1)*100),2)</f>
        <v>-1.05</v>
      </c>
    </row>
    <row r="39" spans="2:18" ht="11.25" customHeight="1">
      <c r="B39" s="209" t="s">
        <v>101</v>
      </c>
      <c r="C39" s="140">
        <v>8.6248699999999996</v>
      </c>
      <c r="D39" s="140">
        <v>8.5227199999999996</v>
      </c>
      <c r="E39" s="140">
        <v>8.8211700000000004</v>
      </c>
      <c r="F39" s="129">
        <v>5.9215770607687164</v>
      </c>
      <c r="G39" s="129">
        <v>13.791632250226884</v>
      </c>
      <c r="H39" s="129">
        <v>10.107728569778656</v>
      </c>
      <c r="I39" s="129">
        <v>22.796481928141766</v>
      </c>
      <c r="J39" s="129">
        <v>15.293555018131821</v>
      </c>
      <c r="K39" s="129">
        <v>8.7049095854767078</v>
      </c>
      <c r="L39" s="129">
        <v>5.3011339325692131</v>
      </c>
      <c r="M39" s="129">
        <v>10.295683770389651</v>
      </c>
      <c r="N39" s="129">
        <v>13.24098882376312</v>
      </c>
      <c r="O39" s="129">
        <v>11.062302162137081</v>
      </c>
      <c r="P39" s="129">
        <v>9.6382406096458428</v>
      </c>
      <c r="Q39" s="215">
        <f t="shared" ref="Q39:Q43" si="10">+(((P39/F39)^(1/10))-1)*100</f>
        <v>4.9919586947660299</v>
      </c>
      <c r="R39" s="215">
        <f t="shared" ref="R39:R43" si="11">ROUND(((P39/O39-1)*100),2)</f>
        <v>-12.87</v>
      </c>
    </row>
    <row r="40" spans="2:18" ht="11.25" customHeight="1">
      <c r="B40" s="209" t="s">
        <v>102</v>
      </c>
      <c r="C40" s="140">
        <v>462.86374000000058</v>
      </c>
      <c r="D40" s="140">
        <v>475.30864999999937</v>
      </c>
      <c r="E40" s="140">
        <v>565.13667000000066</v>
      </c>
      <c r="F40" s="129">
        <v>499.68875238846994</v>
      </c>
      <c r="G40" s="129">
        <v>503.70181262113738</v>
      </c>
      <c r="H40" s="129">
        <v>530.54844313134413</v>
      </c>
      <c r="I40" s="129">
        <v>557.18324433284079</v>
      </c>
      <c r="J40" s="129">
        <v>585.62717040469863</v>
      </c>
      <c r="K40" s="129">
        <v>582.21812111253189</v>
      </c>
      <c r="L40" s="129">
        <v>653.24773303015979</v>
      </c>
      <c r="M40" s="129">
        <v>703.40425889072185</v>
      </c>
      <c r="N40" s="129">
        <v>689.6660536698256</v>
      </c>
      <c r="O40" s="129">
        <v>691.60883972884051</v>
      </c>
      <c r="P40" s="129">
        <v>662.31278913617132</v>
      </c>
      <c r="Q40" s="215">
        <f t="shared" si="10"/>
        <v>2.8575929245215015</v>
      </c>
      <c r="R40" s="215">
        <f t="shared" si="11"/>
        <v>-4.24</v>
      </c>
    </row>
    <row r="41" spans="2:18" ht="11.25" customHeight="1">
      <c r="B41" s="209" t="s">
        <v>103</v>
      </c>
      <c r="C41" s="140">
        <v>1592.7494399999953</v>
      </c>
      <c r="D41" s="140">
        <v>1712.4376600000032</v>
      </c>
      <c r="E41" s="140">
        <v>1579.0409700000007</v>
      </c>
      <c r="F41" s="129">
        <v>1470.2600700898081</v>
      </c>
      <c r="G41" s="129">
        <v>1446.1801694422345</v>
      </c>
      <c r="H41" s="129">
        <v>1421.8222766457577</v>
      </c>
      <c r="I41" s="129">
        <v>1377.8026548794905</v>
      </c>
      <c r="J41" s="129">
        <v>1465.4329550576163</v>
      </c>
      <c r="K41" s="129">
        <v>1503.0617260841045</v>
      </c>
      <c r="L41" s="129">
        <v>1535.2176126416853</v>
      </c>
      <c r="M41" s="129">
        <v>1633.9761717041524</v>
      </c>
      <c r="N41" s="129">
        <v>1740.0056360878261</v>
      </c>
      <c r="O41" s="129">
        <v>1691.2747980938511</v>
      </c>
      <c r="P41" s="129">
        <v>1690.5732799487114</v>
      </c>
      <c r="Q41" s="215">
        <f t="shared" si="10"/>
        <v>1.4060774395976861</v>
      </c>
      <c r="R41" s="215">
        <f t="shared" si="11"/>
        <v>-0.04</v>
      </c>
    </row>
    <row r="42" spans="2:18" ht="11.25" customHeight="1">
      <c r="B42" s="209" t="s">
        <v>104</v>
      </c>
      <c r="C42" s="140">
        <v>105.98415</v>
      </c>
      <c r="D42" s="140">
        <v>105.20710000000004</v>
      </c>
      <c r="E42" s="140">
        <v>107.33108000000004</v>
      </c>
      <c r="F42" s="129">
        <v>86.758793017595352</v>
      </c>
      <c r="G42" s="129">
        <v>79.041902001398725</v>
      </c>
      <c r="H42" s="129">
        <v>98.280040361796694</v>
      </c>
      <c r="I42" s="129">
        <v>90.986827919768984</v>
      </c>
      <c r="J42" s="129">
        <v>80.277309386952879</v>
      </c>
      <c r="K42" s="129">
        <v>112.54899083397247</v>
      </c>
      <c r="L42" s="129">
        <v>127.18344118193835</v>
      </c>
      <c r="M42" s="129">
        <v>130.65881887072965</v>
      </c>
      <c r="N42" s="129">
        <v>118.75711222541371</v>
      </c>
      <c r="O42" s="129">
        <v>114.04616734556093</v>
      </c>
      <c r="P42" s="129">
        <v>104.66546185278892</v>
      </c>
      <c r="Q42" s="215">
        <f t="shared" si="10"/>
        <v>1.8940886435461657</v>
      </c>
      <c r="R42" s="215">
        <f t="shared" si="11"/>
        <v>-8.23</v>
      </c>
    </row>
    <row r="43" spans="2:18" ht="11.25" customHeight="1">
      <c r="B43" s="209" t="s">
        <v>105</v>
      </c>
      <c r="C43" s="140">
        <v>114.01490000000007</v>
      </c>
      <c r="D43" s="140">
        <v>121.66566999999995</v>
      </c>
      <c r="E43" s="140">
        <v>115.10135999999996</v>
      </c>
      <c r="F43" s="129">
        <v>129.74879087356976</v>
      </c>
      <c r="G43" s="129">
        <v>168.4591050820585</v>
      </c>
      <c r="H43" s="129">
        <v>183.69868876794078</v>
      </c>
      <c r="I43" s="129">
        <v>193.35524371848254</v>
      </c>
      <c r="J43" s="129">
        <v>205.00317640235957</v>
      </c>
      <c r="K43" s="129">
        <v>165.19323624876381</v>
      </c>
      <c r="L43" s="129">
        <v>177.30157862400313</v>
      </c>
      <c r="M43" s="129">
        <v>182.28684129224899</v>
      </c>
      <c r="N43" s="129">
        <v>193.5347221504091</v>
      </c>
      <c r="O43" s="129">
        <v>212.26433466167259</v>
      </c>
      <c r="P43" s="129">
        <v>203.59420286369323</v>
      </c>
      <c r="Q43" s="215">
        <f t="shared" si="10"/>
        <v>4.6083155239400542</v>
      </c>
      <c r="R43" s="215">
        <f t="shared" si="11"/>
        <v>-4.08</v>
      </c>
    </row>
    <row r="44" spans="2:18" ht="11.25" customHeight="1">
      <c r="B44" s="209" t="s">
        <v>106</v>
      </c>
      <c r="C44" s="140">
        <v>66.350660000000019</v>
      </c>
      <c r="D44" s="140">
        <v>60.64060000000002</v>
      </c>
      <c r="E44" s="140">
        <v>60.469970000000004</v>
      </c>
      <c r="F44" s="129">
        <v>81.372686635627829</v>
      </c>
      <c r="G44" s="129">
        <v>121.89584010839562</v>
      </c>
      <c r="H44" s="129">
        <v>110.94056407944655</v>
      </c>
      <c r="I44" s="129">
        <v>95.944295137930425</v>
      </c>
      <c r="J44" s="129">
        <v>73.490490194153693</v>
      </c>
      <c r="K44" s="129">
        <v>67.559163520191447</v>
      </c>
      <c r="L44" s="129">
        <v>62.306004818646393</v>
      </c>
      <c r="M44" s="129">
        <v>49.00583358543215</v>
      </c>
      <c r="N44" s="129">
        <v>77.780243976073379</v>
      </c>
      <c r="O44" s="129">
        <v>43.77634777499096</v>
      </c>
      <c r="P44" s="129">
        <v>63.830638064861297</v>
      </c>
      <c r="Q44" s="215" t="s">
        <v>14</v>
      </c>
      <c r="R44" s="215" t="s">
        <v>14</v>
      </c>
    </row>
    <row r="45" spans="2:18" ht="11.25" customHeight="1">
      <c r="B45" s="209" t="s">
        <v>196</v>
      </c>
      <c r="C45" s="112">
        <v>9.8529999999755091E-2</v>
      </c>
      <c r="D45" s="112">
        <v>2.1878899999996975</v>
      </c>
      <c r="E45" s="112">
        <v>3.9241500000007363</v>
      </c>
      <c r="F45" s="135">
        <v>0.27355437635516466</v>
      </c>
      <c r="G45" s="135">
        <v>6.3520991033699392</v>
      </c>
      <c r="H45" s="135">
        <v>0.61617062073340134</v>
      </c>
      <c r="I45" s="135">
        <v>2.7325709585155149</v>
      </c>
      <c r="J45" s="135">
        <v>4.6001025864117358</v>
      </c>
      <c r="K45" s="135">
        <v>6.5392092511755866</v>
      </c>
      <c r="L45" s="135">
        <v>4.2616182355501753</v>
      </c>
      <c r="M45" s="391">
        <v>0.84847601620793411</v>
      </c>
      <c r="N45" s="391">
        <v>8.1380252119566094</v>
      </c>
      <c r="O45" s="391">
        <v>2.3318898803992485</v>
      </c>
      <c r="P45" s="391">
        <v>2.8289230651855468</v>
      </c>
      <c r="Q45" s="215" t="s">
        <v>14</v>
      </c>
      <c r="R45" s="215" t="s">
        <v>14</v>
      </c>
    </row>
    <row r="46" spans="2:18" ht="9" customHeight="1">
      <c r="B46" s="209"/>
      <c r="C46" s="54"/>
      <c r="D46" s="54"/>
      <c r="E46" s="54"/>
      <c r="F46" s="55"/>
      <c r="G46" s="55"/>
      <c r="H46" s="55"/>
      <c r="I46" s="55"/>
      <c r="J46" s="55"/>
      <c r="K46" s="55"/>
      <c r="L46" s="55"/>
      <c r="M46" s="55"/>
      <c r="N46" s="55"/>
      <c r="O46" s="55"/>
      <c r="P46" s="55"/>
      <c r="Q46" s="215"/>
      <c r="R46" s="215"/>
    </row>
    <row r="47" spans="2:18" ht="12" customHeight="1">
      <c r="B47" s="208" t="s">
        <v>6</v>
      </c>
      <c r="C47" s="139">
        <f>SUM(C48:C54)</f>
        <v>854.06156999999916</v>
      </c>
      <c r="D47" s="139">
        <f>SUM(D48:D54)</f>
        <v>889.11982999999918</v>
      </c>
      <c r="E47" s="139">
        <f t="shared" ref="E47" si="12">SUM(E48:E54)</f>
        <v>845.37903999999958</v>
      </c>
      <c r="F47" s="128">
        <v>902.19652686501286</v>
      </c>
      <c r="G47" s="128">
        <v>897.65498182397528</v>
      </c>
      <c r="H47" s="128">
        <v>896.83963444854169</v>
      </c>
      <c r="I47" s="128">
        <v>914.94555557793421</v>
      </c>
      <c r="J47" s="128">
        <v>924.51514229970178</v>
      </c>
      <c r="K47" s="128">
        <v>1006.1789942136346</v>
      </c>
      <c r="L47" s="128">
        <v>970.49640808991148</v>
      </c>
      <c r="M47" s="128">
        <v>1010.9002269117022</v>
      </c>
      <c r="N47" s="128">
        <v>1033.3775163854189</v>
      </c>
      <c r="O47" s="128">
        <v>1064.8813957018112</v>
      </c>
      <c r="P47" s="128">
        <v>1090.0039861717223</v>
      </c>
      <c r="Q47" s="402">
        <f>+(((P47/F47)^(1/10))-1)*100</f>
        <v>1.9090360214765623</v>
      </c>
      <c r="R47" s="402">
        <f>ROUND(((P47/O47-1)*100),2)</f>
        <v>2.36</v>
      </c>
    </row>
    <row r="48" spans="2:18" ht="11.25" customHeight="1">
      <c r="B48" s="209" t="s">
        <v>101</v>
      </c>
      <c r="C48" s="140">
        <v>2.41391</v>
      </c>
      <c r="D48" s="140">
        <v>2.9213499999999994</v>
      </c>
      <c r="E48" s="140">
        <v>2.9740600000000001</v>
      </c>
      <c r="F48" s="129">
        <v>4.7757358259570202</v>
      </c>
      <c r="G48" s="129">
        <v>5.5171979599893817</v>
      </c>
      <c r="H48" s="129">
        <v>3.7282589897738245</v>
      </c>
      <c r="I48" s="129">
        <v>3.2013702505141959</v>
      </c>
      <c r="J48" s="129">
        <v>2.8529838230452755</v>
      </c>
      <c r="K48" s="129">
        <v>4.3651487684477033</v>
      </c>
      <c r="L48" s="129">
        <v>3.3672142751080356</v>
      </c>
      <c r="M48" s="129">
        <v>1.9562703297927857</v>
      </c>
      <c r="N48" s="129">
        <v>4.0099496507767016</v>
      </c>
      <c r="O48" s="129">
        <v>3.0389298451435529</v>
      </c>
      <c r="P48" s="129">
        <v>2.7577299423217774</v>
      </c>
      <c r="Q48" s="215">
        <f t="shared" ref="Q48:Q52" si="13">+(((P48/F48)^(1/10))-1)*100</f>
        <v>-5.3433470237714609</v>
      </c>
      <c r="R48" s="215">
        <f t="shared" ref="R48:R52" si="14">ROUND(((P48/O48-1)*100),2)</f>
        <v>-9.25</v>
      </c>
    </row>
    <row r="49" spans="2:19" ht="11.25" customHeight="1">
      <c r="B49" s="209" t="s">
        <v>102</v>
      </c>
      <c r="C49" s="140">
        <v>276.71119999999939</v>
      </c>
      <c r="D49" s="140">
        <v>253.52366000000012</v>
      </c>
      <c r="E49" s="140">
        <v>263.39242999999965</v>
      </c>
      <c r="F49" s="129">
        <v>305.25764160394607</v>
      </c>
      <c r="G49" s="129">
        <v>287.53316264018025</v>
      </c>
      <c r="H49" s="129">
        <v>303.83376431635185</v>
      </c>
      <c r="I49" s="129">
        <v>312.42531332480638</v>
      </c>
      <c r="J49" s="129">
        <v>319.46247198611206</v>
      </c>
      <c r="K49" s="129">
        <v>349.1456174611464</v>
      </c>
      <c r="L49" s="129">
        <v>325.18232736552062</v>
      </c>
      <c r="M49" s="129">
        <v>329.87730774028887</v>
      </c>
      <c r="N49" s="129">
        <v>335.57385032465385</v>
      </c>
      <c r="O49" s="129">
        <v>366.19547924326042</v>
      </c>
      <c r="P49" s="129">
        <v>365.78463949489594</v>
      </c>
      <c r="Q49" s="215">
        <f t="shared" si="13"/>
        <v>1.8253454060033647</v>
      </c>
      <c r="R49" s="215">
        <f t="shared" si="14"/>
        <v>-0.11</v>
      </c>
    </row>
    <row r="50" spans="2:19" ht="11.25" customHeight="1">
      <c r="B50" s="209" t="s">
        <v>103</v>
      </c>
      <c r="C50" s="140">
        <v>443.75087999999994</v>
      </c>
      <c r="D50" s="140">
        <v>493.99199999999911</v>
      </c>
      <c r="E50" s="140">
        <v>459.3994400000002</v>
      </c>
      <c r="F50" s="129">
        <v>452.20902551982709</v>
      </c>
      <c r="G50" s="129">
        <v>455.69735120228052</v>
      </c>
      <c r="H50" s="129">
        <v>441.51672769122871</v>
      </c>
      <c r="I50" s="129">
        <v>438.1633530827188</v>
      </c>
      <c r="J50" s="129">
        <v>447.0559033425605</v>
      </c>
      <c r="K50" s="129">
        <v>493.84823157556508</v>
      </c>
      <c r="L50" s="129">
        <v>498.4372886143787</v>
      </c>
      <c r="M50" s="129">
        <v>532.42998196969927</v>
      </c>
      <c r="N50" s="129">
        <v>539.25329446374178</v>
      </c>
      <c r="O50" s="129">
        <v>552.34691524000755</v>
      </c>
      <c r="P50" s="129">
        <v>558.90192699718477</v>
      </c>
      <c r="Q50" s="215">
        <f t="shared" si="13"/>
        <v>2.1408900826554111</v>
      </c>
      <c r="R50" s="215">
        <f t="shared" si="14"/>
        <v>1.19</v>
      </c>
    </row>
    <row r="51" spans="2:19" ht="11.25" customHeight="1">
      <c r="B51" s="209" t="s">
        <v>104</v>
      </c>
      <c r="C51" s="140">
        <v>10.04914</v>
      </c>
      <c r="D51" s="140">
        <v>8.626240000000001</v>
      </c>
      <c r="E51" s="140">
        <v>9.8607400000000016</v>
      </c>
      <c r="F51" s="129">
        <v>13.493661965131041</v>
      </c>
      <c r="G51" s="129">
        <v>12.927343217796267</v>
      </c>
      <c r="H51" s="129">
        <v>15.085184798850298</v>
      </c>
      <c r="I51" s="129">
        <v>19.525346815694498</v>
      </c>
      <c r="J51" s="129">
        <v>16.360475890556945</v>
      </c>
      <c r="K51" s="129">
        <v>20.427545357237644</v>
      </c>
      <c r="L51" s="129">
        <v>17.107071559815441</v>
      </c>
      <c r="M51" s="129">
        <v>18.29803588074784</v>
      </c>
      <c r="N51" s="129">
        <v>14.399398149642609</v>
      </c>
      <c r="O51" s="129">
        <v>17.178523845082953</v>
      </c>
      <c r="P51" s="129">
        <v>19.37891530227661</v>
      </c>
      <c r="Q51" s="215">
        <f t="shared" si="13"/>
        <v>3.6859625764676718</v>
      </c>
      <c r="R51" s="215">
        <f t="shared" si="14"/>
        <v>12.81</v>
      </c>
    </row>
    <row r="52" spans="2:19" ht="11.25" customHeight="1">
      <c r="B52" s="209" t="s">
        <v>105</v>
      </c>
      <c r="C52" s="140">
        <v>78.967919999999992</v>
      </c>
      <c r="D52" s="140">
        <v>81.294649999999891</v>
      </c>
      <c r="E52" s="140">
        <v>76.016479999999945</v>
      </c>
      <c r="F52" s="129">
        <v>81.719202307867604</v>
      </c>
      <c r="G52" s="129">
        <v>86.162298015350174</v>
      </c>
      <c r="H52" s="129">
        <v>88.86738397512535</v>
      </c>
      <c r="I52" s="129">
        <v>87.192457427934485</v>
      </c>
      <c r="J52" s="129">
        <v>99.711744931381119</v>
      </c>
      <c r="K52" s="129">
        <v>96.586243166208135</v>
      </c>
      <c r="L52" s="129">
        <v>92.344805772740969</v>
      </c>
      <c r="M52" s="129">
        <v>87.784706853806796</v>
      </c>
      <c r="N52" s="129">
        <v>87.965966978771092</v>
      </c>
      <c r="O52" s="129">
        <v>85.762395787332494</v>
      </c>
      <c r="P52" s="129">
        <v>98.077942145347592</v>
      </c>
      <c r="Q52" s="215">
        <f t="shared" si="13"/>
        <v>1.841484831407425</v>
      </c>
      <c r="R52" s="215">
        <f t="shared" si="14"/>
        <v>14.36</v>
      </c>
    </row>
    <row r="53" spans="2:19" ht="11.25" customHeight="1">
      <c r="B53" s="209" t="s">
        <v>106</v>
      </c>
      <c r="C53" s="140">
        <v>40.941920000000003</v>
      </c>
      <c r="D53" s="140">
        <v>47.640189999999983</v>
      </c>
      <c r="E53" s="140">
        <v>33.735889999999976</v>
      </c>
      <c r="F53" s="129">
        <v>42.458099406526166</v>
      </c>
      <c r="G53" s="129">
        <v>48.291808218579909</v>
      </c>
      <c r="H53" s="129">
        <v>43.808314677206958</v>
      </c>
      <c r="I53" s="129">
        <v>52.590992656952295</v>
      </c>
      <c r="J53" s="129">
        <v>38.700380600112389</v>
      </c>
      <c r="K53" s="129">
        <v>41.640211181279163</v>
      </c>
      <c r="L53" s="129">
        <v>31.646145843617834</v>
      </c>
      <c r="M53" s="129">
        <v>39.798650501836583</v>
      </c>
      <c r="N53" s="129">
        <v>51.440218816549347</v>
      </c>
      <c r="O53" s="129">
        <v>39.479749054972665</v>
      </c>
      <c r="P53" s="129">
        <v>44.923337874412539</v>
      </c>
      <c r="Q53" s="215" t="s">
        <v>14</v>
      </c>
      <c r="R53" s="215" t="s">
        <v>14</v>
      </c>
    </row>
    <row r="54" spans="2:19" ht="11.25" customHeight="1">
      <c r="B54" s="209" t="s">
        <v>196</v>
      </c>
      <c r="C54" s="112">
        <v>1.2265999999999622</v>
      </c>
      <c r="D54" s="112">
        <v>1.1217400000000453</v>
      </c>
      <c r="E54" s="135" t="s">
        <v>14</v>
      </c>
      <c r="F54" s="135">
        <v>2.2831602357544982</v>
      </c>
      <c r="G54" s="135">
        <v>1.5258205697958487</v>
      </c>
      <c r="H54" s="135">
        <v>0</v>
      </c>
      <c r="I54" s="135">
        <v>1.846722019314113</v>
      </c>
      <c r="J54" s="135">
        <v>0.37118172593979265</v>
      </c>
      <c r="K54" s="135">
        <v>0.1659967037515733</v>
      </c>
      <c r="L54" s="135">
        <v>2.4115546587340484</v>
      </c>
      <c r="M54" s="391">
        <v>0.75527363553048488</v>
      </c>
      <c r="N54" s="391">
        <v>0.73483800128827448</v>
      </c>
      <c r="O54" s="391">
        <v>0.87940268601080784</v>
      </c>
      <c r="P54" s="391">
        <v>0.17949441528320312</v>
      </c>
      <c r="Q54" s="215" t="s">
        <v>14</v>
      </c>
      <c r="R54" s="215" t="s">
        <v>14</v>
      </c>
    </row>
    <row r="55" spans="2:19" ht="12" customHeight="1">
      <c r="B55" s="209"/>
      <c r="C55" s="54"/>
      <c r="D55" s="54"/>
      <c r="E55" s="54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215"/>
      <c r="R55" s="215"/>
    </row>
    <row r="56" spans="2:19" ht="12" customHeight="1">
      <c r="B56" s="208" t="s">
        <v>7</v>
      </c>
      <c r="C56" s="139">
        <f>SUM(C57:C63)</f>
        <v>396.09691000000015</v>
      </c>
      <c r="D56" s="139">
        <f>SUM(D57:D63)</f>
        <v>417.41114000000141</v>
      </c>
      <c r="E56" s="139">
        <f t="shared" ref="E56" si="15">SUM(E57:E63)</f>
        <v>421.48928000000024</v>
      </c>
      <c r="F56" s="128">
        <v>396.29244137957977</v>
      </c>
      <c r="G56" s="128">
        <v>401.02489741024141</v>
      </c>
      <c r="H56" s="128">
        <v>408.88925211208709</v>
      </c>
      <c r="I56" s="128">
        <v>398.85681602043775</v>
      </c>
      <c r="J56" s="128">
        <v>409.77802222245481</v>
      </c>
      <c r="K56" s="128">
        <v>422.72473294729599</v>
      </c>
      <c r="L56" s="128">
        <v>436.0072041939153</v>
      </c>
      <c r="M56" s="128">
        <v>455.13033161009452</v>
      </c>
      <c r="N56" s="128">
        <v>481.69562255772382</v>
      </c>
      <c r="O56" s="128">
        <v>481.34642363334979</v>
      </c>
      <c r="P56" s="128">
        <v>475.28889258801939</v>
      </c>
      <c r="Q56" s="402">
        <f>+(((P56/F56)^(1/10))-1)*100</f>
        <v>1.8343246600810437</v>
      </c>
      <c r="R56" s="402">
        <f>ROUND(((P56/O56-1)*100),2)</f>
        <v>-1.26</v>
      </c>
    </row>
    <row r="57" spans="2:19" ht="11.25" customHeight="1">
      <c r="B57" s="209" t="s">
        <v>101</v>
      </c>
      <c r="C57" s="112">
        <v>0.27603</v>
      </c>
      <c r="D57" s="112">
        <v>1.1785399999999999</v>
      </c>
      <c r="E57" s="112">
        <v>0.56857999999999997</v>
      </c>
      <c r="F57" s="135">
        <v>1.4232039808283932</v>
      </c>
      <c r="G57" s="135">
        <v>1.2622755821575677</v>
      </c>
      <c r="H57" s="135">
        <v>1.703619697568771</v>
      </c>
      <c r="I57" s="135">
        <v>0.58006809934967307</v>
      </c>
      <c r="J57" s="135">
        <v>0.57255697432419672</v>
      </c>
      <c r="K57" s="135">
        <v>1.079292030216032</v>
      </c>
      <c r="L57" s="135">
        <v>0.74763159395031653</v>
      </c>
      <c r="M57" s="135">
        <v>0.84851969766767199</v>
      </c>
      <c r="N57" s="135">
        <v>1.1833709256284954</v>
      </c>
      <c r="O57" s="135">
        <v>0.97659965454378361</v>
      </c>
      <c r="P57" s="135">
        <v>1.0673455257415772</v>
      </c>
      <c r="Q57" s="215">
        <f t="shared" ref="Q57:Q61" si="16">+(((P57/F57)^(1/10))-1)*100</f>
        <v>-2.8363572754231514</v>
      </c>
      <c r="R57" s="215">
        <f t="shared" ref="R57:R61" si="17">ROUND(((P57/O57-1)*100),2)</f>
        <v>9.2899999999999991</v>
      </c>
    </row>
    <row r="58" spans="2:19" ht="11.25" customHeight="1">
      <c r="B58" s="209" t="s">
        <v>102</v>
      </c>
      <c r="C58" s="112">
        <v>85.748490000000032</v>
      </c>
      <c r="D58" s="112">
        <v>82.9790899999999</v>
      </c>
      <c r="E58" s="112">
        <v>83.932509999999922</v>
      </c>
      <c r="F58" s="135">
        <v>88.063861780629978</v>
      </c>
      <c r="G58" s="135">
        <v>83.503701532116452</v>
      </c>
      <c r="H58" s="135">
        <v>83.596066697641092</v>
      </c>
      <c r="I58" s="135">
        <v>80.81455598326302</v>
      </c>
      <c r="J58" s="135">
        <v>89.448028760688231</v>
      </c>
      <c r="K58" s="135">
        <v>87.552611048795598</v>
      </c>
      <c r="L58" s="135">
        <v>107.22878057911011</v>
      </c>
      <c r="M58" s="135">
        <v>103.65935818156576</v>
      </c>
      <c r="N58" s="135">
        <v>105.1270636409028</v>
      </c>
      <c r="O58" s="135">
        <v>106.20584381986936</v>
      </c>
      <c r="P58" s="135">
        <v>107.15789222598076</v>
      </c>
      <c r="Q58" s="215">
        <f t="shared" si="16"/>
        <v>1.9817930826517394</v>
      </c>
      <c r="R58" s="215">
        <f t="shared" si="17"/>
        <v>0.9</v>
      </c>
    </row>
    <row r="59" spans="2:19" ht="11.25" customHeight="1">
      <c r="B59" s="209" t="s">
        <v>103</v>
      </c>
      <c r="C59" s="112">
        <v>263.2136000000001</v>
      </c>
      <c r="D59" s="112">
        <v>296.80696000000154</v>
      </c>
      <c r="E59" s="112">
        <v>298.55657000000031</v>
      </c>
      <c r="F59" s="135">
        <v>262.72913951321863</v>
      </c>
      <c r="G59" s="135">
        <v>266.63106520668748</v>
      </c>
      <c r="H59" s="135">
        <v>276.49411022369924</v>
      </c>
      <c r="I59" s="135">
        <v>268.78400511038819</v>
      </c>
      <c r="J59" s="135">
        <v>268.17835643712681</v>
      </c>
      <c r="K59" s="135">
        <v>279.27312096787176</v>
      </c>
      <c r="L59" s="135">
        <v>279.68705009206241</v>
      </c>
      <c r="M59" s="135">
        <v>301.96597159549134</v>
      </c>
      <c r="N59" s="135">
        <v>324.270460385864</v>
      </c>
      <c r="O59" s="135">
        <v>317.38782978175141</v>
      </c>
      <c r="P59" s="135">
        <v>305.00728520691393</v>
      </c>
      <c r="Q59" s="215">
        <f t="shared" si="16"/>
        <v>1.5033081785767566</v>
      </c>
      <c r="R59" s="215">
        <f t="shared" si="17"/>
        <v>-3.9</v>
      </c>
    </row>
    <row r="60" spans="2:19" ht="11.25" customHeight="1">
      <c r="B60" s="209" t="s">
        <v>104</v>
      </c>
      <c r="C60" s="112">
        <v>3.986699999999999</v>
      </c>
      <c r="D60" s="112">
        <v>2.6662199999999996</v>
      </c>
      <c r="E60" s="112">
        <v>2.0884800000000001</v>
      </c>
      <c r="F60" s="135">
        <v>1.9587577612661722</v>
      </c>
      <c r="G60" s="135">
        <v>1.8245217737227473</v>
      </c>
      <c r="H60" s="135">
        <v>1.5170617920835119</v>
      </c>
      <c r="I60" s="135">
        <v>3.8720645301009706</v>
      </c>
      <c r="J60" s="135">
        <v>3.7191118698596108</v>
      </c>
      <c r="K60" s="135">
        <v>2.6621431389439492</v>
      </c>
      <c r="L60" s="135">
        <v>2.0444302061689923</v>
      </c>
      <c r="M60" s="135">
        <v>3.1042763135844091</v>
      </c>
      <c r="N60" s="135">
        <v>2.1294497603976899</v>
      </c>
      <c r="O60" s="135">
        <v>2.1681747156943199</v>
      </c>
      <c r="P60" s="135">
        <v>3.867928972363472</v>
      </c>
      <c r="Q60" s="215">
        <f t="shared" si="16"/>
        <v>7.0409059217052317</v>
      </c>
      <c r="R60" s="215">
        <f t="shared" si="17"/>
        <v>78.400000000000006</v>
      </c>
    </row>
    <row r="61" spans="2:19" ht="11.25" customHeight="1">
      <c r="B61" s="209" t="s">
        <v>105</v>
      </c>
      <c r="C61" s="112">
        <v>31.579200000000014</v>
      </c>
      <c r="D61" s="112">
        <v>22.088800000000006</v>
      </c>
      <c r="E61" s="112">
        <v>24.672900000000006</v>
      </c>
      <c r="F61" s="135">
        <v>28.357928783418643</v>
      </c>
      <c r="G61" s="135">
        <v>31.700159319149925</v>
      </c>
      <c r="H61" s="135">
        <v>30.236463342141843</v>
      </c>
      <c r="I61" s="135">
        <v>25.749940397734441</v>
      </c>
      <c r="J61" s="135">
        <v>31.225895428593063</v>
      </c>
      <c r="K61" s="135">
        <v>31.81121993732765</v>
      </c>
      <c r="L61" s="135">
        <v>33.150927185367316</v>
      </c>
      <c r="M61" s="135">
        <v>34.348330020915391</v>
      </c>
      <c r="N61" s="135">
        <v>33.546471525737566</v>
      </c>
      <c r="O61" s="135">
        <v>40.136667159936351</v>
      </c>
      <c r="P61" s="135">
        <v>38.698783185601236</v>
      </c>
      <c r="Q61" s="215">
        <f t="shared" si="16"/>
        <v>3.1578495602593515</v>
      </c>
      <c r="R61" s="215">
        <f t="shared" si="17"/>
        <v>-3.58</v>
      </c>
    </row>
    <row r="62" spans="2:19" ht="11.25" customHeight="1">
      <c r="B62" s="209" t="s">
        <v>106</v>
      </c>
      <c r="C62" s="112">
        <v>11.292890000000002</v>
      </c>
      <c r="D62" s="112">
        <v>11.525599999999997</v>
      </c>
      <c r="E62" s="112">
        <v>11.670240000000003</v>
      </c>
      <c r="F62" s="135">
        <v>13.651187206369457</v>
      </c>
      <c r="G62" s="135">
        <v>16.065891463484707</v>
      </c>
      <c r="H62" s="135">
        <v>15.1590690968288</v>
      </c>
      <c r="I62" s="135">
        <v>18.794799884706389</v>
      </c>
      <c r="J62" s="135">
        <v>15.747036404379374</v>
      </c>
      <c r="K62" s="135">
        <v>19.329813908401977</v>
      </c>
      <c r="L62" s="135">
        <v>13.148384537256378</v>
      </c>
      <c r="M62" s="135">
        <v>11.203875800870446</v>
      </c>
      <c r="N62" s="135">
        <v>15.258682327970604</v>
      </c>
      <c r="O62" s="135">
        <v>14.318255863934567</v>
      </c>
      <c r="P62" s="135">
        <v>19.480866058111189</v>
      </c>
      <c r="Q62" s="215" t="s">
        <v>14</v>
      </c>
      <c r="R62" s="215" t="s">
        <v>14</v>
      </c>
    </row>
    <row r="63" spans="2:19" ht="10.5" customHeight="1">
      <c r="B63" s="209" t="s">
        <v>196</v>
      </c>
      <c r="C63" s="135" t="s">
        <v>14</v>
      </c>
      <c r="D63" s="112">
        <v>0.16593000000000302</v>
      </c>
      <c r="E63" s="135" t="s">
        <v>14</v>
      </c>
      <c r="F63" s="135">
        <v>0.10836235384995906</v>
      </c>
      <c r="G63" s="135">
        <v>3.7282532921078866E-2</v>
      </c>
      <c r="H63" s="135">
        <v>0.18286126212464718</v>
      </c>
      <c r="I63" s="135">
        <v>0.26138201489618723</v>
      </c>
      <c r="J63" s="135">
        <v>0.8870363474832097</v>
      </c>
      <c r="K63" s="135">
        <v>1.0165319157391066</v>
      </c>
      <c r="L63" s="135">
        <v>0</v>
      </c>
      <c r="M63" s="391">
        <v>0</v>
      </c>
      <c r="N63" s="391">
        <v>0.18012399122096764</v>
      </c>
      <c r="O63" s="391">
        <v>0.15305263762022234</v>
      </c>
      <c r="P63" s="391">
        <v>8.7914133071899415E-3</v>
      </c>
      <c r="Q63" s="215" t="s">
        <v>14</v>
      </c>
      <c r="R63" s="215" t="s">
        <v>14</v>
      </c>
      <c r="S63" s="30"/>
    </row>
    <row r="64" spans="2:19" ht="3" customHeight="1">
      <c r="B64" s="221"/>
      <c r="C64" s="151"/>
      <c r="D64" s="151"/>
      <c r="E64" s="151"/>
      <c r="F64" s="393"/>
      <c r="G64" s="393"/>
      <c r="H64" s="393"/>
      <c r="I64" s="393"/>
      <c r="J64" s="393"/>
      <c r="K64" s="393"/>
      <c r="L64" s="476"/>
      <c r="M64" s="476"/>
      <c r="N64" s="476"/>
      <c r="O64" s="476"/>
      <c r="P64" s="476"/>
      <c r="Q64" s="403"/>
      <c r="R64" s="403"/>
      <c r="S64" s="19"/>
    </row>
    <row r="65" spans="2:2">
      <c r="B65" s="48" t="s">
        <v>156</v>
      </c>
    </row>
  </sheetData>
  <mergeCells count="20">
    <mergeCell ref="F6:F7"/>
    <mergeCell ref="G6:G7"/>
    <mergeCell ref="P6:P7"/>
    <mergeCell ref="J6:J7"/>
    <mergeCell ref="C6:C7"/>
    <mergeCell ref="I6:I7"/>
    <mergeCell ref="O6:O7"/>
    <mergeCell ref="B2:R2"/>
    <mergeCell ref="B3:R3"/>
    <mergeCell ref="L6:L7"/>
    <mergeCell ref="M6:M7"/>
    <mergeCell ref="B4:R4"/>
    <mergeCell ref="B6:B7"/>
    <mergeCell ref="K6:K7"/>
    <mergeCell ref="Q6:Q7"/>
    <mergeCell ref="R6:R7"/>
    <mergeCell ref="H6:H7"/>
    <mergeCell ref="D6:D7"/>
    <mergeCell ref="E6:E7"/>
    <mergeCell ref="N6:N7"/>
  </mergeCells>
  <phoneticPr fontId="7" type="noConversion"/>
  <printOptions horizontalCentered="1"/>
  <pageMargins left="0.19685039370078741" right="0" top="0.39370078740157483" bottom="0.59055118110236227" header="0" footer="0"/>
  <pageSetup paperSize="9" scale="80" orientation="portrait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9">
    <tabColor indexed="51"/>
  </sheetPr>
  <dimension ref="B2:AA193"/>
  <sheetViews>
    <sheetView showGridLines="0" workbookViewId="0">
      <selection activeCell="U28" sqref="U28"/>
    </sheetView>
  </sheetViews>
  <sheetFormatPr baseColWidth="10" defaultRowHeight="12.75"/>
  <cols>
    <col min="1" max="1" width="0.85546875" style="10" customWidth="1"/>
    <col min="2" max="2" width="13.7109375" style="10" customWidth="1"/>
    <col min="3" max="3" width="19.7109375" style="10" customWidth="1"/>
    <col min="4" max="4" width="10.85546875" style="10" customWidth="1"/>
    <col min="5" max="5" width="0.85546875" style="10" customWidth="1"/>
    <col min="6" max="6" width="9.140625" style="10" customWidth="1"/>
    <col min="7" max="7" width="0.85546875" style="10" customWidth="1"/>
    <col min="8" max="8" width="9.140625" style="10" customWidth="1"/>
    <col min="9" max="9" width="0.85546875" style="10" customWidth="1"/>
    <col min="10" max="10" width="9.140625" style="10" customWidth="1"/>
    <col min="11" max="11" width="0.85546875" style="10" customWidth="1"/>
    <col min="12" max="12" width="9.140625" style="10" customWidth="1"/>
    <col min="13" max="13" width="0.85546875" style="10" customWidth="1"/>
    <col min="14" max="14" width="9.140625" style="10" customWidth="1"/>
    <col min="15" max="15" width="1" style="10" customWidth="1"/>
    <col min="16" max="16" width="11.42578125" style="10"/>
    <col min="17" max="17" width="9.28515625" style="10" customWidth="1"/>
    <col min="18" max="18" width="1.5703125" style="10" customWidth="1"/>
    <col min="19" max="19" width="11.7109375" style="10" customWidth="1"/>
    <col min="20" max="20" width="1.5703125" style="10" customWidth="1"/>
    <col min="21" max="21" width="11.42578125" style="10"/>
    <col min="22" max="22" width="1.5703125" style="10" customWidth="1"/>
    <col min="23" max="23" width="11.42578125" style="10"/>
    <col min="24" max="24" width="1.5703125" style="10" customWidth="1"/>
    <col min="25" max="25" width="11.42578125" style="10"/>
    <col min="26" max="26" width="1.5703125" style="10" customWidth="1"/>
    <col min="27" max="16384" width="11.42578125" style="10"/>
  </cols>
  <sheetData>
    <row r="2" spans="2:27" ht="15" customHeight="1"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513"/>
    </row>
    <row r="3" spans="2:27" ht="24.75" customHeight="1">
      <c r="B3" s="540" t="s">
        <v>99</v>
      </c>
      <c r="C3" s="540"/>
      <c r="D3" s="540"/>
      <c r="E3" s="540"/>
      <c r="F3" s="540"/>
      <c r="G3" s="540"/>
      <c r="H3" s="540"/>
      <c r="I3" s="540"/>
      <c r="J3" s="540"/>
      <c r="K3" s="540"/>
      <c r="L3" s="540"/>
      <c r="M3" s="540"/>
      <c r="N3" s="540"/>
    </row>
    <row r="4" spans="2:27" ht="11.2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</row>
    <row r="5" spans="2:27" ht="6" customHeight="1">
      <c r="B5" s="42"/>
      <c r="C5" s="42"/>
      <c r="D5" s="42"/>
      <c r="E5" s="42"/>
      <c r="F5" s="42"/>
      <c r="G5" s="42"/>
      <c r="H5" s="42"/>
      <c r="I5" s="42"/>
      <c r="J5" s="42"/>
      <c r="K5" s="42"/>
      <c r="L5" s="42"/>
      <c r="M5" s="42"/>
      <c r="N5" s="42"/>
    </row>
    <row r="6" spans="2:27" ht="27" customHeight="1">
      <c r="B6" s="547" t="s">
        <v>55</v>
      </c>
      <c r="C6" s="534"/>
      <c r="D6" s="43">
        <v>2004</v>
      </c>
      <c r="E6" s="44"/>
      <c r="F6" s="43">
        <v>2005</v>
      </c>
      <c r="G6" s="44"/>
      <c r="H6" s="43">
        <v>2006</v>
      </c>
      <c r="I6" s="44"/>
      <c r="J6" s="43">
        <v>2007</v>
      </c>
      <c r="K6" s="44"/>
      <c r="L6" s="43">
        <v>2008</v>
      </c>
      <c r="M6" s="44"/>
      <c r="N6" s="43">
        <v>2009</v>
      </c>
    </row>
    <row r="7" spans="2:27" ht="6" customHeight="1">
      <c r="C7" s="18"/>
    </row>
    <row r="8" spans="2:27" ht="12" customHeight="1">
      <c r="B8" s="50" t="s">
        <v>40</v>
      </c>
      <c r="C8" s="51" t="s">
        <v>1</v>
      </c>
      <c r="D8" s="79">
        <v>731.28488000000004</v>
      </c>
      <c r="E8" s="79"/>
      <c r="F8" s="79">
        <v>744.54304999999897</v>
      </c>
      <c r="G8" s="79"/>
      <c r="H8" s="79">
        <v>673.00479999999948</v>
      </c>
      <c r="I8" s="79"/>
      <c r="J8" s="79">
        <v>706.14237999999943</v>
      </c>
      <c r="K8" s="79"/>
      <c r="L8" s="79">
        <v>699.05445999999768</v>
      </c>
      <c r="M8" s="79"/>
      <c r="N8" s="79">
        <v>690.55753000000004</v>
      </c>
    </row>
    <row r="9" spans="2:27" ht="10.5" customHeight="1">
      <c r="B9" s="50"/>
      <c r="C9" s="52" t="s">
        <v>60</v>
      </c>
      <c r="D9" s="80">
        <v>59.788410000000006</v>
      </c>
      <c r="E9" s="80"/>
      <c r="F9" s="80">
        <v>48.377120000000005</v>
      </c>
      <c r="G9" s="80"/>
      <c r="H9" s="80">
        <v>40.565280000000001</v>
      </c>
      <c r="I9" s="80"/>
      <c r="J9" s="80">
        <v>44.72889</v>
      </c>
      <c r="K9" s="80"/>
      <c r="L9" s="80">
        <v>51.508589999999998</v>
      </c>
      <c r="M9" s="80"/>
      <c r="N9" s="80">
        <v>43.7057</v>
      </c>
    </row>
    <row r="10" spans="2:27" ht="10.5" customHeight="1">
      <c r="B10" s="50"/>
      <c r="C10" s="52" t="s">
        <v>61</v>
      </c>
      <c r="D10" s="80">
        <v>106.60334</v>
      </c>
      <c r="E10" s="80"/>
      <c r="F10" s="80">
        <v>114.00761999999999</v>
      </c>
      <c r="G10" s="80"/>
      <c r="H10" s="80">
        <v>109.49072</v>
      </c>
      <c r="I10" s="80"/>
      <c r="J10" s="80">
        <v>105.11255</v>
      </c>
      <c r="K10" s="80"/>
      <c r="L10" s="80">
        <v>109.93541999999999</v>
      </c>
      <c r="M10" s="80"/>
      <c r="N10" s="80">
        <v>114.84617</v>
      </c>
    </row>
    <row r="11" spans="2:27" ht="10.5" customHeight="1">
      <c r="B11" s="50"/>
      <c r="C11" s="52" t="s">
        <v>58</v>
      </c>
      <c r="D11" s="80">
        <v>154.92251999999999</v>
      </c>
      <c r="E11" s="80"/>
      <c r="F11" s="80">
        <v>164.56673000000001</v>
      </c>
      <c r="G11" s="80"/>
      <c r="H11" s="80">
        <v>147.66264999999999</v>
      </c>
      <c r="I11" s="80"/>
      <c r="J11" s="80">
        <v>156.23352</v>
      </c>
      <c r="K11" s="80"/>
      <c r="L11" s="80">
        <v>155.96323000000001</v>
      </c>
      <c r="M11" s="80"/>
      <c r="N11" s="80">
        <v>153.88855999999998</v>
      </c>
    </row>
    <row r="12" spans="2:27" ht="10.5" customHeight="1">
      <c r="B12" s="50"/>
      <c r="C12" s="52" t="s">
        <v>57</v>
      </c>
      <c r="D12" s="80">
        <v>198.95085999999998</v>
      </c>
      <c r="E12" s="80"/>
      <c r="F12" s="80">
        <v>213.10364000000001</v>
      </c>
      <c r="G12" s="80"/>
      <c r="H12" s="80">
        <v>186.30950000000001</v>
      </c>
      <c r="I12" s="80"/>
      <c r="J12" s="80">
        <v>195.42580999999998</v>
      </c>
      <c r="K12" s="80"/>
      <c r="L12" s="80">
        <v>182.73396</v>
      </c>
      <c r="M12" s="80"/>
      <c r="N12" s="80">
        <v>177.10024999999999</v>
      </c>
    </row>
    <row r="13" spans="2:27" ht="10.5" customHeight="1">
      <c r="B13" s="50"/>
      <c r="C13" s="52" t="s">
        <v>59</v>
      </c>
      <c r="D13" s="80">
        <v>211.01974999999999</v>
      </c>
      <c r="E13" s="80"/>
      <c r="F13" s="80">
        <v>204.48794000000001</v>
      </c>
      <c r="G13" s="80"/>
      <c r="H13" s="80">
        <v>188.97665000000001</v>
      </c>
      <c r="I13" s="80"/>
      <c r="J13" s="80">
        <v>204.64160999999999</v>
      </c>
      <c r="K13" s="80"/>
      <c r="L13" s="80">
        <v>198.91326000000001</v>
      </c>
      <c r="M13" s="80"/>
      <c r="N13" s="80">
        <v>201.01685000000001</v>
      </c>
    </row>
    <row r="14" spans="2:27" ht="4.5" customHeight="1">
      <c r="B14" s="50"/>
      <c r="C14" s="52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</row>
    <row r="15" spans="2:27" ht="12" customHeight="1">
      <c r="B15" s="87" t="s">
        <v>15</v>
      </c>
      <c r="C15" s="51" t="s">
        <v>1</v>
      </c>
      <c r="D15" s="75">
        <v>2.5348800000000002</v>
      </c>
      <c r="E15" s="46"/>
      <c r="F15" s="79"/>
      <c r="G15" s="79"/>
      <c r="H15" s="79"/>
      <c r="I15" s="79"/>
      <c r="J15" s="79"/>
      <c r="K15" s="79"/>
      <c r="L15" s="79"/>
      <c r="M15" s="79"/>
      <c r="N15" s="79"/>
    </row>
    <row r="16" spans="2:27" ht="10.5" customHeight="1">
      <c r="B16" s="110"/>
      <c r="C16" s="52" t="s">
        <v>60</v>
      </c>
      <c r="D16" s="76">
        <v>0.95821000000000001</v>
      </c>
      <c r="E16" s="47"/>
      <c r="F16" s="80"/>
      <c r="G16" s="80"/>
      <c r="H16" s="80"/>
      <c r="I16" s="80"/>
      <c r="J16" s="80"/>
      <c r="K16" s="80"/>
      <c r="L16" s="80"/>
      <c r="M16" s="80"/>
      <c r="N16" s="80"/>
      <c r="O16" s="79">
        <f>+I15+I22+I29+I36+I43+I50+I64+I71+I78+I85+I92+I99+I106+I113+I120+I127+I134+I141+I148+I155+I162+I169+I176+I183</f>
        <v>0</v>
      </c>
      <c r="P16" s="79"/>
      <c r="Q16" s="114">
        <f>+D15+D22+D29+D36+D43+D50+D64+D71+D78+D85+D92+D99+D106+D113+D120+D127+D134+D141+D148+D155+D162+D169+D176+D183</f>
        <v>2.5348800000000002</v>
      </c>
      <c r="R16" s="114"/>
      <c r="S16" s="114">
        <f>+F15+F22+F29+F36+F43+F50+F64+F71+F78+F85+F92+F99+F106+F113+F120+F127+F134+F141+F148+F155+F162+F169+F176+F183</f>
        <v>0</v>
      </c>
      <c r="T16" s="114"/>
      <c r="U16" s="114">
        <f>+H15+H22+H29+H36+H43+H50+H64+H71+H78+H85+H92+H99+H106+H113+H120+H127+H134+H141+H148+H155+H162+H169+H176+H183</f>
        <v>0</v>
      </c>
      <c r="V16" s="114"/>
      <c r="W16" s="114">
        <f>+J15+J22+J29+J36+J43+J50+J64+J71+J78+J85+J92+J99+J106+J113+J120+J127+J134+J141+J148+J155+J162+J169+J176+J183+J57</f>
        <v>0</v>
      </c>
      <c r="X16" s="114"/>
      <c r="Y16" s="114">
        <f>+L15+L22+L29+L36+L43+L50+L64+L71+L78+L85+L92+L99+L106+L113+L120+L127+L134+L141+L148+L155+L162+L169+L176+L183+L57</f>
        <v>0</v>
      </c>
      <c r="Z16" s="114"/>
      <c r="AA16" s="114">
        <f>+N15+N22+N29+N36+N43+N50+N64+N71+N78+N85+N92+N99+N106+N113+N120+N127+N134+N141+N148+N155+N162+N169+N176+N183+N57</f>
        <v>0</v>
      </c>
    </row>
    <row r="17" spans="2:27" ht="10.5" customHeight="1">
      <c r="B17" s="50"/>
      <c r="C17" s="52" t="s">
        <v>61</v>
      </c>
      <c r="D17" s="76">
        <v>0.44067000000000001</v>
      </c>
      <c r="E17" s="47"/>
      <c r="F17" s="80"/>
      <c r="G17" s="80"/>
      <c r="H17" s="80"/>
      <c r="I17" s="80"/>
      <c r="J17" s="80"/>
      <c r="K17" s="80"/>
      <c r="L17" s="80"/>
      <c r="M17" s="80"/>
      <c r="N17" s="80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</row>
    <row r="18" spans="2:27" ht="10.5" customHeight="1">
      <c r="B18" s="50"/>
      <c r="C18" s="52" t="s">
        <v>58</v>
      </c>
      <c r="D18" s="76">
        <v>0.41523000000000004</v>
      </c>
      <c r="E18" s="47"/>
      <c r="F18" s="80"/>
      <c r="G18" s="80"/>
      <c r="H18" s="80"/>
      <c r="I18" s="80"/>
      <c r="J18" s="80"/>
      <c r="K18" s="80"/>
      <c r="L18" s="80"/>
      <c r="M18" s="80"/>
      <c r="N18" s="80"/>
      <c r="Q18" s="115"/>
      <c r="R18" s="115"/>
      <c r="S18" s="115"/>
      <c r="T18" s="115"/>
      <c r="U18" s="115"/>
      <c r="V18" s="115"/>
      <c r="W18" s="115"/>
      <c r="X18" s="115"/>
      <c r="Y18" s="115"/>
      <c r="Z18" s="115"/>
      <c r="AA18" s="115"/>
    </row>
    <row r="19" spans="2:27" ht="10.5" customHeight="1">
      <c r="B19" s="50"/>
      <c r="C19" s="52" t="s">
        <v>57</v>
      </c>
      <c r="D19" s="76">
        <v>0.35048000000000001</v>
      </c>
      <c r="E19" s="47"/>
      <c r="F19" s="80"/>
      <c r="G19" s="80"/>
      <c r="H19" s="80"/>
      <c r="I19" s="80"/>
      <c r="J19" s="80"/>
      <c r="K19" s="80"/>
      <c r="L19" s="80"/>
      <c r="M19" s="80"/>
      <c r="N19" s="80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</row>
    <row r="20" spans="2:27" ht="10.5" customHeight="1">
      <c r="B20" s="50"/>
      <c r="C20" s="52" t="s">
        <v>59</v>
      </c>
      <c r="D20" s="76">
        <v>0.37029000000000001</v>
      </c>
      <c r="E20" s="47"/>
      <c r="F20" s="80"/>
      <c r="G20" s="80"/>
      <c r="H20" s="80"/>
      <c r="I20" s="80"/>
      <c r="J20" s="80"/>
      <c r="K20" s="80"/>
      <c r="L20" s="80"/>
      <c r="M20" s="80"/>
      <c r="N20" s="80"/>
      <c r="Q20" s="116">
        <f t="shared" ref="Q20:Z20" si="0">+Q16-D8</f>
        <v>-728.75</v>
      </c>
      <c r="R20" s="116">
        <f t="shared" si="0"/>
        <v>0</v>
      </c>
      <c r="S20" s="116">
        <f t="shared" si="0"/>
        <v>-744.54304999999897</v>
      </c>
      <c r="T20" s="116">
        <f t="shared" si="0"/>
        <v>0</v>
      </c>
      <c r="U20" s="116">
        <f t="shared" si="0"/>
        <v>-673.00479999999948</v>
      </c>
      <c r="V20" s="116">
        <f t="shared" si="0"/>
        <v>0</v>
      </c>
      <c r="W20" s="116">
        <f t="shared" si="0"/>
        <v>-706.14237999999943</v>
      </c>
      <c r="X20" s="116">
        <f t="shared" si="0"/>
        <v>0</v>
      </c>
      <c r="Y20" s="116">
        <f t="shared" si="0"/>
        <v>-699.05445999999768</v>
      </c>
      <c r="Z20" s="116">
        <f t="shared" si="0"/>
        <v>0</v>
      </c>
      <c r="AA20" s="116">
        <f>+AA16-N8</f>
        <v>-690.55753000000004</v>
      </c>
    </row>
    <row r="21" spans="2:27" ht="4.5" customHeight="1">
      <c r="B21" s="50"/>
      <c r="C21" s="52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</row>
    <row r="22" spans="2:27" ht="12" customHeight="1">
      <c r="B22" s="50" t="s">
        <v>16</v>
      </c>
      <c r="C22" s="51" t="s">
        <v>1</v>
      </c>
      <c r="D22" s="79"/>
      <c r="E22" s="46"/>
      <c r="F22" s="79"/>
      <c r="G22" s="79"/>
      <c r="H22" s="79"/>
      <c r="I22" s="79"/>
      <c r="J22" s="79"/>
      <c r="K22" s="79"/>
      <c r="L22" s="79"/>
      <c r="M22" s="79"/>
      <c r="N22" s="79"/>
    </row>
    <row r="23" spans="2:27" ht="10.5" customHeight="1">
      <c r="B23" s="50"/>
      <c r="C23" s="52" t="s">
        <v>60</v>
      </c>
      <c r="D23" s="80"/>
      <c r="E23" s="47"/>
      <c r="F23" s="80"/>
      <c r="G23" s="80"/>
      <c r="H23" s="80"/>
      <c r="I23" s="80"/>
      <c r="J23" s="80"/>
      <c r="K23" s="80"/>
      <c r="L23" s="80"/>
      <c r="M23" s="80"/>
      <c r="N23" s="80"/>
    </row>
    <row r="24" spans="2:27" ht="10.5" customHeight="1">
      <c r="B24" s="50"/>
      <c r="C24" s="52" t="s">
        <v>61</v>
      </c>
      <c r="D24" s="80"/>
      <c r="E24" s="47"/>
      <c r="F24" s="80"/>
      <c r="G24" s="80"/>
      <c r="H24" s="80"/>
      <c r="I24" s="80"/>
      <c r="J24" s="80"/>
      <c r="K24" s="80"/>
      <c r="L24" s="80"/>
      <c r="M24" s="80"/>
      <c r="N24" s="80"/>
    </row>
    <row r="25" spans="2:27" ht="10.5" customHeight="1">
      <c r="B25" s="50"/>
      <c r="C25" s="52" t="s">
        <v>58</v>
      </c>
      <c r="D25" s="80"/>
      <c r="E25" s="47"/>
      <c r="F25" s="80"/>
      <c r="G25" s="80"/>
      <c r="H25" s="80"/>
      <c r="I25" s="80"/>
      <c r="J25" s="80"/>
      <c r="K25" s="80"/>
      <c r="L25" s="80"/>
      <c r="M25" s="80"/>
      <c r="N25" s="80"/>
    </row>
    <row r="26" spans="2:27" ht="10.5" customHeight="1">
      <c r="B26" s="50"/>
      <c r="C26" s="52" t="s">
        <v>57</v>
      </c>
      <c r="D26" s="80"/>
      <c r="E26" s="47"/>
      <c r="F26" s="80"/>
      <c r="G26" s="80"/>
      <c r="H26" s="80"/>
      <c r="I26" s="80"/>
      <c r="J26" s="80"/>
      <c r="K26" s="80"/>
      <c r="L26" s="80"/>
      <c r="M26" s="80"/>
      <c r="N26" s="80"/>
    </row>
    <row r="27" spans="2:27" ht="10.5" customHeight="1">
      <c r="B27" s="50"/>
      <c r="C27" s="52" t="s">
        <v>59</v>
      </c>
      <c r="D27" s="80"/>
      <c r="E27" s="47"/>
      <c r="F27" s="76"/>
      <c r="G27" s="80"/>
      <c r="H27" s="80"/>
      <c r="I27" s="80"/>
      <c r="J27" s="80"/>
      <c r="K27" s="80"/>
      <c r="L27" s="76"/>
      <c r="M27" s="80"/>
      <c r="N27" s="80"/>
    </row>
    <row r="28" spans="2:27" ht="4.5" customHeight="1">
      <c r="B28" s="50"/>
      <c r="C28" s="52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</row>
    <row r="29" spans="2:27" ht="12" customHeight="1">
      <c r="B29" s="50" t="s">
        <v>97</v>
      </c>
      <c r="C29" s="51" t="s">
        <v>1</v>
      </c>
      <c r="D29" s="79"/>
      <c r="E29" s="46"/>
      <c r="F29" s="79"/>
      <c r="G29" s="79"/>
      <c r="H29" s="79"/>
      <c r="I29" s="79"/>
      <c r="J29" s="79"/>
      <c r="K29" s="79"/>
      <c r="L29" s="79"/>
      <c r="M29" s="79"/>
      <c r="N29" s="79"/>
    </row>
    <row r="30" spans="2:27" ht="10.5" customHeight="1">
      <c r="B30" s="50"/>
      <c r="C30" s="52" t="s">
        <v>60</v>
      </c>
      <c r="D30" s="80"/>
      <c r="E30" s="47"/>
      <c r="F30" s="80"/>
      <c r="G30" s="80"/>
      <c r="H30" s="80"/>
      <c r="I30" s="80"/>
      <c r="J30" s="80"/>
      <c r="K30" s="80"/>
      <c r="L30" s="80"/>
      <c r="M30" s="80"/>
      <c r="N30" s="80"/>
    </row>
    <row r="31" spans="2:27" ht="10.5" customHeight="1">
      <c r="B31" s="50"/>
      <c r="C31" s="52" t="s">
        <v>61</v>
      </c>
      <c r="D31" s="80"/>
      <c r="E31" s="47"/>
      <c r="F31" s="80"/>
      <c r="G31" s="80"/>
      <c r="H31" s="80"/>
      <c r="I31" s="80"/>
      <c r="J31" s="80"/>
      <c r="K31" s="80"/>
      <c r="L31" s="80"/>
      <c r="M31" s="80"/>
      <c r="N31" s="80"/>
    </row>
    <row r="32" spans="2:27" ht="10.5" customHeight="1">
      <c r="B32" s="50"/>
      <c r="C32" s="52" t="s">
        <v>58</v>
      </c>
      <c r="D32" s="80"/>
      <c r="E32" s="47"/>
      <c r="F32" s="80"/>
      <c r="G32" s="80"/>
      <c r="H32" s="80"/>
      <c r="I32" s="80"/>
      <c r="J32" s="80"/>
      <c r="K32" s="80"/>
      <c r="L32" s="80"/>
      <c r="M32" s="80"/>
      <c r="N32" s="80"/>
    </row>
    <row r="33" spans="2:14" ht="10.5" customHeight="1">
      <c r="B33" s="50"/>
      <c r="C33" s="52" t="s">
        <v>57</v>
      </c>
      <c r="D33" s="80"/>
      <c r="E33" s="47"/>
      <c r="F33" s="80"/>
      <c r="G33" s="80"/>
      <c r="H33" s="80"/>
      <c r="I33" s="80"/>
      <c r="J33" s="80"/>
      <c r="K33" s="80"/>
      <c r="L33" s="80"/>
      <c r="M33" s="80"/>
      <c r="N33" s="80"/>
    </row>
    <row r="34" spans="2:14" ht="10.5" customHeight="1">
      <c r="B34" s="50"/>
      <c r="C34" s="52" t="s">
        <v>59</v>
      </c>
      <c r="D34" s="80"/>
      <c r="E34" s="47"/>
      <c r="F34" s="80"/>
      <c r="G34" s="80"/>
      <c r="H34" s="80"/>
      <c r="I34" s="80"/>
      <c r="J34" s="80"/>
      <c r="K34" s="80"/>
      <c r="L34" s="80"/>
      <c r="M34" s="80"/>
      <c r="N34" s="76"/>
    </row>
    <row r="35" spans="2:14" ht="4.5" customHeight="1">
      <c r="B35" s="50"/>
      <c r="C35" s="52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</row>
    <row r="36" spans="2:14" ht="12" customHeight="1">
      <c r="B36" s="50" t="s">
        <v>18</v>
      </c>
      <c r="C36" s="51" t="s">
        <v>1</v>
      </c>
      <c r="D36" s="79"/>
      <c r="E36" s="46"/>
      <c r="F36" s="79"/>
      <c r="G36" s="79"/>
      <c r="H36" s="79"/>
      <c r="I36" s="79"/>
      <c r="J36" s="79"/>
      <c r="K36" s="79"/>
      <c r="L36" s="79"/>
      <c r="M36" s="79"/>
      <c r="N36" s="79"/>
    </row>
    <row r="37" spans="2:14" ht="10.5" customHeight="1">
      <c r="B37" s="50"/>
      <c r="C37" s="52" t="s">
        <v>60</v>
      </c>
      <c r="D37" s="80"/>
      <c r="E37" s="47"/>
      <c r="F37" s="80"/>
      <c r="G37" s="80"/>
      <c r="H37" s="80"/>
      <c r="I37" s="80"/>
      <c r="J37" s="80"/>
      <c r="K37" s="80"/>
      <c r="L37" s="80"/>
      <c r="M37" s="80"/>
      <c r="N37" s="80"/>
    </row>
    <row r="38" spans="2:14" ht="10.5" customHeight="1">
      <c r="B38" s="50"/>
      <c r="C38" s="52" t="s">
        <v>61</v>
      </c>
      <c r="D38" s="80"/>
      <c r="E38" s="47"/>
      <c r="F38" s="80"/>
      <c r="G38" s="80"/>
      <c r="H38" s="80"/>
      <c r="I38" s="80"/>
      <c r="J38" s="80"/>
      <c r="K38" s="80"/>
      <c r="L38" s="80"/>
      <c r="M38" s="80"/>
      <c r="N38" s="80"/>
    </row>
    <row r="39" spans="2:14" ht="10.5" customHeight="1">
      <c r="B39" s="50"/>
      <c r="C39" s="52" t="s">
        <v>58</v>
      </c>
      <c r="D39" s="80"/>
      <c r="E39" s="47"/>
      <c r="F39" s="80"/>
      <c r="G39" s="80"/>
      <c r="H39" s="80"/>
      <c r="I39" s="80"/>
      <c r="J39" s="80"/>
      <c r="K39" s="80"/>
      <c r="L39" s="80"/>
      <c r="M39" s="80"/>
      <c r="N39" s="80"/>
    </row>
    <row r="40" spans="2:14" ht="10.5" customHeight="1">
      <c r="B40" s="50"/>
      <c r="C40" s="52" t="s">
        <v>57</v>
      </c>
      <c r="D40" s="80"/>
      <c r="E40" s="47"/>
      <c r="F40" s="80"/>
      <c r="G40" s="80"/>
      <c r="H40" s="80"/>
      <c r="I40" s="80"/>
      <c r="J40" s="80"/>
      <c r="K40" s="80"/>
      <c r="L40" s="80"/>
      <c r="M40" s="80"/>
      <c r="N40" s="80"/>
    </row>
    <row r="41" spans="2:14" ht="10.5" customHeight="1">
      <c r="B41" s="50"/>
      <c r="C41" s="52" t="s">
        <v>59</v>
      </c>
      <c r="D41" s="76"/>
      <c r="E41" s="76"/>
      <c r="F41" s="76"/>
      <c r="G41" s="80"/>
      <c r="H41" s="80"/>
      <c r="I41" s="80"/>
      <c r="J41" s="80"/>
      <c r="K41" s="80"/>
      <c r="L41" s="76"/>
      <c r="M41" s="80"/>
      <c r="N41" s="80"/>
    </row>
    <row r="42" spans="2:14" ht="4.5" customHeight="1">
      <c r="B42" s="50"/>
      <c r="C42" s="52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</row>
    <row r="43" spans="2:14" ht="12" customHeight="1">
      <c r="B43" s="50" t="s">
        <v>19</v>
      </c>
      <c r="C43" s="51" t="s">
        <v>1</v>
      </c>
      <c r="D43" s="79"/>
      <c r="E43" s="46"/>
      <c r="F43" s="79"/>
      <c r="G43" s="79"/>
      <c r="H43" s="79"/>
      <c r="I43" s="79"/>
      <c r="J43" s="79"/>
      <c r="K43" s="79"/>
      <c r="L43" s="79"/>
      <c r="M43" s="79"/>
      <c r="N43" s="79"/>
    </row>
    <row r="44" spans="2:14" ht="10.5" customHeight="1">
      <c r="B44" s="50"/>
      <c r="C44" s="52" t="s">
        <v>60</v>
      </c>
      <c r="D44" s="80"/>
      <c r="E44" s="47"/>
      <c r="F44" s="80"/>
      <c r="G44" s="80"/>
      <c r="H44" s="80"/>
      <c r="I44" s="80"/>
      <c r="J44" s="80"/>
      <c r="K44" s="80"/>
      <c r="L44" s="80"/>
      <c r="M44" s="80"/>
      <c r="N44" s="80"/>
    </row>
    <row r="45" spans="2:14" ht="10.5" customHeight="1">
      <c r="B45" s="50"/>
      <c r="C45" s="52" t="s">
        <v>61</v>
      </c>
      <c r="D45" s="80"/>
      <c r="E45" s="47"/>
      <c r="F45" s="80"/>
      <c r="G45" s="80"/>
      <c r="H45" s="80"/>
      <c r="I45" s="80"/>
      <c r="J45" s="80"/>
      <c r="K45" s="80"/>
      <c r="L45" s="80"/>
      <c r="M45" s="80"/>
      <c r="N45" s="80"/>
    </row>
    <row r="46" spans="2:14" ht="10.5" customHeight="1">
      <c r="B46" s="50"/>
      <c r="C46" s="52" t="s">
        <v>58</v>
      </c>
      <c r="D46" s="80"/>
      <c r="E46" s="47"/>
      <c r="F46" s="80"/>
      <c r="G46" s="80"/>
      <c r="H46" s="80"/>
      <c r="I46" s="80"/>
      <c r="J46" s="80"/>
      <c r="K46" s="80"/>
      <c r="L46" s="80"/>
      <c r="M46" s="80"/>
      <c r="N46" s="80"/>
    </row>
    <row r="47" spans="2:14" ht="10.5" customHeight="1">
      <c r="B47" s="50"/>
      <c r="C47" s="52" t="s">
        <v>57</v>
      </c>
      <c r="D47" s="80"/>
      <c r="E47" s="47"/>
      <c r="F47" s="80"/>
      <c r="G47" s="80"/>
      <c r="H47" s="80"/>
      <c r="I47" s="80"/>
      <c r="J47" s="80"/>
      <c r="K47" s="80"/>
      <c r="L47" s="80"/>
      <c r="M47" s="80"/>
      <c r="N47" s="80"/>
    </row>
    <row r="48" spans="2:14" ht="10.5" customHeight="1">
      <c r="B48" s="50"/>
      <c r="C48" s="52" t="s">
        <v>59</v>
      </c>
      <c r="D48" s="80"/>
      <c r="E48" s="47"/>
      <c r="F48" s="80"/>
      <c r="G48" s="80"/>
      <c r="H48" s="80"/>
      <c r="I48" s="80"/>
      <c r="J48" s="80"/>
      <c r="K48" s="80"/>
      <c r="L48" s="80"/>
      <c r="M48" s="80"/>
      <c r="N48" s="76"/>
    </row>
    <row r="49" spans="2:14" ht="4.5" customHeight="1">
      <c r="B49" s="50"/>
      <c r="C49" s="52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</row>
    <row r="50" spans="2:14" ht="12" customHeight="1">
      <c r="B50" s="50" t="s">
        <v>20</v>
      </c>
      <c r="C50" s="51" t="s">
        <v>1</v>
      </c>
      <c r="D50" s="79"/>
      <c r="E50" s="46"/>
      <c r="F50" s="79"/>
      <c r="G50" s="79"/>
      <c r="H50" s="79"/>
      <c r="I50" s="79"/>
      <c r="J50" s="79"/>
      <c r="K50" s="79"/>
      <c r="L50" s="79"/>
      <c r="M50" s="79"/>
      <c r="N50" s="79"/>
    </row>
    <row r="51" spans="2:14" ht="10.5" customHeight="1">
      <c r="B51" s="50"/>
      <c r="C51" s="52" t="s">
        <v>60</v>
      </c>
      <c r="D51" s="80"/>
      <c r="E51" s="47"/>
      <c r="F51" s="80"/>
      <c r="G51" s="80"/>
      <c r="H51" s="80"/>
      <c r="I51" s="80"/>
      <c r="J51" s="80"/>
      <c r="K51" s="80"/>
      <c r="L51" s="80"/>
      <c r="M51" s="80"/>
      <c r="N51" s="80"/>
    </row>
    <row r="52" spans="2:14" ht="10.5" customHeight="1">
      <c r="B52" s="50"/>
      <c r="C52" s="52" t="s">
        <v>61</v>
      </c>
      <c r="D52" s="80"/>
      <c r="E52" s="47"/>
      <c r="F52" s="80"/>
      <c r="G52" s="80"/>
      <c r="H52" s="80"/>
      <c r="I52" s="80"/>
      <c r="J52" s="80"/>
      <c r="K52" s="80"/>
      <c r="L52" s="80"/>
      <c r="M52" s="80"/>
      <c r="N52" s="80"/>
    </row>
    <row r="53" spans="2:14" ht="10.5" customHeight="1">
      <c r="B53" s="50"/>
      <c r="C53" s="52" t="s">
        <v>58</v>
      </c>
      <c r="D53" s="80"/>
      <c r="E53" s="47"/>
      <c r="F53" s="80"/>
      <c r="G53" s="80"/>
      <c r="H53" s="80"/>
      <c r="I53" s="80"/>
      <c r="J53" s="80"/>
      <c r="K53" s="80"/>
      <c r="L53" s="80"/>
      <c r="M53" s="80"/>
      <c r="N53" s="80"/>
    </row>
    <row r="54" spans="2:14" ht="10.5" customHeight="1">
      <c r="B54" s="50"/>
      <c r="C54" s="52" t="s">
        <v>57</v>
      </c>
      <c r="D54" s="80"/>
      <c r="E54" s="47"/>
      <c r="F54" s="80"/>
      <c r="G54" s="80"/>
      <c r="H54" s="80"/>
      <c r="I54" s="80"/>
      <c r="J54" s="80"/>
      <c r="K54" s="80"/>
      <c r="L54" s="80"/>
      <c r="M54" s="80"/>
      <c r="N54" s="80"/>
    </row>
    <row r="55" spans="2:14" ht="10.5" customHeight="1">
      <c r="B55" s="50"/>
      <c r="C55" s="52" t="s">
        <v>59</v>
      </c>
      <c r="D55" s="80"/>
      <c r="E55" s="47"/>
      <c r="F55" s="80"/>
      <c r="G55" s="80"/>
      <c r="H55" s="80"/>
      <c r="I55" s="80"/>
      <c r="J55" s="80"/>
      <c r="K55" s="80"/>
      <c r="L55" s="80"/>
      <c r="M55" s="80"/>
      <c r="N55" s="76"/>
    </row>
    <row r="56" spans="2:14" ht="4.5" customHeight="1">
      <c r="B56" s="50"/>
      <c r="C56" s="52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</row>
    <row r="57" spans="2:14" ht="12" customHeight="1">
      <c r="B57" s="50" t="s">
        <v>21</v>
      </c>
      <c r="C57" s="51" t="s">
        <v>1</v>
      </c>
      <c r="D57" s="79"/>
      <c r="E57" s="46"/>
      <c r="F57" s="79"/>
      <c r="G57" s="79"/>
      <c r="H57" s="79"/>
      <c r="I57" s="46"/>
      <c r="J57" s="79"/>
      <c r="K57" s="79"/>
      <c r="L57" s="79"/>
      <c r="M57" s="79"/>
      <c r="N57" s="79"/>
    </row>
    <row r="58" spans="2:14" ht="10.5" customHeight="1">
      <c r="B58" s="50"/>
      <c r="C58" s="52" t="s">
        <v>60</v>
      </c>
      <c r="D58" s="79"/>
      <c r="E58" s="47"/>
      <c r="F58" s="79"/>
      <c r="G58" s="80"/>
      <c r="H58" s="79"/>
      <c r="I58" s="47"/>
      <c r="J58" s="80"/>
      <c r="K58" s="80"/>
      <c r="L58" s="80"/>
      <c r="M58" s="80"/>
      <c r="N58" s="80"/>
    </row>
    <row r="59" spans="2:14" ht="10.5" customHeight="1">
      <c r="B59" s="50"/>
      <c r="C59" s="52" t="s">
        <v>61</v>
      </c>
      <c r="D59" s="79"/>
      <c r="E59" s="47"/>
      <c r="F59" s="79" t="s">
        <v>14</v>
      </c>
      <c r="G59" s="80"/>
      <c r="H59" s="79" t="s">
        <v>14</v>
      </c>
      <c r="I59" s="47"/>
      <c r="J59" s="80"/>
      <c r="K59" s="80"/>
      <c r="L59" s="80"/>
      <c r="M59" s="80"/>
      <c r="N59" s="80"/>
    </row>
    <row r="60" spans="2:14" ht="10.5" customHeight="1">
      <c r="B60" s="50"/>
      <c r="C60" s="52" t="s">
        <v>58</v>
      </c>
      <c r="D60" s="79"/>
      <c r="E60" s="47"/>
      <c r="F60" s="79" t="s">
        <v>14</v>
      </c>
      <c r="G60" s="80"/>
      <c r="H60" s="79" t="s">
        <v>14</v>
      </c>
      <c r="I60" s="47"/>
      <c r="J60" s="80"/>
      <c r="K60" s="80"/>
      <c r="L60" s="80"/>
      <c r="M60" s="80"/>
      <c r="N60" s="80"/>
    </row>
    <row r="61" spans="2:14" ht="10.5" customHeight="1">
      <c r="B61" s="50"/>
      <c r="C61" s="52" t="s">
        <v>57</v>
      </c>
      <c r="D61" s="79"/>
      <c r="E61" s="47"/>
      <c r="F61" s="79" t="s">
        <v>14</v>
      </c>
      <c r="G61" s="80"/>
      <c r="H61" s="79" t="s">
        <v>14</v>
      </c>
      <c r="I61" s="47"/>
      <c r="J61" s="80"/>
      <c r="K61" s="80"/>
      <c r="L61" s="80"/>
      <c r="M61" s="80"/>
      <c r="N61" s="80"/>
    </row>
    <row r="62" spans="2:14" ht="10.5" customHeight="1">
      <c r="B62" s="50"/>
      <c r="C62" s="52" t="s">
        <v>59</v>
      </c>
      <c r="D62" s="79"/>
      <c r="E62" s="47"/>
      <c r="F62" s="79" t="s">
        <v>14</v>
      </c>
      <c r="G62" s="80"/>
      <c r="H62" s="79" t="s">
        <v>14</v>
      </c>
      <c r="I62" s="47"/>
      <c r="J62" s="80"/>
      <c r="K62" s="80"/>
      <c r="L62" s="76"/>
      <c r="M62" s="80"/>
      <c r="N62" s="80"/>
    </row>
    <row r="63" spans="2:14" ht="4.5" customHeight="1">
      <c r="B63" s="50"/>
      <c r="C63" s="52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</row>
    <row r="64" spans="2:14" ht="12" customHeight="1">
      <c r="B64" s="50" t="s">
        <v>22</v>
      </c>
      <c r="C64" s="51" t="s">
        <v>1</v>
      </c>
      <c r="D64" s="75"/>
      <c r="E64" s="46"/>
      <c r="F64" s="79"/>
      <c r="G64" s="79"/>
      <c r="H64" s="79"/>
      <c r="I64" s="79"/>
      <c r="J64" s="79"/>
      <c r="K64" s="79"/>
      <c r="L64" s="79"/>
      <c r="M64" s="79"/>
      <c r="N64" s="79"/>
    </row>
    <row r="65" spans="2:14" ht="10.5" customHeight="1">
      <c r="B65" s="50"/>
      <c r="C65" s="52" t="s">
        <v>60</v>
      </c>
      <c r="D65" s="76"/>
      <c r="E65" s="47"/>
      <c r="F65" s="80"/>
      <c r="G65" s="80"/>
      <c r="H65" s="80"/>
      <c r="I65" s="80"/>
      <c r="J65" s="80"/>
      <c r="K65" s="80"/>
      <c r="L65" s="80"/>
      <c r="M65" s="80"/>
      <c r="N65" s="80"/>
    </row>
    <row r="66" spans="2:14" ht="10.5" customHeight="1">
      <c r="B66" s="50"/>
      <c r="C66" s="52" t="s">
        <v>61</v>
      </c>
      <c r="D66" s="76"/>
      <c r="E66" s="47"/>
      <c r="F66" s="80"/>
      <c r="G66" s="80"/>
      <c r="H66" s="80"/>
      <c r="I66" s="80"/>
      <c r="J66" s="80"/>
      <c r="K66" s="80"/>
      <c r="L66" s="80"/>
      <c r="M66" s="80"/>
      <c r="N66" s="80"/>
    </row>
    <row r="67" spans="2:14" ht="10.5" customHeight="1">
      <c r="B67" s="50"/>
      <c r="C67" s="52" t="s">
        <v>58</v>
      </c>
      <c r="D67" s="76"/>
      <c r="E67" s="47"/>
      <c r="F67" s="80"/>
      <c r="G67" s="80"/>
      <c r="H67" s="80"/>
      <c r="I67" s="80"/>
      <c r="J67" s="80"/>
      <c r="K67" s="80"/>
      <c r="L67" s="80"/>
      <c r="M67" s="80"/>
      <c r="N67" s="80"/>
    </row>
    <row r="68" spans="2:14" ht="10.5" customHeight="1">
      <c r="B68" s="50"/>
      <c r="C68" s="52" t="s">
        <v>57</v>
      </c>
      <c r="D68" s="76"/>
      <c r="E68" s="47"/>
      <c r="F68" s="80"/>
      <c r="G68" s="80"/>
      <c r="H68" s="80"/>
      <c r="I68" s="80"/>
      <c r="J68" s="80"/>
      <c r="K68" s="80"/>
      <c r="L68" s="80"/>
      <c r="M68" s="80"/>
      <c r="N68" s="80"/>
    </row>
    <row r="69" spans="2:14" ht="10.5" customHeight="1">
      <c r="B69" s="50"/>
      <c r="C69" s="52" t="s">
        <v>59</v>
      </c>
      <c r="D69" s="76"/>
      <c r="E69" s="47"/>
      <c r="F69" s="80"/>
      <c r="G69" s="80"/>
      <c r="H69" s="80"/>
      <c r="I69" s="80"/>
      <c r="J69" s="80"/>
      <c r="K69" s="80"/>
      <c r="L69" s="80"/>
      <c r="M69" s="80"/>
      <c r="N69" s="80"/>
    </row>
    <row r="70" spans="2:14" ht="7.5" customHeight="1">
      <c r="B70" s="50"/>
      <c r="C70" s="52"/>
      <c r="D70" s="76"/>
      <c r="E70" s="47"/>
      <c r="F70" s="80"/>
      <c r="G70" s="80"/>
      <c r="H70" s="80"/>
      <c r="I70" s="80"/>
      <c r="J70" s="80"/>
      <c r="K70" s="80"/>
      <c r="L70" s="80"/>
      <c r="M70" s="80"/>
      <c r="N70" s="80"/>
    </row>
    <row r="71" spans="2:14" ht="12" customHeight="1">
      <c r="B71" s="50" t="s">
        <v>64</v>
      </c>
      <c r="C71" s="51" t="s">
        <v>1</v>
      </c>
      <c r="D71" s="75"/>
      <c r="E71" s="46"/>
      <c r="F71" s="79"/>
      <c r="G71" s="79"/>
      <c r="H71" s="79"/>
      <c r="I71" s="79"/>
      <c r="J71" s="79"/>
      <c r="K71" s="79"/>
      <c r="L71" s="79"/>
      <c r="M71" s="79"/>
      <c r="N71" s="79"/>
    </row>
    <row r="72" spans="2:14" ht="10.5" customHeight="1">
      <c r="B72" s="50"/>
      <c r="C72" s="52" t="s">
        <v>60</v>
      </c>
      <c r="D72" s="76"/>
      <c r="E72" s="47"/>
      <c r="F72" s="80"/>
      <c r="G72" s="80"/>
      <c r="H72" s="80"/>
      <c r="I72" s="80"/>
      <c r="J72" s="80"/>
      <c r="K72" s="80"/>
      <c r="L72" s="80"/>
      <c r="M72" s="80"/>
      <c r="N72" s="80"/>
    </row>
    <row r="73" spans="2:14" ht="10.5" customHeight="1">
      <c r="B73" s="50"/>
      <c r="C73" s="52" t="s">
        <v>61</v>
      </c>
      <c r="D73" s="76"/>
      <c r="E73" s="47"/>
      <c r="F73" s="80"/>
      <c r="G73" s="80"/>
      <c r="H73" s="80"/>
      <c r="I73" s="80"/>
      <c r="J73" s="80"/>
      <c r="K73" s="80"/>
      <c r="L73" s="80"/>
      <c r="M73" s="80"/>
      <c r="N73" s="80"/>
    </row>
    <row r="74" spans="2:14" ht="10.5" customHeight="1">
      <c r="B74" s="50"/>
      <c r="C74" s="52" t="s">
        <v>58</v>
      </c>
      <c r="D74" s="76"/>
      <c r="E74" s="47"/>
      <c r="F74" s="80"/>
      <c r="G74" s="80"/>
      <c r="H74" s="80"/>
      <c r="I74" s="80"/>
      <c r="J74" s="80"/>
      <c r="K74" s="80"/>
      <c r="L74" s="80"/>
      <c r="M74" s="80"/>
      <c r="N74" s="80"/>
    </row>
    <row r="75" spans="2:14" ht="10.5" customHeight="1">
      <c r="B75" s="50"/>
      <c r="C75" s="52" t="s">
        <v>57</v>
      </c>
      <c r="D75" s="76"/>
      <c r="E75" s="47"/>
      <c r="F75" s="80"/>
      <c r="G75" s="80"/>
      <c r="H75" s="80"/>
      <c r="I75" s="80"/>
      <c r="J75" s="80"/>
      <c r="K75" s="80"/>
      <c r="L75" s="80"/>
      <c r="M75" s="80"/>
      <c r="N75" s="80"/>
    </row>
    <row r="76" spans="2:14" ht="10.5" customHeight="1">
      <c r="B76" s="50"/>
      <c r="C76" s="52" t="s">
        <v>59</v>
      </c>
      <c r="D76" s="76"/>
      <c r="E76" s="47"/>
      <c r="F76" s="80"/>
      <c r="G76" s="80"/>
      <c r="H76" s="80"/>
      <c r="I76" s="80"/>
      <c r="J76" s="80"/>
      <c r="K76" s="80"/>
      <c r="L76" s="80"/>
      <c r="M76" s="80"/>
      <c r="N76" s="76"/>
    </row>
    <row r="77" spans="2:14" ht="4.5" customHeight="1">
      <c r="B77" s="50"/>
      <c r="C77" s="52"/>
      <c r="D77" s="112"/>
      <c r="E77" s="54"/>
      <c r="F77" s="54"/>
      <c r="G77" s="54"/>
      <c r="H77" s="54"/>
      <c r="I77" s="54"/>
      <c r="J77" s="54"/>
      <c r="K77" s="54"/>
      <c r="L77" s="54"/>
      <c r="M77" s="54"/>
      <c r="N77" s="54"/>
    </row>
    <row r="78" spans="2:14" ht="12" customHeight="1">
      <c r="B78" s="50" t="s">
        <v>98</v>
      </c>
      <c r="C78" s="51" t="s">
        <v>1</v>
      </c>
      <c r="D78" s="75"/>
      <c r="E78" s="46"/>
      <c r="F78" s="79"/>
      <c r="G78" s="79"/>
      <c r="H78" s="79"/>
      <c r="I78" s="79"/>
      <c r="J78" s="79"/>
      <c r="K78" s="79"/>
      <c r="L78" s="79"/>
      <c r="M78" s="79"/>
      <c r="N78" s="79"/>
    </row>
    <row r="79" spans="2:14" ht="10.5" customHeight="1">
      <c r="B79" s="50"/>
      <c r="C79" s="52" t="s">
        <v>60</v>
      </c>
      <c r="D79" s="76"/>
      <c r="E79" s="47"/>
      <c r="F79" s="80"/>
      <c r="G79" s="80"/>
      <c r="H79" s="80"/>
      <c r="I79" s="80"/>
      <c r="J79" s="80"/>
      <c r="K79" s="80"/>
      <c r="L79" s="80"/>
      <c r="M79" s="80"/>
      <c r="N79" s="80"/>
    </row>
    <row r="80" spans="2:14" ht="10.5" customHeight="1">
      <c r="B80" s="50"/>
      <c r="C80" s="52" t="s">
        <v>61</v>
      </c>
      <c r="D80" s="76"/>
      <c r="E80" s="47"/>
      <c r="F80" s="80"/>
      <c r="G80" s="80"/>
      <c r="H80" s="80"/>
      <c r="I80" s="80"/>
      <c r="J80" s="80"/>
      <c r="K80" s="80"/>
      <c r="L80" s="80"/>
      <c r="M80" s="80"/>
      <c r="N80" s="80"/>
    </row>
    <row r="81" spans="2:14" ht="10.5" customHeight="1">
      <c r="B81" s="50"/>
      <c r="C81" s="52" t="s">
        <v>58</v>
      </c>
      <c r="D81" s="76"/>
      <c r="E81" s="47"/>
      <c r="F81" s="80"/>
      <c r="G81" s="80"/>
      <c r="H81" s="80"/>
      <c r="I81" s="80"/>
      <c r="J81" s="80"/>
      <c r="K81" s="80"/>
      <c r="L81" s="80"/>
      <c r="M81" s="80"/>
      <c r="N81" s="80"/>
    </row>
    <row r="82" spans="2:14" ht="10.5" customHeight="1">
      <c r="B82" s="50"/>
      <c r="C82" s="52" t="s">
        <v>57</v>
      </c>
      <c r="D82" s="76"/>
      <c r="E82" s="47"/>
      <c r="F82" s="80"/>
      <c r="G82" s="80"/>
      <c r="H82" s="80"/>
      <c r="I82" s="80"/>
      <c r="J82" s="80"/>
      <c r="K82" s="80"/>
      <c r="L82" s="80"/>
      <c r="M82" s="80"/>
      <c r="N82" s="80"/>
    </row>
    <row r="83" spans="2:14" ht="10.5" customHeight="1">
      <c r="B83" s="50"/>
      <c r="C83" s="52" t="s">
        <v>59</v>
      </c>
      <c r="D83" s="76"/>
      <c r="E83" s="76"/>
      <c r="F83" s="76"/>
      <c r="G83" s="80"/>
      <c r="H83" s="80"/>
      <c r="I83" s="80"/>
      <c r="J83" s="80"/>
      <c r="K83" s="80"/>
      <c r="L83" s="76"/>
      <c r="M83" s="80"/>
      <c r="N83" s="80"/>
    </row>
    <row r="84" spans="2:14" ht="4.5" customHeight="1">
      <c r="B84" s="50"/>
      <c r="C84" s="52"/>
      <c r="D84" s="112"/>
      <c r="E84" s="54"/>
      <c r="F84" s="54"/>
      <c r="G84" s="54"/>
      <c r="H84" s="54"/>
      <c r="I84" s="54"/>
      <c r="J84" s="54"/>
      <c r="K84" s="54"/>
      <c r="L84" s="54"/>
      <c r="M84" s="54"/>
      <c r="N84" s="54"/>
    </row>
    <row r="85" spans="2:14" ht="12" customHeight="1">
      <c r="B85" s="50" t="s">
        <v>24</v>
      </c>
      <c r="C85" s="51" t="s">
        <v>1</v>
      </c>
      <c r="D85" s="75"/>
      <c r="E85" s="46"/>
      <c r="F85" s="79"/>
      <c r="G85" s="79"/>
      <c r="H85" s="79"/>
      <c r="I85" s="79"/>
      <c r="J85" s="79"/>
      <c r="K85" s="79"/>
      <c r="L85" s="79"/>
      <c r="M85" s="79"/>
      <c r="N85" s="79"/>
    </row>
    <row r="86" spans="2:14" ht="10.5" customHeight="1">
      <c r="B86" s="50"/>
      <c r="C86" s="52" t="s">
        <v>60</v>
      </c>
      <c r="D86" s="76"/>
      <c r="E86" s="47"/>
      <c r="F86" s="80"/>
      <c r="G86" s="80"/>
      <c r="H86" s="80"/>
      <c r="I86" s="80"/>
      <c r="J86" s="80"/>
      <c r="K86" s="80"/>
      <c r="L86" s="80"/>
      <c r="M86" s="80"/>
      <c r="N86" s="80"/>
    </row>
    <row r="87" spans="2:14" ht="10.5" customHeight="1">
      <c r="B87" s="50"/>
      <c r="C87" s="52" t="s">
        <v>61</v>
      </c>
      <c r="D87" s="76"/>
      <c r="E87" s="47"/>
      <c r="F87" s="80"/>
      <c r="G87" s="80"/>
      <c r="H87" s="80"/>
      <c r="I87" s="80"/>
      <c r="J87" s="80"/>
      <c r="K87" s="80"/>
      <c r="L87" s="80"/>
      <c r="M87" s="80"/>
      <c r="N87" s="80"/>
    </row>
    <row r="88" spans="2:14" ht="10.5" customHeight="1">
      <c r="B88" s="50"/>
      <c r="C88" s="52" t="s">
        <v>58</v>
      </c>
      <c r="D88" s="76"/>
      <c r="E88" s="47"/>
      <c r="F88" s="80"/>
      <c r="G88" s="80"/>
      <c r="H88" s="80"/>
      <c r="I88" s="80"/>
      <c r="J88" s="80"/>
      <c r="K88" s="80"/>
      <c r="L88" s="80"/>
      <c r="M88" s="80"/>
      <c r="N88" s="80"/>
    </row>
    <row r="89" spans="2:14" ht="10.5" customHeight="1">
      <c r="B89" s="50"/>
      <c r="C89" s="52" t="s">
        <v>57</v>
      </c>
      <c r="D89" s="76"/>
      <c r="E89" s="47"/>
      <c r="F89" s="80"/>
      <c r="G89" s="80"/>
      <c r="H89" s="80"/>
      <c r="I89" s="80"/>
      <c r="J89" s="80"/>
      <c r="K89" s="80"/>
      <c r="L89" s="80"/>
      <c r="M89" s="80"/>
      <c r="N89" s="80"/>
    </row>
    <row r="90" spans="2:14" ht="10.5" customHeight="1">
      <c r="B90" s="50"/>
      <c r="C90" s="52" t="s">
        <v>59</v>
      </c>
      <c r="D90" s="76"/>
      <c r="E90" s="47"/>
      <c r="F90" s="80"/>
      <c r="G90" s="80"/>
      <c r="H90" s="80"/>
      <c r="I90" s="80"/>
      <c r="J90" s="80"/>
      <c r="K90" s="80"/>
      <c r="L90" s="80"/>
      <c r="M90" s="80"/>
      <c r="N90" s="76"/>
    </row>
    <row r="91" spans="2:14" ht="4.5" customHeight="1">
      <c r="B91" s="50"/>
      <c r="C91" s="52"/>
      <c r="D91" s="112"/>
      <c r="E91" s="54"/>
      <c r="F91" s="54"/>
      <c r="G91" s="54"/>
      <c r="H91" s="54"/>
      <c r="I91" s="54"/>
      <c r="J91" s="54"/>
      <c r="K91" s="54"/>
      <c r="L91" s="54"/>
      <c r="M91" s="54"/>
      <c r="N91" s="54"/>
    </row>
    <row r="92" spans="2:14" ht="12" customHeight="1">
      <c r="B92" s="50" t="s">
        <v>25</v>
      </c>
      <c r="C92" s="51" t="s">
        <v>1</v>
      </c>
      <c r="D92" s="75"/>
      <c r="E92" s="46"/>
      <c r="F92" s="79"/>
      <c r="G92" s="79"/>
      <c r="H92" s="79"/>
      <c r="I92" s="79"/>
      <c r="J92" s="79"/>
      <c r="K92" s="79"/>
      <c r="L92" s="79"/>
      <c r="M92" s="79"/>
      <c r="N92" s="79"/>
    </row>
    <row r="93" spans="2:14" ht="10.5" customHeight="1">
      <c r="B93" s="50"/>
      <c r="C93" s="52" t="s">
        <v>60</v>
      </c>
      <c r="D93" s="76"/>
      <c r="E93" s="47"/>
      <c r="F93" s="80"/>
      <c r="G93" s="80"/>
      <c r="H93" s="80"/>
      <c r="I93" s="80"/>
      <c r="J93" s="80"/>
      <c r="K93" s="80"/>
      <c r="L93" s="80"/>
      <c r="M93" s="80"/>
      <c r="N93" s="80"/>
    </row>
    <row r="94" spans="2:14" ht="10.5" customHeight="1">
      <c r="B94" s="50"/>
      <c r="C94" s="52" t="s">
        <v>61</v>
      </c>
      <c r="D94" s="76"/>
      <c r="E94" s="47"/>
      <c r="F94" s="80"/>
      <c r="G94" s="80"/>
      <c r="H94" s="80"/>
      <c r="I94" s="80"/>
      <c r="J94" s="80"/>
      <c r="K94" s="80"/>
      <c r="L94" s="80"/>
      <c r="M94" s="80"/>
      <c r="N94" s="80"/>
    </row>
    <row r="95" spans="2:14" ht="10.5" customHeight="1">
      <c r="B95" s="50"/>
      <c r="C95" s="52" t="s">
        <v>58</v>
      </c>
      <c r="D95" s="76"/>
      <c r="E95" s="47"/>
      <c r="F95" s="80"/>
      <c r="G95" s="80"/>
      <c r="H95" s="80"/>
      <c r="I95" s="80"/>
      <c r="J95" s="80"/>
      <c r="K95" s="80"/>
      <c r="L95" s="80"/>
      <c r="M95" s="80"/>
      <c r="N95" s="80"/>
    </row>
    <row r="96" spans="2:14" ht="10.5" customHeight="1">
      <c r="B96" s="50"/>
      <c r="C96" s="52" t="s">
        <v>57</v>
      </c>
      <c r="D96" s="76"/>
      <c r="E96" s="47"/>
      <c r="F96" s="80"/>
      <c r="G96" s="80"/>
      <c r="H96" s="80"/>
      <c r="I96" s="80"/>
      <c r="J96" s="80"/>
      <c r="K96" s="80"/>
      <c r="L96" s="80"/>
      <c r="M96" s="80"/>
      <c r="N96" s="80"/>
    </row>
    <row r="97" spans="2:14" ht="10.5" customHeight="1">
      <c r="B97" s="50"/>
      <c r="C97" s="52" t="s">
        <v>59</v>
      </c>
      <c r="D97" s="76"/>
      <c r="E97" s="47"/>
      <c r="F97" s="80"/>
      <c r="G97" s="80"/>
      <c r="H97" s="80"/>
      <c r="I97" s="80"/>
      <c r="J97" s="80"/>
      <c r="K97" s="80"/>
      <c r="L97" s="76"/>
      <c r="M97" s="80"/>
      <c r="N97" s="80"/>
    </row>
    <row r="98" spans="2:14" ht="4.5" customHeight="1">
      <c r="B98" s="50"/>
      <c r="C98" s="52"/>
      <c r="D98" s="112"/>
      <c r="E98" s="54"/>
      <c r="F98" s="54"/>
      <c r="G98" s="54"/>
      <c r="H98" s="54"/>
      <c r="I98" s="54"/>
      <c r="J98" s="54"/>
      <c r="K98" s="54"/>
      <c r="L98" s="54"/>
      <c r="M98" s="54"/>
      <c r="N98" s="54"/>
    </row>
    <row r="99" spans="2:14" ht="12" customHeight="1">
      <c r="B99" s="50" t="s">
        <v>26</v>
      </c>
      <c r="C99" s="51" t="s">
        <v>1</v>
      </c>
      <c r="D99" s="75"/>
      <c r="E99" s="46"/>
      <c r="F99" s="79"/>
      <c r="G99" s="79"/>
      <c r="H99" s="79"/>
      <c r="I99" s="79"/>
      <c r="J99" s="79"/>
      <c r="K99" s="79"/>
      <c r="L99" s="79"/>
      <c r="M99" s="79"/>
      <c r="N99" s="79"/>
    </row>
    <row r="100" spans="2:14" ht="10.5" customHeight="1">
      <c r="B100" s="50"/>
      <c r="C100" s="52" t="s">
        <v>60</v>
      </c>
      <c r="D100" s="76"/>
      <c r="E100" s="47"/>
      <c r="F100" s="80"/>
      <c r="G100" s="80"/>
      <c r="H100" s="80"/>
      <c r="I100" s="80"/>
      <c r="J100" s="80"/>
      <c r="K100" s="80"/>
      <c r="L100" s="80"/>
      <c r="M100" s="80"/>
      <c r="N100" s="80"/>
    </row>
    <row r="101" spans="2:14" ht="10.5" customHeight="1">
      <c r="B101" s="50"/>
      <c r="C101" s="52" t="s">
        <v>61</v>
      </c>
      <c r="D101" s="76"/>
      <c r="E101" s="47"/>
      <c r="F101" s="80"/>
      <c r="G101" s="80"/>
      <c r="H101" s="80"/>
      <c r="I101" s="80"/>
      <c r="J101" s="80"/>
      <c r="K101" s="80"/>
      <c r="L101" s="80"/>
      <c r="M101" s="80"/>
      <c r="N101" s="80"/>
    </row>
    <row r="102" spans="2:14" ht="10.5" customHeight="1">
      <c r="B102" s="50"/>
      <c r="C102" s="52" t="s">
        <v>58</v>
      </c>
      <c r="D102" s="76"/>
      <c r="E102" s="47"/>
      <c r="F102" s="80"/>
      <c r="G102" s="80"/>
      <c r="H102" s="80"/>
      <c r="I102" s="80"/>
      <c r="J102" s="80"/>
      <c r="K102" s="80"/>
      <c r="L102" s="80"/>
      <c r="M102" s="80"/>
      <c r="N102" s="80"/>
    </row>
    <row r="103" spans="2:14" ht="10.5" customHeight="1">
      <c r="B103" s="50"/>
      <c r="C103" s="52" t="s">
        <v>57</v>
      </c>
      <c r="D103" s="76"/>
      <c r="E103" s="47"/>
      <c r="F103" s="80"/>
      <c r="G103" s="80"/>
      <c r="H103" s="80"/>
      <c r="I103" s="80"/>
      <c r="J103" s="80"/>
      <c r="K103" s="80"/>
      <c r="L103" s="80"/>
      <c r="M103" s="80"/>
      <c r="N103" s="80"/>
    </row>
    <row r="104" spans="2:14" ht="10.5" customHeight="1">
      <c r="B104" s="50"/>
      <c r="C104" s="52" t="s">
        <v>59</v>
      </c>
      <c r="D104" s="76"/>
      <c r="E104" s="47"/>
      <c r="F104" s="80"/>
      <c r="G104" s="80"/>
      <c r="H104" s="80"/>
      <c r="I104" s="80"/>
      <c r="J104" s="80"/>
      <c r="K104" s="80"/>
      <c r="L104" s="80"/>
      <c r="M104" s="80"/>
      <c r="N104" s="80"/>
    </row>
    <row r="105" spans="2:14" ht="4.5" customHeight="1">
      <c r="B105" s="50"/>
      <c r="C105" s="52"/>
      <c r="D105" s="112"/>
      <c r="E105" s="54"/>
      <c r="F105" s="54"/>
      <c r="G105" s="54"/>
      <c r="H105" s="54"/>
      <c r="I105" s="54"/>
      <c r="J105" s="54"/>
      <c r="K105" s="54"/>
      <c r="L105" s="54"/>
      <c r="M105" s="54"/>
      <c r="N105" s="54"/>
    </row>
    <row r="106" spans="2:14" ht="12" customHeight="1">
      <c r="B106" s="50" t="s">
        <v>27</v>
      </c>
      <c r="C106" s="51" t="s">
        <v>1</v>
      </c>
      <c r="D106" s="75"/>
      <c r="E106" s="46"/>
      <c r="F106" s="79"/>
      <c r="G106" s="79"/>
      <c r="H106" s="79"/>
      <c r="I106" s="79"/>
      <c r="J106" s="79"/>
      <c r="K106" s="79"/>
      <c r="L106" s="79"/>
      <c r="M106" s="79"/>
      <c r="N106" s="79"/>
    </row>
    <row r="107" spans="2:14" ht="10.5" customHeight="1">
      <c r="B107" s="50"/>
      <c r="C107" s="52" t="s">
        <v>60</v>
      </c>
      <c r="D107" s="76"/>
      <c r="E107" s="47"/>
      <c r="F107" s="80"/>
      <c r="G107" s="80"/>
      <c r="H107" s="80"/>
      <c r="I107" s="80"/>
      <c r="J107" s="80"/>
      <c r="K107" s="80"/>
      <c r="L107" s="80"/>
      <c r="M107" s="80"/>
      <c r="N107" s="80"/>
    </row>
    <row r="108" spans="2:14" ht="10.5" customHeight="1">
      <c r="B108" s="50"/>
      <c r="C108" s="52" t="s">
        <v>61</v>
      </c>
      <c r="D108" s="76"/>
      <c r="E108" s="47"/>
      <c r="F108" s="80"/>
      <c r="G108" s="80"/>
      <c r="H108" s="80"/>
      <c r="I108" s="80"/>
      <c r="J108" s="80"/>
      <c r="K108" s="80"/>
      <c r="L108" s="80"/>
      <c r="M108" s="80"/>
      <c r="N108" s="80"/>
    </row>
    <row r="109" spans="2:14" ht="10.5" customHeight="1">
      <c r="B109" s="50"/>
      <c r="C109" s="52" t="s">
        <v>58</v>
      </c>
      <c r="D109" s="76"/>
      <c r="E109" s="47"/>
      <c r="F109" s="80"/>
      <c r="G109" s="80"/>
      <c r="H109" s="80"/>
      <c r="I109" s="80"/>
      <c r="J109" s="80"/>
      <c r="K109" s="80"/>
      <c r="L109" s="80"/>
      <c r="M109" s="80"/>
      <c r="N109" s="80"/>
    </row>
    <row r="110" spans="2:14" ht="10.5" customHeight="1">
      <c r="B110" s="50"/>
      <c r="C110" s="52" t="s">
        <v>57</v>
      </c>
      <c r="D110" s="76"/>
      <c r="E110" s="47"/>
      <c r="F110" s="80"/>
      <c r="G110" s="80"/>
      <c r="H110" s="80"/>
      <c r="I110" s="80"/>
      <c r="J110" s="80"/>
      <c r="K110" s="80"/>
      <c r="L110" s="80"/>
      <c r="M110" s="80"/>
      <c r="N110" s="80"/>
    </row>
    <row r="111" spans="2:14" ht="10.5" customHeight="1">
      <c r="B111" s="50"/>
      <c r="C111" s="52" t="s">
        <v>59</v>
      </c>
      <c r="D111" s="76"/>
      <c r="E111" s="47"/>
      <c r="F111" s="80"/>
      <c r="G111" s="80"/>
      <c r="H111" s="80"/>
      <c r="I111" s="80"/>
      <c r="J111" s="80"/>
      <c r="K111" s="80"/>
      <c r="L111" s="80"/>
      <c r="M111" s="80"/>
      <c r="N111" s="80"/>
    </row>
    <row r="112" spans="2:14" ht="7.5" customHeight="1">
      <c r="B112" s="50"/>
      <c r="C112" s="52"/>
      <c r="D112" s="76"/>
      <c r="E112" s="47"/>
      <c r="F112" s="80"/>
      <c r="G112" s="80"/>
      <c r="H112" s="80"/>
      <c r="I112" s="80"/>
      <c r="J112" s="80"/>
      <c r="K112" s="80"/>
      <c r="L112" s="80"/>
      <c r="M112" s="80"/>
      <c r="N112" s="80"/>
    </row>
    <row r="113" spans="2:14" ht="12" customHeight="1">
      <c r="B113" s="50" t="s">
        <v>28</v>
      </c>
      <c r="C113" s="51" t="s">
        <v>1</v>
      </c>
      <c r="D113" s="75"/>
      <c r="E113" s="46"/>
      <c r="F113" s="79"/>
      <c r="G113" s="79"/>
      <c r="H113" s="79"/>
      <c r="I113" s="79"/>
      <c r="J113" s="79"/>
      <c r="K113" s="79"/>
      <c r="L113" s="79"/>
      <c r="M113" s="79"/>
      <c r="N113" s="79"/>
    </row>
    <row r="114" spans="2:14" ht="10.5" customHeight="1">
      <c r="B114" s="50"/>
      <c r="C114" s="52" t="s">
        <v>60</v>
      </c>
      <c r="D114" s="76"/>
      <c r="E114" s="47"/>
      <c r="F114" s="80"/>
      <c r="G114" s="80"/>
      <c r="H114" s="80"/>
      <c r="I114" s="80"/>
      <c r="J114" s="80"/>
      <c r="K114" s="80"/>
      <c r="L114" s="80"/>
      <c r="M114" s="80"/>
      <c r="N114" s="80"/>
    </row>
    <row r="115" spans="2:14" ht="10.5" customHeight="1">
      <c r="B115" s="50"/>
      <c r="C115" s="52" t="s">
        <v>61</v>
      </c>
      <c r="D115" s="76"/>
      <c r="E115" s="47"/>
      <c r="F115" s="80"/>
      <c r="G115" s="80"/>
      <c r="H115" s="80"/>
      <c r="I115" s="80"/>
      <c r="J115" s="80"/>
      <c r="K115" s="80"/>
      <c r="L115" s="80"/>
      <c r="M115" s="80"/>
      <c r="N115" s="80"/>
    </row>
    <row r="116" spans="2:14" ht="10.5" customHeight="1">
      <c r="B116" s="50"/>
      <c r="C116" s="52" t="s">
        <v>58</v>
      </c>
      <c r="D116" s="76"/>
      <c r="E116" s="47"/>
      <c r="F116" s="80"/>
      <c r="G116" s="80"/>
      <c r="H116" s="80"/>
      <c r="I116" s="80"/>
      <c r="J116" s="80"/>
      <c r="K116" s="80"/>
      <c r="L116" s="80"/>
      <c r="M116" s="80"/>
      <c r="N116" s="80"/>
    </row>
    <row r="117" spans="2:14" ht="10.5" customHeight="1">
      <c r="B117" s="50"/>
      <c r="C117" s="52" t="s">
        <v>57</v>
      </c>
      <c r="D117" s="76"/>
      <c r="E117" s="47"/>
      <c r="F117" s="80"/>
      <c r="G117" s="80"/>
      <c r="H117" s="80"/>
      <c r="I117" s="80"/>
      <c r="J117" s="80"/>
      <c r="K117" s="80"/>
      <c r="L117" s="80"/>
      <c r="M117" s="80"/>
      <c r="N117" s="80"/>
    </row>
    <row r="118" spans="2:14" ht="10.5" customHeight="1">
      <c r="B118" s="50"/>
      <c r="C118" s="52" t="s">
        <v>59</v>
      </c>
      <c r="D118" s="76"/>
      <c r="E118" s="47"/>
      <c r="F118" s="80"/>
      <c r="G118" s="80"/>
      <c r="H118" s="80"/>
      <c r="I118" s="80"/>
      <c r="J118" s="80"/>
      <c r="K118" s="80"/>
      <c r="L118" s="80"/>
      <c r="M118" s="80"/>
      <c r="N118" s="76"/>
    </row>
    <row r="119" spans="2:14" ht="4.5" customHeight="1">
      <c r="B119" s="50"/>
      <c r="C119" s="52"/>
      <c r="D119" s="112"/>
      <c r="E119" s="54"/>
      <c r="F119" s="54"/>
      <c r="G119" s="54"/>
      <c r="H119" s="54"/>
      <c r="I119" s="54"/>
      <c r="J119" s="54"/>
      <c r="K119" s="54"/>
      <c r="L119" s="54"/>
      <c r="M119" s="54"/>
      <c r="N119" s="54"/>
    </row>
    <row r="120" spans="2:14" ht="12" customHeight="1">
      <c r="B120" s="50" t="s">
        <v>29</v>
      </c>
      <c r="C120" s="51" t="s">
        <v>1</v>
      </c>
      <c r="D120" s="75"/>
      <c r="E120" s="46"/>
      <c r="F120" s="79"/>
      <c r="G120" s="79"/>
      <c r="H120" s="79"/>
      <c r="I120" s="79"/>
      <c r="J120" s="79"/>
      <c r="K120" s="79"/>
      <c r="L120" s="79"/>
      <c r="M120" s="79"/>
      <c r="N120" s="79"/>
    </row>
    <row r="121" spans="2:14" ht="10.5" customHeight="1">
      <c r="B121" s="50"/>
      <c r="C121" s="52" t="s">
        <v>60</v>
      </c>
      <c r="D121" s="76"/>
      <c r="E121" s="47"/>
      <c r="F121" s="80"/>
      <c r="G121" s="80"/>
      <c r="H121" s="80"/>
      <c r="I121" s="80"/>
      <c r="J121" s="80"/>
      <c r="K121" s="80"/>
      <c r="L121" s="80"/>
      <c r="M121" s="80"/>
      <c r="N121" s="80"/>
    </row>
    <row r="122" spans="2:14" ht="10.5" customHeight="1">
      <c r="B122" s="50"/>
      <c r="C122" s="52" t="s">
        <v>61</v>
      </c>
      <c r="D122" s="76"/>
      <c r="E122" s="47"/>
      <c r="F122" s="80"/>
      <c r="G122" s="80"/>
      <c r="H122" s="80"/>
      <c r="I122" s="80"/>
      <c r="J122" s="80"/>
      <c r="K122" s="80"/>
      <c r="L122" s="80"/>
      <c r="M122" s="80"/>
      <c r="N122" s="80"/>
    </row>
    <row r="123" spans="2:14" ht="10.5" customHeight="1">
      <c r="B123" s="50"/>
      <c r="C123" s="52" t="s">
        <v>58</v>
      </c>
      <c r="D123" s="76"/>
      <c r="E123" s="47"/>
      <c r="F123" s="80"/>
      <c r="G123" s="80"/>
      <c r="H123" s="80"/>
      <c r="I123" s="80"/>
      <c r="J123" s="80"/>
      <c r="K123" s="80"/>
      <c r="L123" s="80"/>
      <c r="M123" s="80"/>
      <c r="N123" s="80"/>
    </row>
    <row r="124" spans="2:14" ht="10.5" customHeight="1">
      <c r="B124" s="50"/>
      <c r="C124" s="52" t="s">
        <v>57</v>
      </c>
      <c r="D124" s="76"/>
      <c r="E124" s="47"/>
      <c r="F124" s="80"/>
      <c r="G124" s="80"/>
      <c r="H124" s="80"/>
      <c r="I124" s="80"/>
      <c r="J124" s="80"/>
      <c r="K124" s="80"/>
      <c r="L124" s="80"/>
      <c r="M124" s="80"/>
      <c r="N124" s="80"/>
    </row>
    <row r="125" spans="2:14" ht="10.5" customHeight="1">
      <c r="B125" s="50"/>
      <c r="C125" s="52" t="s">
        <v>59</v>
      </c>
      <c r="D125" s="76"/>
      <c r="E125" s="76"/>
      <c r="F125" s="76"/>
      <c r="G125" s="80"/>
      <c r="H125" s="80"/>
      <c r="I125" s="80"/>
      <c r="J125" s="80"/>
      <c r="K125" s="80"/>
      <c r="L125" s="76"/>
      <c r="M125" s="80"/>
      <c r="N125" s="80"/>
    </row>
    <row r="126" spans="2:14" ht="4.5" customHeight="1">
      <c r="B126" s="50"/>
      <c r="C126" s="52"/>
      <c r="D126" s="112"/>
      <c r="E126" s="54"/>
      <c r="F126" s="54"/>
      <c r="G126" s="54"/>
      <c r="H126" s="54"/>
      <c r="I126" s="54"/>
      <c r="J126" s="54"/>
      <c r="K126" s="54"/>
      <c r="L126" s="54"/>
      <c r="M126" s="54"/>
      <c r="N126" s="54"/>
    </row>
    <row r="127" spans="2:14" ht="12" customHeight="1">
      <c r="B127" s="50" t="s">
        <v>30</v>
      </c>
      <c r="C127" s="51" t="s">
        <v>1</v>
      </c>
      <c r="D127" s="75"/>
      <c r="E127" s="46"/>
      <c r="F127" s="79"/>
      <c r="G127" s="79"/>
      <c r="H127" s="79"/>
      <c r="I127" s="79"/>
      <c r="J127" s="79"/>
      <c r="K127" s="79"/>
      <c r="L127" s="79"/>
      <c r="M127" s="79"/>
      <c r="N127" s="79"/>
    </row>
    <row r="128" spans="2:14" ht="10.5" customHeight="1">
      <c r="B128" s="50"/>
      <c r="C128" s="52" t="s">
        <v>60</v>
      </c>
      <c r="D128" s="76"/>
      <c r="E128" s="47"/>
      <c r="F128" s="80"/>
      <c r="G128" s="80"/>
      <c r="H128" s="80"/>
      <c r="I128" s="80"/>
      <c r="J128" s="80"/>
      <c r="K128" s="80"/>
      <c r="L128" s="80"/>
      <c r="M128" s="80"/>
      <c r="N128" s="80"/>
    </row>
    <row r="129" spans="2:14" ht="10.5" customHeight="1">
      <c r="B129" s="50"/>
      <c r="C129" s="52" t="s">
        <v>61</v>
      </c>
      <c r="D129" s="76"/>
      <c r="E129" s="47"/>
      <c r="F129" s="80"/>
      <c r="G129" s="80"/>
      <c r="H129" s="80"/>
      <c r="I129" s="80"/>
      <c r="J129" s="80"/>
      <c r="K129" s="80"/>
      <c r="L129" s="80"/>
      <c r="M129" s="80"/>
      <c r="N129" s="80"/>
    </row>
    <row r="130" spans="2:14" ht="10.5" customHeight="1">
      <c r="B130" s="50"/>
      <c r="C130" s="52" t="s">
        <v>58</v>
      </c>
      <c r="D130" s="76"/>
      <c r="E130" s="47"/>
      <c r="F130" s="80"/>
      <c r="G130" s="80"/>
      <c r="H130" s="80"/>
      <c r="I130" s="80"/>
      <c r="J130" s="80"/>
      <c r="K130" s="80"/>
      <c r="L130" s="80"/>
      <c r="M130" s="80"/>
      <c r="N130" s="80"/>
    </row>
    <row r="131" spans="2:14" ht="10.5" customHeight="1">
      <c r="B131" s="50"/>
      <c r="C131" s="52" t="s">
        <v>57</v>
      </c>
      <c r="D131" s="76"/>
      <c r="E131" s="47"/>
      <c r="F131" s="80"/>
      <c r="G131" s="80"/>
      <c r="H131" s="80"/>
      <c r="I131" s="80"/>
      <c r="J131" s="80"/>
      <c r="K131" s="80"/>
      <c r="L131" s="80"/>
      <c r="M131" s="80"/>
      <c r="N131" s="80"/>
    </row>
    <row r="132" spans="2:14" ht="10.5" customHeight="1">
      <c r="B132" s="50"/>
      <c r="C132" s="52" t="s">
        <v>59</v>
      </c>
      <c r="D132" s="76"/>
      <c r="E132" s="47"/>
      <c r="F132" s="80"/>
      <c r="G132" s="80"/>
      <c r="H132" s="80"/>
      <c r="I132" s="80"/>
      <c r="J132" s="80"/>
      <c r="K132" s="80"/>
      <c r="L132" s="80"/>
      <c r="M132" s="80"/>
      <c r="N132" s="76"/>
    </row>
    <row r="133" spans="2:14" ht="4.5" customHeight="1">
      <c r="B133" s="50"/>
      <c r="C133" s="52"/>
      <c r="D133" s="112"/>
      <c r="E133" s="54"/>
      <c r="F133" s="54"/>
      <c r="G133" s="54"/>
      <c r="H133" s="54"/>
      <c r="I133" s="54"/>
      <c r="J133" s="54"/>
      <c r="K133" s="54"/>
      <c r="L133" s="54"/>
      <c r="M133" s="54"/>
      <c r="N133" s="54"/>
    </row>
    <row r="134" spans="2:14" ht="12" customHeight="1">
      <c r="B134" s="50" t="s">
        <v>31</v>
      </c>
      <c r="C134" s="51" t="s">
        <v>1</v>
      </c>
      <c r="D134" s="75"/>
      <c r="E134" s="46"/>
      <c r="F134" s="79"/>
      <c r="G134" s="79"/>
      <c r="H134" s="79"/>
      <c r="I134" s="79"/>
      <c r="J134" s="79"/>
      <c r="K134" s="79"/>
      <c r="L134" s="79"/>
      <c r="M134" s="79"/>
      <c r="N134" s="79"/>
    </row>
    <row r="135" spans="2:14" ht="10.5" customHeight="1">
      <c r="B135" s="50"/>
      <c r="C135" s="52" t="s">
        <v>60</v>
      </c>
      <c r="D135" s="76"/>
      <c r="E135" s="47"/>
      <c r="F135" s="80"/>
      <c r="G135" s="80"/>
      <c r="H135" s="80"/>
      <c r="I135" s="80"/>
      <c r="J135" s="80"/>
      <c r="K135" s="80"/>
      <c r="L135" s="80"/>
      <c r="M135" s="80"/>
      <c r="N135" s="80"/>
    </row>
    <row r="136" spans="2:14" ht="10.5" customHeight="1">
      <c r="B136" s="50"/>
      <c r="C136" s="52" t="s">
        <v>61</v>
      </c>
      <c r="D136" s="76"/>
      <c r="E136" s="47"/>
      <c r="F136" s="80"/>
      <c r="G136" s="80"/>
      <c r="H136" s="80"/>
      <c r="I136" s="80"/>
      <c r="J136" s="80"/>
      <c r="K136" s="80"/>
      <c r="L136" s="80"/>
      <c r="M136" s="80"/>
      <c r="N136" s="80"/>
    </row>
    <row r="137" spans="2:14" ht="10.5" customHeight="1">
      <c r="B137" s="50"/>
      <c r="C137" s="52" t="s">
        <v>58</v>
      </c>
      <c r="D137" s="76"/>
      <c r="E137" s="47"/>
      <c r="F137" s="80"/>
      <c r="G137" s="80"/>
      <c r="H137" s="80"/>
      <c r="I137" s="80"/>
      <c r="J137" s="80"/>
      <c r="K137" s="80"/>
      <c r="L137" s="80"/>
      <c r="M137" s="80"/>
      <c r="N137" s="80"/>
    </row>
    <row r="138" spans="2:14" ht="10.5" customHeight="1">
      <c r="B138" s="50"/>
      <c r="C138" s="52" t="s">
        <v>57</v>
      </c>
      <c r="D138" s="76"/>
      <c r="E138" s="47"/>
      <c r="F138" s="80"/>
      <c r="G138" s="80"/>
      <c r="H138" s="80"/>
      <c r="I138" s="80"/>
      <c r="J138" s="80"/>
      <c r="K138" s="80"/>
      <c r="L138" s="80"/>
      <c r="M138" s="80"/>
      <c r="N138" s="80"/>
    </row>
    <row r="139" spans="2:14" ht="10.5" customHeight="1">
      <c r="B139" s="50"/>
      <c r="C139" s="52" t="s">
        <v>59</v>
      </c>
      <c r="D139" s="76"/>
      <c r="E139" s="47"/>
      <c r="F139" s="80"/>
      <c r="G139" s="80"/>
      <c r="H139" s="80"/>
      <c r="I139" s="80"/>
      <c r="J139" s="80"/>
      <c r="K139" s="80"/>
      <c r="L139" s="80"/>
      <c r="M139" s="80"/>
      <c r="N139" s="80"/>
    </row>
    <row r="140" spans="2:14" ht="4.5" customHeight="1">
      <c r="B140" s="50"/>
      <c r="C140" s="52"/>
      <c r="D140" s="112"/>
      <c r="E140" s="54"/>
      <c r="F140" s="54"/>
      <c r="G140" s="54"/>
      <c r="H140" s="54"/>
      <c r="I140" s="54"/>
      <c r="J140" s="54"/>
      <c r="K140" s="54"/>
      <c r="L140" s="54"/>
      <c r="M140" s="54"/>
      <c r="N140" s="54"/>
    </row>
    <row r="141" spans="2:14" ht="12" customHeight="1">
      <c r="B141" s="50" t="s">
        <v>32</v>
      </c>
      <c r="C141" s="51" t="s">
        <v>1</v>
      </c>
      <c r="D141" s="75"/>
      <c r="E141" s="46"/>
      <c r="F141" s="75"/>
      <c r="G141" s="79"/>
      <c r="H141" s="79"/>
      <c r="I141" s="79"/>
      <c r="J141" s="79"/>
      <c r="K141" s="79"/>
      <c r="L141" s="79"/>
      <c r="M141" s="79"/>
      <c r="N141" s="79"/>
    </row>
    <row r="142" spans="2:14" ht="10.5" customHeight="1">
      <c r="B142" s="50"/>
      <c r="C142" s="52" t="s">
        <v>60</v>
      </c>
      <c r="D142" s="76"/>
      <c r="E142" s="47"/>
      <c r="F142" s="76"/>
      <c r="G142" s="80"/>
      <c r="H142" s="80"/>
      <c r="I142" s="80"/>
      <c r="J142" s="80"/>
      <c r="K142" s="80"/>
      <c r="L142" s="80"/>
      <c r="M142" s="80"/>
      <c r="N142" s="80"/>
    </row>
    <row r="143" spans="2:14" ht="10.5" customHeight="1">
      <c r="B143" s="50"/>
      <c r="C143" s="52" t="s">
        <v>61</v>
      </c>
      <c r="D143" s="76"/>
      <c r="E143" s="47"/>
      <c r="F143" s="76"/>
      <c r="G143" s="80"/>
      <c r="H143" s="80"/>
      <c r="I143" s="80"/>
      <c r="J143" s="80"/>
      <c r="K143" s="80"/>
      <c r="L143" s="80"/>
      <c r="M143" s="80"/>
      <c r="N143" s="80"/>
    </row>
    <row r="144" spans="2:14" ht="10.5" customHeight="1">
      <c r="B144" s="50"/>
      <c r="C144" s="52" t="s">
        <v>58</v>
      </c>
      <c r="D144" s="76"/>
      <c r="E144" s="47"/>
      <c r="F144" s="76"/>
      <c r="G144" s="80"/>
      <c r="H144" s="80"/>
      <c r="I144" s="80"/>
      <c r="J144" s="80"/>
      <c r="K144" s="80"/>
      <c r="L144" s="80"/>
      <c r="M144" s="80"/>
      <c r="N144" s="80"/>
    </row>
    <row r="145" spans="2:14" ht="10.5" customHeight="1">
      <c r="B145" s="50"/>
      <c r="C145" s="52" t="s">
        <v>57</v>
      </c>
      <c r="D145" s="76"/>
      <c r="E145" s="47"/>
      <c r="F145" s="76"/>
      <c r="G145" s="80"/>
      <c r="H145" s="80"/>
      <c r="I145" s="80"/>
      <c r="J145" s="80"/>
      <c r="K145" s="80"/>
      <c r="L145" s="80"/>
      <c r="M145" s="80"/>
      <c r="N145" s="80"/>
    </row>
    <row r="146" spans="2:14" ht="9.75" customHeight="1">
      <c r="B146" s="50"/>
      <c r="C146" s="52" t="s">
        <v>59</v>
      </c>
      <c r="D146" s="76"/>
      <c r="E146" s="54"/>
      <c r="F146" s="76"/>
      <c r="G146" s="54"/>
      <c r="H146" s="76"/>
      <c r="I146" s="54"/>
      <c r="J146" s="76"/>
      <c r="K146" s="54"/>
      <c r="L146" s="76"/>
      <c r="M146" s="54"/>
      <c r="N146" s="76"/>
    </row>
    <row r="147" spans="2:14" ht="9.75" customHeight="1">
      <c r="B147" s="50"/>
      <c r="C147" s="52"/>
      <c r="D147" s="76"/>
      <c r="E147" s="54"/>
      <c r="F147" s="76"/>
      <c r="G147" s="54"/>
      <c r="H147" s="54"/>
      <c r="I147" s="54"/>
      <c r="J147" s="76"/>
      <c r="K147" s="54"/>
      <c r="L147" s="54"/>
      <c r="M147" s="54"/>
      <c r="N147" s="54"/>
    </row>
    <row r="148" spans="2:14" ht="12" customHeight="1">
      <c r="B148" s="50" t="s">
        <v>33</v>
      </c>
      <c r="C148" s="51" t="s">
        <v>1</v>
      </c>
      <c r="D148" s="75"/>
      <c r="E148" s="46"/>
      <c r="F148" s="75"/>
      <c r="G148" s="79"/>
      <c r="H148" s="79"/>
      <c r="I148" s="79"/>
      <c r="J148" s="79"/>
      <c r="K148" s="79"/>
      <c r="L148" s="79"/>
      <c r="M148" s="79"/>
      <c r="N148" s="79"/>
    </row>
    <row r="149" spans="2:14" ht="10.5" customHeight="1">
      <c r="B149" s="50"/>
      <c r="C149" s="52" t="s">
        <v>60</v>
      </c>
      <c r="D149" s="76"/>
      <c r="E149" s="47"/>
      <c r="F149" s="76"/>
      <c r="G149" s="80"/>
      <c r="H149" s="80"/>
      <c r="I149" s="80"/>
      <c r="J149" s="80"/>
      <c r="K149" s="80"/>
      <c r="L149" s="80"/>
      <c r="M149" s="80"/>
      <c r="N149" s="80"/>
    </row>
    <row r="150" spans="2:14" ht="10.5" customHeight="1">
      <c r="B150" s="50"/>
      <c r="C150" s="52" t="s">
        <v>61</v>
      </c>
      <c r="D150" s="76"/>
      <c r="E150" s="47"/>
      <c r="F150" s="76"/>
      <c r="G150" s="80"/>
      <c r="H150" s="80"/>
      <c r="I150" s="80"/>
      <c r="J150" s="80"/>
      <c r="K150" s="80"/>
      <c r="L150" s="80"/>
      <c r="M150" s="80"/>
      <c r="N150" s="80"/>
    </row>
    <row r="151" spans="2:14" ht="10.5" customHeight="1">
      <c r="B151" s="50"/>
      <c r="C151" s="52" t="s">
        <v>58</v>
      </c>
      <c r="D151" s="76"/>
      <c r="E151" s="47"/>
      <c r="F151" s="76"/>
      <c r="G151" s="80"/>
      <c r="H151" s="80"/>
      <c r="I151" s="80"/>
      <c r="J151" s="80"/>
      <c r="K151" s="80"/>
      <c r="L151" s="80"/>
      <c r="M151" s="80"/>
      <c r="N151" s="80"/>
    </row>
    <row r="152" spans="2:14" ht="10.5" customHeight="1">
      <c r="B152" s="50"/>
      <c r="C152" s="52" t="s">
        <v>57</v>
      </c>
      <c r="D152" s="76"/>
      <c r="E152" s="47"/>
      <c r="F152" s="76"/>
      <c r="G152" s="80"/>
      <c r="H152" s="80"/>
      <c r="I152" s="80"/>
      <c r="J152" s="80"/>
      <c r="K152" s="80"/>
      <c r="L152" s="80"/>
      <c r="M152" s="80"/>
      <c r="N152" s="80"/>
    </row>
    <row r="153" spans="2:14" ht="10.5" customHeight="1">
      <c r="B153" s="50"/>
      <c r="C153" s="52" t="s">
        <v>59</v>
      </c>
      <c r="D153" s="76"/>
      <c r="E153" s="47"/>
      <c r="F153" s="76"/>
      <c r="G153" s="80"/>
      <c r="H153" s="80"/>
      <c r="I153" s="80"/>
      <c r="J153" s="80"/>
      <c r="K153" s="80"/>
      <c r="L153" s="80"/>
      <c r="M153" s="80"/>
      <c r="N153" s="80"/>
    </row>
    <row r="154" spans="2:14" ht="7.5" customHeight="1">
      <c r="B154" s="50"/>
      <c r="C154" s="52"/>
      <c r="D154" s="76"/>
      <c r="E154" s="47"/>
      <c r="F154" s="76"/>
      <c r="G154" s="80"/>
      <c r="H154" s="80"/>
      <c r="I154" s="80"/>
      <c r="J154" s="80"/>
      <c r="K154" s="80"/>
      <c r="L154" s="80"/>
      <c r="M154" s="80"/>
      <c r="N154" s="80"/>
    </row>
    <row r="155" spans="2:14" ht="12" customHeight="1">
      <c r="B155" s="50" t="s">
        <v>34</v>
      </c>
      <c r="C155" s="51" t="s">
        <v>1</v>
      </c>
      <c r="D155" s="76"/>
      <c r="E155" s="46"/>
      <c r="F155" s="76"/>
      <c r="G155" s="79"/>
      <c r="H155" s="79"/>
      <c r="I155" s="79"/>
      <c r="J155" s="79"/>
      <c r="K155" s="79"/>
      <c r="L155" s="79"/>
      <c r="M155" s="79"/>
      <c r="N155" s="79"/>
    </row>
    <row r="156" spans="2:14" ht="10.5" customHeight="1">
      <c r="B156" s="50"/>
      <c r="C156" s="52" t="s">
        <v>60</v>
      </c>
      <c r="D156" s="76"/>
      <c r="E156" s="47"/>
      <c r="F156" s="76"/>
      <c r="G156" s="80"/>
      <c r="H156" s="80"/>
      <c r="I156" s="80"/>
      <c r="J156" s="80"/>
      <c r="K156" s="80"/>
      <c r="L156" s="80"/>
      <c r="M156" s="80"/>
      <c r="N156" s="80"/>
    </row>
    <row r="157" spans="2:14" ht="10.5" customHeight="1">
      <c r="B157" s="50"/>
      <c r="C157" s="52" t="s">
        <v>61</v>
      </c>
      <c r="D157" s="76"/>
      <c r="E157" s="47"/>
      <c r="F157" s="76"/>
      <c r="G157" s="80"/>
      <c r="H157" s="80"/>
      <c r="I157" s="80"/>
      <c r="J157" s="80"/>
      <c r="K157" s="80"/>
      <c r="L157" s="80"/>
      <c r="M157" s="80"/>
      <c r="N157" s="80"/>
    </row>
    <row r="158" spans="2:14" ht="10.5" customHeight="1">
      <c r="B158" s="50"/>
      <c r="C158" s="52" t="s">
        <v>58</v>
      </c>
      <c r="D158" s="76"/>
      <c r="E158" s="47"/>
      <c r="F158" s="76"/>
      <c r="G158" s="80"/>
      <c r="H158" s="80"/>
      <c r="I158" s="80"/>
      <c r="J158" s="80"/>
      <c r="K158" s="80"/>
      <c r="L158" s="80"/>
      <c r="M158" s="80"/>
      <c r="N158" s="80"/>
    </row>
    <row r="159" spans="2:14" ht="10.5" customHeight="1">
      <c r="B159" s="50"/>
      <c r="C159" s="52" t="s">
        <v>57</v>
      </c>
      <c r="D159" s="76"/>
      <c r="E159" s="47"/>
      <c r="F159" s="76"/>
      <c r="G159" s="80"/>
      <c r="H159" s="80"/>
      <c r="I159" s="80"/>
      <c r="J159" s="80"/>
      <c r="K159" s="80"/>
      <c r="L159" s="80"/>
      <c r="M159" s="80"/>
      <c r="N159" s="80"/>
    </row>
    <row r="160" spans="2:14" ht="10.5" customHeight="1">
      <c r="B160" s="50"/>
      <c r="C160" s="52" t="s">
        <v>59</v>
      </c>
      <c r="D160" s="80"/>
      <c r="E160" s="47"/>
      <c r="F160" s="80"/>
      <c r="G160" s="80"/>
      <c r="H160" s="80"/>
      <c r="I160" s="80"/>
      <c r="J160" s="80"/>
      <c r="K160" s="80"/>
      <c r="L160" s="80"/>
      <c r="M160" s="80"/>
      <c r="N160" s="76"/>
    </row>
    <row r="161" spans="2:14" ht="4.5" customHeight="1">
      <c r="B161" s="50"/>
      <c r="C161" s="52"/>
      <c r="E161" s="54"/>
      <c r="G161" s="54"/>
      <c r="H161" s="54"/>
      <c r="I161" s="54"/>
      <c r="J161" s="54"/>
      <c r="K161" s="54"/>
      <c r="L161" s="54"/>
      <c r="M161" s="54"/>
      <c r="N161" s="54"/>
    </row>
    <row r="162" spans="2:14" ht="12" customHeight="1">
      <c r="B162" s="50" t="s">
        <v>35</v>
      </c>
      <c r="C162" s="51" t="s">
        <v>1</v>
      </c>
      <c r="D162" s="75"/>
      <c r="E162" s="46"/>
      <c r="F162" s="75"/>
      <c r="G162" s="79"/>
      <c r="H162" s="79"/>
      <c r="I162" s="79"/>
      <c r="J162" s="79"/>
      <c r="K162" s="79"/>
      <c r="L162" s="79"/>
      <c r="M162" s="79"/>
      <c r="N162" s="79"/>
    </row>
    <row r="163" spans="2:14" ht="10.5" customHeight="1">
      <c r="B163" s="50"/>
      <c r="C163" s="52" t="s">
        <v>60</v>
      </c>
      <c r="D163" s="76"/>
      <c r="E163" s="47"/>
      <c r="F163" s="76"/>
      <c r="G163" s="80"/>
      <c r="H163" s="80"/>
      <c r="I163" s="80"/>
      <c r="J163" s="80"/>
      <c r="K163" s="80"/>
      <c r="L163" s="80"/>
      <c r="M163" s="80"/>
      <c r="N163" s="80"/>
    </row>
    <row r="164" spans="2:14" ht="10.5" customHeight="1">
      <c r="B164" s="50"/>
      <c r="C164" s="52" t="s">
        <v>61</v>
      </c>
      <c r="D164" s="76"/>
      <c r="E164" s="47"/>
      <c r="F164" s="76"/>
      <c r="G164" s="80"/>
      <c r="H164" s="80"/>
      <c r="I164" s="80"/>
      <c r="J164" s="80"/>
      <c r="K164" s="80"/>
      <c r="L164" s="80"/>
      <c r="M164" s="80"/>
      <c r="N164" s="80"/>
    </row>
    <row r="165" spans="2:14" ht="10.5" customHeight="1">
      <c r="B165" s="50"/>
      <c r="C165" s="52" t="s">
        <v>58</v>
      </c>
      <c r="D165" s="76"/>
      <c r="E165" s="47"/>
      <c r="F165" s="76"/>
      <c r="G165" s="80"/>
      <c r="H165" s="80"/>
      <c r="I165" s="80"/>
      <c r="J165" s="80"/>
      <c r="K165" s="80"/>
      <c r="L165" s="80"/>
      <c r="M165" s="80"/>
      <c r="N165" s="80"/>
    </row>
    <row r="166" spans="2:14" ht="10.5" customHeight="1">
      <c r="B166" s="50"/>
      <c r="C166" s="52" t="s">
        <v>57</v>
      </c>
      <c r="D166" s="76"/>
      <c r="E166" s="47"/>
      <c r="F166" s="76"/>
      <c r="G166" s="80"/>
      <c r="H166" s="80"/>
      <c r="I166" s="80"/>
      <c r="J166" s="80"/>
      <c r="K166" s="80"/>
      <c r="L166" s="80"/>
      <c r="M166" s="80"/>
      <c r="N166" s="80"/>
    </row>
    <row r="167" spans="2:14" ht="10.5" customHeight="1">
      <c r="B167" s="50"/>
      <c r="C167" s="52" t="s">
        <v>59</v>
      </c>
      <c r="D167" s="76"/>
      <c r="E167" s="76"/>
      <c r="F167" s="76"/>
      <c r="G167" s="80"/>
      <c r="H167" s="80"/>
      <c r="I167" s="80"/>
      <c r="J167" s="80"/>
      <c r="K167" s="80"/>
      <c r="L167" s="76"/>
      <c r="M167" s="80"/>
      <c r="N167" s="80"/>
    </row>
    <row r="168" spans="2:14" ht="4.5" customHeight="1">
      <c r="B168" s="50"/>
      <c r="C168" s="52"/>
      <c r="D168" s="112"/>
      <c r="E168" s="54"/>
      <c r="F168" s="112"/>
      <c r="G168" s="54"/>
      <c r="H168" s="54"/>
      <c r="I168" s="54"/>
      <c r="J168" s="54"/>
      <c r="K168" s="54"/>
      <c r="L168" s="54"/>
      <c r="M168" s="54"/>
      <c r="N168" s="54"/>
    </row>
    <row r="169" spans="2:14" ht="12" customHeight="1">
      <c r="B169" s="50" t="s">
        <v>36</v>
      </c>
      <c r="C169" s="51" t="s">
        <v>1</v>
      </c>
      <c r="D169" s="75"/>
      <c r="E169" s="46"/>
      <c r="F169" s="75"/>
      <c r="G169" s="79"/>
      <c r="H169" s="79"/>
      <c r="I169" s="79"/>
      <c r="J169" s="79"/>
      <c r="K169" s="79"/>
      <c r="L169" s="79"/>
      <c r="M169" s="79"/>
      <c r="N169" s="79"/>
    </row>
    <row r="170" spans="2:14" ht="10.5" customHeight="1">
      <c r="B170" s="50"/>
      <c r="C170" s="52" t="s">
        <v>60</v>
      </c>
      <c r="D170" s="76"/>
      <c r="E170" s="47"/>
      <c r="F170" s="76"/>
      <c r="G170" s="80"/>
      <c r="H170" s="80"/>
      <c r="I170" s="80"/>
      <c r="J170" s="80"/>
      <c r="K170" s="80"/>
      <c r="L170" s="80"/>
      <c r="M170" s="80"/>
      <c r="N170" s="80"/>
    </row>
    <row r="171" spans="2:14" ht="10.5" customHeight="1">
      <c r="B171" s="50"/>
      <c r="C171" s="52" t="s">
        <v>61</v>
      </c>
      <c r="D171" s="76"/>
      <c r="E171" s="47"/>
      <c r="F171" s="76"/>
      <c r="G171" s="80"/>
      <c r="H171" s="80"/>
      <c r="I171" s="80"/>
      <c r="J171" s="80"/>
      <c r="K171" s="80"/>
      <c r="L171" s="80"/>
      <c r="M171" s="80"/>
      <c r="N171" s="80"/>
    </row>
    <row r="172" spans="2:14" ht="10.5" customHeight="1">
      <c r="B172" s="50"/>
      <c r="C172" s="52" t="s">
        <v>58</v>
      </c>
      <c r="D172" s="76"/>
      <c r="E172" s="47"/>
      <c r="F172" s="76"/>
      <c r="G172" s="80"/>
      <c r="H172" s="80"/>
      <c r="I172" s="80"/>
      <c r="J172" s="80"/>
      <c r="K172" s="80"/>
      <c r="L172" s="80"/>
      <c r="M172" s="80"/>
      <c r="N172" s="80"/>
    </row>
    <row r="173" spans="2:14" ht="10.5" customHeight="1">
      <c r="B173" s="50"/>
      <c r="C173" s="52" t="s">
        <v>57</v>
      </c>
      <c r="D173" s="76"/>
      <c r="E173" s="47"/>
      <c r="F173" s="76"/>
      <c r="G173" s="80"/>
      <c r="H173" s="80"/>
      <c r="I173" s="80"/>
      <c r="J173" s="80"/>
      <c r="K173" s="80"/>
      <c r="L173" s="80"/>
      <c r="M173" s="80"/>
      <c r="N173" s="80"/>
    </row>
    <row r="174" spans="2:14" ht="10.5" customHeight="1">
      <c r="B174" s="50"/>
      <c r="C174" s="52" t="s">
        <v>59</v>
      </c>
      <c r="D174" s="76"/>
      <c r="E174" s="47"/>
      <c r="F174" s="76"/>
      <c r="G174" s="80"/>
      <c r="H174" s="80"/>
      <c r="I174" s="80"/>
      <c r="J174" s="80"/>
      <c r="K174" s="80"/>
      <c r="L174" s="80"/>
      <c r="M174" s="80"/>
      <c r="N174" s="76"/>
    </row>
    <row r="175" spans="2:14" ht="4.5" customHeight="1">
      <c r="B175" s="50"/>
      <c r="C175" s="52"/>
      <c r="D175" s="112"/>
      <c r="E175" s="54"/>
      <c r="F175" s="112"/>
      <c r="G175" s="54"/>
      <c r="H175" s="54"/>
      <c r="I175" s="54"/>
      <c r="J175" s="54"/>
      <c r="K175" s="54"/>
      <c r="L175" s="54"/>
      <c r="M175" s="54"/>
      <c r="N175" s="54"/>
    </row>
    <row r="176" spans="2:14" ht="12" customHeight="1">
      <c r="B176" s="50" t="s">
        <v>37</v>
      </c>
      <c r="C176" s="51" t="s">
        <v>1</v>
      </c>
      <c r="D176" s="75"/>
      <c r="E176" s="46"/>
      <c r="F176" s="75"/>
      <c r="G176" s="79"/>
      <c r="H176" s="79"/>
      <c r="I176" s="79"/>
      <c r="J176" s="79"/>
      <c r="K176" s="79"/>
      <c r="L176" s="79"/>
      <c r="M176" s="79"/>
      <c r="N176" s="79"/>
    </row>
    <row r="177" spans="2:14" ht="10.5" customHeight="1">
      <c r="B177" s="50"/>
      <c r="C177" s="52" t="s">
        <v>60</v>
      </c>
      <c r="D177" s="76"/>
      <c r="E177" s="47"/>
      <c r="F177" s="76"/>
      <c r="G177" s="80"/>
      <c r="H177" s="80"/>
      <c r="I177" s="80"/>
      <c r="J177" s="80"/>
      <c r="K177" s="80"/>
      <c r="L177" s="80"/>
      <c r="M177" s="80"/>
      <c r="N177" s="80"/>
    </row>
    <row r="178" spans="2:14" ht="10.5" customHeight="1">
      <c r="B178" s="50"/>
      <c r="C178" s="52" t="s">
        <v>61</v>
      </c>
      <c r="D178" s="76"/>
      <c r="E178" s="47"/>
      <c r="F178" s="76"/>
      <c r="G178" s="80"/>
      <c r="H178" s="80"/>
      <c r="I178" s="80"/>
      <c r="J178" s="80"/>
      <c r="K178" s="80"/>
      <c r="L178" s="80"/>
      <c r="M178" s="80"/>
      <c r="N178" s="80"/>
    </row>
    <row r="179" spans="2:14" ht="10.5" customHeight="1">
      <c r="B179" s="50"/>
      <c r="C179" s="52" t="s">
        <v>58</v>
      </c>
      <c r="D179" s="76"/>
      <c r="E179" s="47"/>
      <c r="F179" s="76"/>
      <c r="G179" s="80"/>
      <c r="H179" s="80"/>
      <c r="I179" s="80"/>
      <c r="J179" s="80"/>
      <c r="K179" s="80"/>
      <c r="L179" s="80"/>
      <c r="M179" s="80"/>
      <c r="N179" s="80"/>
    </row>
    <row r="180" spans="2:14" ht="10.5" customHeight="1">
      <c r="B180" s="50"/>
      <c r="C180" s="52" t="s">
        <v>57</v>
      </c>
      <c r="D180" s="76"/>
      <c r="E180" s="47"/>
      <c r="F180" s="76"/>
      <c r="G180" s="80"/>
      <c r="H180" s="80"/>
      <c r="I180" s="80"/>
      <c r="J180" s="80"/>
      <c r="K180" s="80"/>
      <c r="L180" s="80"/>
      <c r="M180" s="80"/>
      <c r="N180" s="80"/>
    </row>
    <row r="181" spans="2:14" ht="10.5" customHeight="1">
      <c r="B181" s="50"/>
      <c r="C181" s="52" t="s">
        <v>59</v>
      </c>
      <c r="D181" s="76"/>
      <c r="E181" s="47"/>
      <c r="F181" s="76"/>
      <c r="G181" s="80"/>
      <c r="H181" s="80"/>
      <c r="I181" s="80"/>
      <c r="J181" s="80"/>
      <c r="K181" s="80"/>
      <c r="L181" s="76"/>
      <c r="M181" s="80"/>
      <c r="N181" s="80"/>
    </row>
    <row r="182" spans="2:14" ht="4.5" customHeight="1">
      <c r="B182" s="50"/>
      <c r="C182" s="52"/>
      <c r="D182" s="112"/>
      <c r="E182" s="54"/>
      <c r="F182" s="112"/>
      <c r="G182" s="54"/>
      <c r="H182" s="54"/>
      <c r="I182" s="54"/>
      <c r="J182" s="54"/>
      <c r="K182" s="54"/>
      <c r="L182" s="54"/>
      <c r="M182" s="54"/>
      <c r="N182" s="54"/>
    </row>
    <row r="183" spans="2:14" ht="12" customHeight="1">
      <c r="B183" s="50" t="s">
        <v>38</v>
      </c>
      <c r="C183" s="51" t="s">
        <v>1</v>
      </c>
      <c r="D183" s="75"/>
      <c r="E183" s="46"/>
      <c r="F183" s="75"/>
      <c r="G183" s="79"/>
      <c r="H183" s="79"/>
      <c r="I183" s="79"/>
      <c r="J183" s="79"/>
      <c r="K183" s="79"/>
      <c r="L183" s="79"/>
      <c r="M183" s="79"/>
      <c r="N183" s="79"/>
    </row>
    <row r="184" spans="2:14" ht="10.5" customHeight="1">
      <c r="B184" s="50"/>
      <c r="C184" s="52" t="s">
        <v>60</v>
      </c>
      <c r="D184" s="76"/>
      <c r="E184" s="47"/>
      <c r="F184" s="76"/>
      <c r="G184" s="80"/>
      <c r="H184" s="80"/>
      <c r="I184" s="80"/>
      <c r="J184" s="80"/>
      <c r="K184" s="80"/>
      <c r="L184" s="80"/>
      <c r="M184" s="80"/>
      <c r="N184" s="80"/>
    </row>
    <row r="185" spans="2:14" ht="10.5" customHeight="1">
      <c r="B185" s="50"/>
      <c r="C185" s="52" t="s">
        <v>61</v>
      </c>
      <c r="D185" s="76"/>
      <c r="E185" s="47"/>
      <c r="F185" s="76"/>
      <c r="G185" s="80"/>
      <c r="H185" s="80"/>
      <c r="I185" s="80"/>
      <c r="J185" s="80"/>
      <c r="K185" s="80"/>
      <c r="L185" s="80"/>
      <c r="M185" s="80"/>
      <c r="N185" s="80"/>
    </row>
    <row r="186" spans="2:14" ht="10.5" customHeight="1">
      <c r="B186" s="50"/>
      <c r="C186" s="52" t="s">
        <v>58</v>
      </c>
      <c r="D186" s="76"/>
      <c r="E186" s="47"/>
      <c r="F186" s="76"/>
      <c r="G186" s="80"/>
      <c r="H186" s="80"/>
      <c r="I186" s="80"/>
      <c r="J186" s="80"/>
      <c r="K186" s="80"/>
      <c r="L186" s="80"/>
      <c r="M186" s="80"/>
      <c r="N186" s="80"/>
    </row>
    <row r="187" spans="2:14" ht="10.5" customHeight="1">
      <c r="B187" s="50"/>
      <c r="C187" s="52" t="s">
        <v>57</v>
      </c>
      <c r="D187" s="76"/>
      <c r="E187" s="47"/>
      <c r="F187" s="76"/>
      <c r="G187" s="80"/>
      <c r="H187" s="80"/>
      <c r="I187" s="80"/>
      <c r="J187" s="80"/>
      <c r="K187" s="80"/>
      <c r="L187" s="80"/>
      <c r="M187" s="80"/>
      <c r="N187" s="80"/>
    </row>
    <row r="188" spans="2:14" ht="11.25" customHeight="1">
      <c r="B188" s="53"/>
      <c r="C188" s="111" t="s">
        <v>59</v>
      </c>
      <c r="D188" s="77"/>
      <c r="E188" s="19"/>
      <c r="F188" s="78"/>
      <c r="G188" s="19"/>
      <c r="H188" s="78"/>
      <c r="I188" s="19"/>
      <c r="J188" s="78"/>
      <c r="K188" s="19"/>
      <c r="L188" s="78"/>
      <c r="M188" s="19"/>
      <c r="N188" s="78"/>
    </row>
    <row r="189" spans="2:14" ht="11.25" customHeight="1">
      <c r="B189" s="56" t="s">
        <v>54</v>
      </c>
      <c r="C189" s="30"/>
      <c r="D189" s="113"/>
      <c r="E189" s="30"/>
      <c r="F189" s="30"/>
      <c r="G189" s="30"/>
      <c r="H189" s="30"/>
      <c r="I189" s="30"/>
      <c r="J189" s="30"/>
      <c r="K189" s="30"/>
      <c r="L189" s="30"/>
      <c r="M189" s="30"/>
      <c r="N189" s="30"/>
    </row>
    <row r="190" spans="2:14" ht="11.25" customHeight="1">
      <c r="B190" s="56" t="s">
        <v>63</v>
      </c>
      <c r="C190" s="30"/>
      <c r="D190" s="30"/>
      <c r="E190" s="30"/>
      <c r="F190" s="30"/>
      <c r="G190" s="30"/>
      <c r="H190" s="30"/>
      <c r="I190" s="30"/>
      <c r="J190" s="30"/>
      <c r="K190" s="30"/>
      <c r="L190" s="30"/>
      <c r="M190" s="30"/>
      <c r="N190" s="30"/>
    </row>
    <row r="191" spans="2:14" ht="11.25" customHeight="1">
      <c r="B191" s="50" t="s">
        <v>13</v>
      </c>
    </row>
    <row r="192" spans="2:14" ht="13.5">
      <c r="B192" s="50"/>
    </row>
    <row r="193" spans="2:2" ht="13.5">
      <c r="B193" s="50"/>
    </row>
  </sheetData>
  <mergeCells count="4">
    <mergeCell ref="B2:N2"/>
    <mergeCell ref="B4:N4"/>
    <mergeCell ref="B3:N3"/>
    <mergeCell ref="B6:C6"/>
  </mergeCells>
  <phoneticPr fontId="7" type="noConversion"/>
  <printOptions horizontalCentered="1"/>
  <pageMargins left="0.19685039370078741" right="0" top="0.78740157480314965" bottom="0.98425196850393704" header="0" footer="0"/>
  <pageSetup paperSize="9" scale="90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indexed="50"/>
  </sheetPr>
  <dimension ref="A1:FC117"/>
  <sheetViews>
    <sheetView showGridLines="0" zoomScaleNormal="100" zoomScaleSheetLayoutView="110" workbookViewId="0">
      <selection sqref="A1:M1"/>
    </sheetView>
  </sheetViews>
  <sheetFormatPr baseColWidth="10" defaultRowHeight="12.75"/>
  <cols>
    <col min="1" max="1" width="15.42578125" style="10" customWidth="1"/>
    <col min="2" max="3" width="6.140625" style="10" customWidth="1"/>
    <col min="4" max="4" width="6.28515625" style="10" customWidth="1"/>
    <col min="5" max="5" width="5.85546875" style="10" customWidth="1"/>
    <col min="6" max="6" width="1.7109375" style="10" customWidth="1"/>
    <col min="7" max="7" width="6.7109375" style="10" customWidth="1"/>
    <col min="8" max="8" width="4.28515625" style="10" customWidth="1"/>
    <col min="9" max="9" width="1.42578125" style="10" customWidth="1"/>
    <col min="10" max="10" width="6.42578125" style="10" customWidth="1"/>
    <col min="11" max="11" width="7.28515625" style="10" customWidth="1"/>
    <col min="12" max="12" width="12" style="10" customWidth="1"/>
    <col min="13" max="13" width="11" style="10" customWidth="1"/>
    <col min="14" max="16384" width="11.42578125" style="10"/>
  </cols>
  <sheetData>
    <row r="1" spans="1:13" ht="15" customHeight="1">
      <c r="A1" s="489" t="s">
        <v>153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</row>
    <row r="2" spans="1:13" ht="21.75" customHeight="1">
      <c r="A2" s="490" t="s">
        <v>247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  <c r="M2" s="490"/>
    </row>
    <row r="3" spans="1:13" ht="12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</row>
    <row r="4" spans="1:13" ht="13.5" customHeight="1">
      <c r="A4" s="49"/>
      <c r="B4" s="174"/>
      <c r="C4" s="174"/>
      <c r="D4" s="174"/>
      <c r="E4" s="174"/>
      <c r="F4" s="174"/>
      <c r="G4" s="174"/>
      <c r="H4" s="174"/>
      <c r="I4" s="174"/>
      <c r="J4" s="174"/>
      <c r="K4" s="174"/>
      <c r="L4" s="42"/>
      <c r="M4" s="281" t="s">
        <v>207</v>
      </c>
    </row>
    <row r="5" spans="1:13" ht="24" customHeight="1">
      <c r="A5" s="496" t="s">
        <v>238</v>
      </c>
      <c r="B5" s="506">
        <v>2013</v>
      </c>
      <c r="C5" s="506">
        <v>2014</v>
      </c>
      <c r="D5" s="506">
        <v>2015</v>
      </c>
      <c r="E5" s="506">
        <v>2016</v>
      </c>
      <c r="F5" s="329"/>
      <c r="G5" s="502">
        <v>2017</v>
      </c>
      <c r="H5" s="502"/>
      <c r="I5" s="342"/>
      <c r="J5" s="508" t="s">
        <v>236</v>
      </c>
      <c r="K5" s="508"/>
      <c r="L5" s="503" t="s">
        <v>242</v>
      </c>
      <c r="M5" s="500" t="s">
        <v>243</v>
      </c>
    </row>
    <row r="6" spans="1:13" ht="46.5" customHeight="1">
      <c r="A6" s="497"/>
      <c r="B6" s="507"/>
      <c r="C6" s="507"/>
      <c r="D6" s="507"/>
      <c r="E6" s="507" t="s">
        <v>204</v>
      </c>
      <c r="F6" s="330"/>
      <c r="G6" s="377" t="s">
        <v>204</v>
      </c>
      <c r="H6" s="377" t="s">
        <v>203</v>
      </c>
      <c r="I6" s="373"/>
      <c r="J6" s="377" t="s">
        <v>234</v>
      </c>
      <c r="K6" s="377" t="s">
        <v>235</v>
      </c>
      <c r="L6" s="503"/>
      <c r="M6" s="501"/>
    </row>
    <row r="7" spans="1:13" ht="6" customHeight="1">
      <c r="A7" s="301"/>
      <c r="B7" s="382"/>
      <c r="C7" s="382"/>
      <c r="D7" s="382"/>
      <c r="E7" s="382"/>
      <c r="F7" s="304"/>
      <c r="G7" s="382"/>
      <c r="H7" s="382"/>
      <c r="I7" s="382"/>
      <c r="J7" s="382"/>
      <c r="K7" s="382"/>
      <c r="L7" s="390"/>
      <c r="M7" s="27"/>
    </row>
    <row r="8" spans="1:13" ht="12" customHeight="1">
      <c r="A8" s="223" t="s">
        <v>1</v>
      </c>
      <c r="B8" s="325">
        <v>11196.243000000184</v>
      </c>
      <c r="C8" s="325">
        <v>11381.179999999771</v>
      </c>
      <c r="D8" s="325">
        <v>11566.272000000065</v>
      </c>
      <c r="E8" s="325">
        <v>11752.190000000057</v>
      </c>
      <c r="F8" s="278"/>
      <c r="G8" s="325">
        <v>11939.414000000006</v>
      </c>
      <c r="H8" s="378">
        <v>1.1204253691859882</v>
      </c>
      <c r="I8" s="378"/>
      <c r="J8" s="325">
        <v>11677.165941289282</v>
      </c>
      <c r="K8" s="325">
        <v>12201.662058710861</v>
      </c>
      <c r="L8" s="325">
        <v>1.6586801478099433</v>
      </c>
      <c r="M8" s="391">
        <f>ROUND(((G8/E8-1)*100),2)</f>
        <v>1.59</v>
      </c>
    </row>
    <row r="9" spans="1:13" ht="5.25" customHeight="1">
      <c r="A9" s="223"/>
      <c r="B9" s="125"/>
      <c r="C9" s="125"/>
      <c r="D9" s="125"/>
      <c r="E9" s="125"/>
      <c r="F9" s="264"/>
      <c r="G9" s="125"/>
      <c r="H9" s="248"/>
      <c r="I9" s="264"/>
      <c r="J9" s="125"/>
      <c r="K9" s="125"/>
      <c r="L9" s="125"/>
      <c r="M9" s="391"/>
    </row>
    <row r="10" spans="1:13" ht="12" customHeight="1">
      <c r="A10" s="223" t="s">
        <v>11</v>
      </c>
      <c r="B10" s="125"/>
      <c r="C10" s="125"/>
      <c r="D10" s="125"/>
      <c r="E10" s="125"/>
      <c r="F10" s="264"/>
      <c r="G10" s="125"/>
      <c r="H10" s="248"/>
      <c r="I10" s="264"/>
      <c r="J10" s="125"/>
      <c r="K10" s="125"/>
      <c r="L10" s="125"/>
      <c r="M10" s="391"/>
    </row>
    <row r="11" spans="1:13" ht="12" customHeight="1">
      <c r="A11" s="222" t="s">
        <v>2</v>
      </c>
      <c r="B11" s="125">
        <v>8852.659000000207</v>
      </c>
      <c r="C11" s="125">
        <v>9055.2639999998937</v>
      </c>
      <c r="D11" s="125">
        <v>9258.7729999998792</v>
      </c>
      <c r="E11" s="125">
        <v>9463.6619999998147</v>
      </c>
      <c r="F11" s="279"/>
      <c r="G11" s="125">
        <v>9670.1309999999412</v>
      </c>
      <c r="H11" s="379">
        <v>1.3383555761035955</v>
      </c>
      <c r="I11" s="379"/>
      <c r="J11" s="125">
        <v>9416.4136265806319</v>
      </c>
      <c r="K11" s="125">
        <v>9923.848373419205</v>
      </c>
      <c r="L11" s="125">
        <v>2.3340716148664731</v>
      </c>
      <c r="M11" s="391">
        <f>ROUND(((G11/E11-1)*100),2)</f>
        <v>2.1800000000000002</v>
      </c>
    </row>
    <row r="12" spans="1:13" ht="12" customHeight="1">
      <c r="A12" s="222" t="s">
        <v>3</v>
      </c>
      <c r="B12" s="125">
        <v>2343.5839999999507</v>
      </c>
      <c r="C12" s="125">
        <v>2325.9160000000206</v>
      </c>
      <c r="D12" s="125">
        <v>2307.4990000000225</v>
      </c>
      <c r="E12" s="125">
        <v>2288.5279999999743</v>
      </c>
      <c r="F12" s="279"/>
      <c r="G12" s="125">
        <v>2269.2830000000022</v>
      </c>
      <c r="H12" s="379">
        <v>1.4913077238135186</v>
      </c>
      <c r="I12" s="379"/>
      <c r="J12" s="125">
        <v>2202.9389066472627</v>
      </c>
      <c r="K12" s="125">
        <v>2335.6270933527235</v>
      </c>
      <c r="L12" s="125">
        <v>-0.76600604221603863</v>
      </c>
      <c r="M12" s="391">
        <f t="shared" ref="M12:M45" si="0">ROUND(((G12/E12-1)*100),2)</f>
        <v>-0.84</v>
      </c>
    </row>
    <row r="13" spans="1:13" ht="4.5" customHeight="1">
      <c r="A13" s="222"/>
      <c r="B13" s="125"/>
      <c r="C13" s="125"/>
      <c r="D13" s="125"/>
      <c r="E13" s="125"/>
      <c r="F13" s="264"/>
      <c r="G13" s="125"/>
      <c r="H13" s="248"/>
      <c r="I13" s="264"/>
      <c r="J13" s="125"/>
      <c r="K13" s="125"/>
      <c r="L13" s="125"/>
      <c r="M13" s="391"/>
    </row>
    <row r="14" spans="1:13" ht="12" customHeight="1">
      <c r="A14" s="223" t="s">
        <v>4</v>
      </c>
      <c r="B14" s="125"/>
      <c r="C14" s="125"/>
      <c r="D14" s="125"/>
      <c r="E14" s="125"/>
      <c r="F14" s="264"/>
      <c r="G14" s="125"/>
      <c r="H14" s="248"/>
      <c r="I14" s="264"/>
      <c r="J14" s="125"/>
      <c r="K14" s="125"/>
      <c r="L14" s="125"/>
      <c r="M14" s="391"/>
    </row>
    <row r="15" spans="1:13" ht="12" customHeight="1">
      <c r="A15" s="222" t="s">
        <v>5</v>
      </c>
      <c r="B15" s="125">
        <v>6506.7592357424646</v>
      </c>
      <c r="C15" s="125">
        <v>6644.2754110183241</v>
      </c>
      <c r="D15" s="125">
        <v>6761.3981160316725</v>
      </c>
      <c r="E15" s="125">
        <v>6894.5812872995466</v>
      </c>
      <c r="F15" s="279"/>
      <c r="G15" s="125">
        <v>7017.8819485460417</v>
      </c>
      <c r="H15" s="379">
        <v>1.9233058744529747</v>
      </c>
      <c r="I15" s="379"/>
      <c r="J15" s="125">
        <v>6753.2752993834574</v>
      </c>
      <c r="K15" s="125">
        <v>7282.4885977086105</v>
      </c>
      <c r="L15" s="125">
        <v>1.9224096083920728</v>
      </c>
      <c r="M15" s="391">
        <f t="shared" si="0"/>
        <v>1.79</v>
      </c>
    </row>
    <row r="16" spans="1:13" ht="12" customHeight="1">
      <c r="A16" s="222" t="s">
        <v>6</v>
      </c>
      <c r="B16" s="125">
        <v>3447.7788980793839</v>
      </c>
      <c r="C16" s="125">
        <v>3471.3691306104934</v>
      </c>
      <c r="D16" s="125">
        <v>3513.8501390357292</v>
      </c>
      <c r="E16" s="125">
        <v>3542.0052747504837</v>
      </c>
      <c r="F16" s="279"/>
      <c r="G16" s="125">
        <v>3581.0094827517955</v>
      </c>
      <c r="H16" s="379">
        <v>2.4306307579446411</v>
      </c>
      <c r="I16" s="379"/>
      <c r="J16" s="125">
        <v>3410.3734297078554</v>
      </c>
      <c r="K16" s="125">
        <v>3751.6455357956852</v>
      </c>
      <c r="L16" s="125">
        <v>1.1758885532460628</v>
      </c>
      <c r="M16" s="391">
        <f t="shared" si="0"/>
        <v>1.1000000000000001</v>
      </c>
    </row>
    <row r="17" spans="1:13" ht="12" customHeight="1">
      <c r="A17" s="222" t="s">
        <v>7</v>
      </c>
      <c r="B17" s="125">
        <v>1241.7048661780082</v>
      </c>
      <c r="C17" s="125">
        <v>1265.535458371138</v>
      </c>
      <c r="D17" s="125">
        <v>1291.0237449324841</v>
      </c>
      <c r="E17" s="125">
        <v>1315.6034379498392</v>
      </c>
      <c r="F17" s="279"/>
      <c r="G17" s="125">
        <v>1340.522568702087</v>
      </c>
      <c r="H17" s="379">
        <v>3.6431566223364915</v>
      </c>
      <c r="I17" s="379"/>
      <c r="J17" s="125">
        <v>1244.7814916150137</v>
      </c>
      <c r="K17" s="125">
        <v>1436.2636457891413</v>
      </c>
      <c r="L17" s="125">
        <v>1.6216241277547061</v>
      </c>
      <c r="M17" s="391">
        <f t="shared" si="0"/>
        <v>1.89</v>
      </c>
    </row>
    <row r="18" spans="1:13" ht="3.75" customHeight="1">
      <c r="A18" s="222"/>
      <c r="B18" s="125"/>
      <c r="C18" s="125"/>
      <c r="D18" s="125"/>
      <c r="E18" s="125"/>
      <c r="F18" s="264"/>
      <c r="G18" s="248"/>
      <c r="H18" s="248"/>
      <c r="I18" s="264"/>
      <c r="J18" s="125"/>
      <c r="K18" s="125"/>
      <c r="L18" s="125"/>
      <c r="M18" s="391"/>
    </row>
    <row r="19" spans="1:13" ht="12" customHeight="1">
      <c r="A19" s="258" t="s">
        <v>10</v>
      </c>
      <c r="B19" s="125"/>
      <c r="C19" s="125"/>
      <c r="D19" s="125"/>
      <c r="E19" s="125"/>
      <c r="F19" s="264"/>
      <c r="G19" s="248"/>
      <c r="H19" s="248"/>
      <c r="I19" s="264"/>
      <c r="J19" s="125"/>
      <c r="K19" s="125"/>
      <c r="L19" s="125"/>
      <c r="M19" s="391"/>
    </row>
    <row r="20" spans="1:13" ht="12" customHeight="1">
      <c r="A20" s="222" t="s">
        <v>15</v>
      </c>
      <c r="B20" s="125">
        <v>136.24000000000066</v>
      </c>
      <c r="C20" s="125">
        <v>137.43900000000005</v>
      </c>
      <c r="D20" s="125">
        <v>138.63200000000032</v>
      </c>
      <c r="E20" s="125">
        <v>139.82199999999992</v>
      </c>
      <c r="F20" s="279"/>
      <c r="G20" s="379">
        <v>141.03699999999952</v>
      </c>
      <c r="H20" s="379">
        <v>8.1849691800583653</v>
      </c>
      <c r="I20" s="379"/>
      <c r="J20" s="125">
        <v>118.40638029766502</v>
      </c>
      <c r="K20" s="125">
        <v>163.66761970233313</v>
      </c>
      <c r="L20" s="125">
        <v>0.73137357291617189</v>
      </c>
      <c r="M20" s="391">
        <f t="shared" si="0"/>
        <v>0.87</v>
      </c>
    </row>
    <row r="21" spans="1:13" ht="12" customHeight="1">
      <c r="A21" s="222" t="s">
        <v>100</v>
      </c>
      <c r="B21" s="125">
        <v>404.84399999999982</v>
      </c>
      <c r="C21" s="125">
        <v>408.62099999999816</v>
      </c>
      <c r="D21" s="125">
        <v>412.32899999999859</v>
      </c>
      <c r="E21" s="125">
        <v>415.97499999999877</v>
      </c>
      <c r="F21" s="279"/>
      <c r="G21" s="379">
        <v>419.58999999999884</v>
      </c>
      <c r="H21" s="379">
        <v>7.8649850370523371</v>
      </c>
      <c r="I21" s="379"/>
      <c r="J21" s="125">
        <v>354.89520120362204</v>
      </c>
      <c r="K21" s="125">
        <v>484.28479879637553</v>
      </c>
      <c r="L21" s="125">
        <v>0.9180379143077344</v>
      </c>
      <c r="M21" s="391">
        <f t="shared" si="0"/>
        <v>0.87</v>
      </c>
    </row>
    <row r="22" spans="1:13" ht="12" customHeight="1">
      <c r="A22" s="222" t="s">
        <v>17</v>
      </c>
      <c r="B22" s="125">
        <v>152.77399999999935</v>
      </c>
      <c r="C22" s="125">
        <v>154.06400000000062</v>
      </c>
      <c r="D22" s="125">
        <v>155.37100000000001</v>
      </c>
      <c r="E22" s="125">
        <v>156.70800000000042</v>
      </c>
      <c r="F22" s="279"/>
      <c r="G22" s="379">
        <v>158.08400000000012</v>
      </c>
      <c r="H22" s="379">
        <v>9.9552793800800572</v>
      </c>
      <c r="I22" s="379"/>
      <c r="J22" s="125">
        <v>127.23168866016472</v>
      </c>
      <c r="K22" s="125">
        <v>188.93631133983502</v>
      </c>
      <c r="L22" s="125">
        <v>0.74433254687606976</v>
      </c>
      <c r="M22" s="391">
        <f t="shared" si="0"/>
        <v>0.88</v>
      </c>
    </row>
    <row r="23" spans="1:13" ht="12" customHeight="1">
      <c r="A23" s="222" t="s">
        <v>18</v>
      </c>
      <c r="B23" s="125">
        <v>489.79200000000145</v>
      </c>
      <c r="C23" s="125">
        <v>497.43599999999947</v>
      </c>
      <c r="D23" s="125">
        <v>505.01299999999941</v>
      </c>
      <c r="E23" s="125">
        <v>512.52200000000357</v>
      </c>
      <c r="F23" s="279"/>
      <c r="G23" s="379">
        <v>520.01000000000056</v>
      </c>
      <c r="H23" s="379">
        <v>7.3771672915428566</v>
      </c>
      <c r="I23" s="379"/>
      <c r="J23" s="125">
        <v>444.80483576536506</v>
      </c>
      <c r="K23" s="125">
        <v>595.21516423463515</v>
      </c>
      <c r="L23" s="125">
        <v>1.5497557780144833</v>
      </c>
      <c r="M23" s="391">
        <f t="shared" si="0"/>
        <v>1.46</v>
      </c>
    </row>
    <row r="24" spans="1:13" ht="12" customHeight="1">
      <c r="A24" s="222" t="s">
        <v>19</v>
      </c>
      <c r="B24" s="125">
        <v>223.81300000000107</v>
      </c>
      <c r="C24" s="125">
        <v>227.54799999999975</v>
      </c>
      <c r="D24" s="125">
        <v>231.24600000000018</v>
      </c>
      <c r="E24" s="125">
        <v>234.89500000000038</v>
      </c>
      <c r="F24" s="279"/>
      <c r="G24" s="379">
        <v>238.50500000000025</v>
      </c>
      <c r="H24" s="379">
        <v>8.729262826451027</v>
      </c>
      <c r="I24" s="379"/>
      <c r="J24" s="125">
        <v>197.68985024482708</v>
      </c>
      <c r="K24" s="125">
        <v>279.32014975517376</v>
      </c>
      <c r="L24" s="125">
        <v>1.7220305821013859</v>
      </c>
      <c r="M24" s="391">
        <f t="shared" si="0"/>
        <v>1.54</v>
      </c>
    </row>
    <row r="25" spans="1:13" ht="12" customHeight="1">
      <c r="A25" s="222" t="s">
        <v>20</v>
      </c>
      <c r="B25" s="125">
        <v>531.23600000000022</v>
      </c>
      <c r="C25" s="125">
        <v>536.78</v>
      </c>
      <c r="D25" s="125">
        <v>542.13499999999976</v>
      </c>
      <c r="E25" s="125">
        <v>547.34099999999739</v>
      </c>
      <c r="F25" s="279"/>
      <c r="G25" s="379">
        <v>552.45499999999754</v>
      </c>
      <c r="H25" s="379">
        <v>7.3888961118971794</v>
      </c>
      <c r="I25" s="379"/>
      <c r="J25" s="125">
        <v>472.43053017931692</v>
      </c>
      <c r="K25" s="125">
        <v>632.47946982068663</v>
      </c>
      <c r="L25" s="125">
        <v>1.0246971068443855</v>
      </c>
      <c r="M25" s="391">
        <f t="shared" si="0"/>
        <v>0.93</v>
      </c>
    </row>
    <row r="26" spans="1:13" ht="12" customHeight="1">
      <c r="A26" s="222" t="s">
        <v>21</v>
      </c>
      <c r="B26" s="125">
        <v>384.14700000000119</v>
      </c>
      <c r="C26" s="125">
        <v>391.24300000000119</v>
      </c>
      <c r="D26" s="125">
        <v>398.46800000000144</v>
      </c>
      <c r="E26" s="125">
        <v>405.85699999999952</v>
      </c>
      <c r="F26" s="279"/>
      <c r="G26" s="379">
        <v>413.36599999999851</v>
      </c>
      <c r="H26" s="379">
        <v>7.9136666395301161</v>
      </c>
      <c r="I26" s="379"/>
      <c r="J26" s="125">
        <v>349.23635426734597</v>
      </c>
      <c r="K26" s="125">
        <v>477.49564573265098</v>
      </c>
      <c r="L26" s="125">
        <v>1.9303310288567577</v>
      </c>
      <c r="M26" s="391">
        <f t="shared" si="0"/>
        <v>1.85</v>
      </c>
    </row>
    <row r="27" spans="1:13" ht="12" customHeight="1">
      <c r="A27" s="222" t="s">
        <v>22</v>
      </c>
      <c r="B27" s="125">
        <v>462.94000000000176</v>
      </c>
      <c r="C27" s="125">
        <v>468.61900000000037</v>
      </c>
      <c r="D27" s="125">
        <v>474.23700000000224</v>
      </c>
      <c r="E27" s="125">
        <v>479.82099999999957</v>
      </c>
      <c r="F27" s="279"/>
      <c r="G27" s="379">
        <v>485.40199999999783</v>
      </c>
      <c r="H27" s="379">
        <v>8.6085136616846185</v>
      </c>
      <c r="I27" s="379"/>
      <c r="J27" s="125">
        <v>403.48461671113</v>
      </c>
      <c r="K27" s="125">
        <v>567.31938328886611</v>
      </c>
      <c r="L27" s="125">
        <v>1.2021513618275304</v>
      </c>
      <c r="M27" s="391">
        <f t="shared" si="0"/>
        <v>1.1599999999999999</v>
      </c>
    </row>
    <row r="28" spans="1:13" ht="12" customHeight="1">
      <c r="A28" s="222" t="s">
        <v>64</v>
      </c>
      <c r="B28" s="125">
        <v>154.8889999999989</v>
      </c>
      <c r="C28" s="125">
        <v>156.90499999999912</v>
      </c>
      <c r="D28" s="125">
        <v>158.89500000000007</v>
      </c>
      <c r="E28" s="125">
        <v>160.84900000000081</v>
      </c>
      <c r="F28" s="279"/>
      <c r="G28" s="379">
        <v>162.75600000000009</v>
      </c>
      <c r="H28" s="379">
        <v>9.1611229987082066</v>
      </c>
      <c r="I28" s="379"/>
      <c r="J28" s="125">
        <v>133.52578172106354</v>
      </c>
      <c r="K28" s="125">
        <v>191.98621827893646</v>
      </c>
      <c r="L28" s="125">
        <v>1.3913209697292039</v>
      </c>
      <c r="M28" s="391">
        <f t="shared" si="0"/>
        <v>1.19</v>
      </c>
    </row>
    <row r="29" spans="1:13" ht="12" customHeight="1">
      <c r="A29" s="222" t="s">
        <v>23</v>
      </c>
      <c r="B29" s="125">
        <v>287.31399999999906</v>
      </c>
      <c r="C29" s="125">
        <v>291.0370000000018</v>
      </c>
      <c r="D29" s="125">
        <v>294.75200000000041</v>
      </c>
      <c r="E29" s="125">
        <v>298.49200000000025</v>
      </c>
      <c r="F29" s="279"/>
      <c r="G29" s="379">
        <v>302.29599999999868</v>
      </c>
      <c r="H29" s="379">
        <v>7.781863081541772</v>
      </c>
      <c r="I29" s="379"/>
      <c r="J29" s="125">
        <v>256.1788646436741</v>
      </c>
      <c r="K29" s="125">
        <v>348.41313535632423</v>
      </c>
      <c r="L29" s="125">
        <v>1.1993240806022376</v>
      </c>
      <c r="M29" s="391">
        <f t="shared" si="0"/>
        <v>1.27</v>
      </c>
    </row>
    <row r="30" spans="1:13" ht="12" customHeight="1">
      <c r="A30" s="222" t="s">
        <v>24</v>
      </c>
      <c r="B30" s="125">
        <v>287.43300000000028</v>
      </c>
      <c r="C30" s="125">
        <v>291.80999999999915</v>
      </c>
      <c r="D30" s="125">
        <v>296.17299999999977</v>
      </c>
      <c r="E30" s="125">
        <v>300.53799999999808</v>
      </c>
      <c r="F30" s="279"/>
      <c r="G30" s="379">
        <v>304.89999999999992</v>
      </c>
      <c r="H30" s="379">
        <v>7.1941937806098988</v>
      </c>
      <c r="I30" s="379"/>
      <c r="J30" s="125">
        <v>261.89827350206735</v>
      </c>
      <c r="K30" s="125">
        <v>347.90172649793192</v>
      </c>
      <c r="L30" s="125">
        <v>1.5981611838965071</v>
      </c>
      <c r="M30" s="391">
        <f t="shared" si="0"/>
        <v>1.45</v>
      </c>
    </row>
    <row r="31" spans="1:13" ht="12" customHeight="1">
      <c r="A31" s="222" t="s">
        <v>25</v>
      </c>
      <c r="B31" s="125">
        <v>463.47599999999892</v>
      </c>
      <c r="C31" s="125">
        <v>469.26599999999888</v>
      </c>
      <c r="D31" s="125">
        <v>474.94499999999914</v>
      </c>
      <c r="E31" s="125">
        <v>480.49600000000191</v>
      </c>
      <c r="F31" s="279"/>
      <c r="G31" s="379">
        <v>485.91999999999985</v>
      </c>
      <c r="H31" s="379">
        <v>8.1116436784967672</v>
      </c>
      <c r="I31" s="379"/>
      <c r="J31" s="125">
        <v>408.64838730586735</v>
      </c>
      <c r="K31" s="125">
        <v>563.19161269412893</v>
      </c>
      <c r="L31" s="125">
        <v>1.3190616598699911</v>
      </c>
      <c r="M31" s="391">
        <f t="shared" si="0"/>
        <v>1.1299999999999999</v>
      </c>
    </row>
    <row r="32" spans="1:13" ht="12" customHeight="1">
      <c r="A32" s="222" t="s">
        <v>26</v>
      </c>
      <c r="B32" s="125">
        <v>671.02700000000459</v>
      </c>
      <c r="C32" s="125">
        <v>682.6029999999995</v>
      </c>
      <c r="D32" s="125">
        <v>694.31399999999746</v>
      </c>
      <c r="E32" s="125">
        <v>706.19999999999891</v>
      </c>
      <c r="F32" s="279"/>
      <c r="G32" s="379">
        <v>718.22099999999693</v>
      </c>
      <c r="H32" s="379">
        <v>6.922915254388645</v>
      </c>
      <c r="I32" s="379"/>
      <c r="J32" s="125">
        <v>620.74595346631179</v>
      </c>
      <c r="K32" s="125">
        <v>815.69604653368731</v>
      </c>
      <c r="L32" s="125">
        <v>1.7853688555312663</v>
      </c>
      <c r="M32" s="391">
        <f t="shared" si="0"/>
        <v>1.7</v>
      </c>
    </row>
    <row r="33" spans="1:159" ht="12" customHeight="1">
      <c r="A33" s="222" t="s">
        <v>27</v>
      </c>
      <c r="B33" s="125">
        <v>478.29899999999964</v>
      </c>
      <c r="C33" s="125">
        <v>485.33699999999925</v>
      </c>
      <c r="D33" s="125">
        <v>492.28099999999858</v>
      </c>
      <c r="E33" s="125">
        <v>499.15699999999975</v>
      </c>
      <c r="F33" s="279"/>
      <c r="G33" s="379">
        <v>506.00199999999916</v>
      </c>
      <c r="H33" s="379">
        <v>7.272049996373287</v>
      </c>
      <c r="I33" s="379"/>
      <c r="J33" s="125">
        <v>433.8654403401689</v>
      </c>
      <c r="K33" s="125">
        <v>578.13855965983169</v>
      </c>
      <c r="L33" s="125">
        <v>1.4893753488417261</v>
      </c>
      <c r="M33" s="391">
        <f t="shared" si="0"/>
        <v>1.37</v>
      </c>
    </row>
    <row r="34" spans="1:159" ht="12" customHeight="1">
      <c r="A34" s="222" t="s">
        <v>210</v>
      </c>
      <c r="B34" s="125">
        <v>3466.3494390044248</v>
      </c>
      <c r="C34" s="125">
        <v>3542.3412207914034</v>
      </c>
      <c r="D34" s="125">
        <v>3613.6319249890817</v>
      </c>
      <c r="E34" s="125">
        <v>3680.8353654881507</v>
      </c>
      <c r="F34" s="279"/>
      <c r="G34" s="379">
        <v>3753.9409719071245</v>
      </c>
      <c r="H34" s="379">
        <v>3.5154894767505303</v>
      </c>
      <c r="I34" s="379"/>
      <c r="J34" s="125">
        <v>3495.2271818668505</v>
      </c>
      <c r="K34" s="125">
        <v>4012.6547619473972</v>
      </c>
      <c r="L34" s="125">
        <v>2.0471755388416168</v>
      </c>
      <c r="M34" s="391">
        <f t="shared" si="0"/>
        <v>1.99</v>
      </c>
    </row>
    <row r="35" spans="1:159" ht="12" customHeight="1">
      <c r="A35" s="222" t="s">
        <v>211</v>
      </c>
      <c r="B35" s="125">
        <v>337.62956099555373</v>
      </c>
      <c r="C35" s="125">
        <v>337.03677920863765</v>
      </c>
      <c r="D35" s="125">
        <v>341.84607501091426</v>
      </c>
      <c r="E35" s="125">
        <v>351.73463451185398</v>
      </c>
      <c r="F35" s="279"/>
      <c r="G35" s="379">
        <v>356.75702809289135</v>
      </c>
      <c r="H35" s="379">
        <v>7.1247140762574972</v>
      </c>
      <c r="I35" s="379"/>
      <c r="J35" s="125">
        <v>306.92755277121557</v>
      </c>
      <c r="K35" s="125">
        <v>406.58650341456615</v>
      </c>
      <c r="L35" s="125">
        <v>1.62736981715077</v>
      </c>
      <c r="M35" s="391">
        <f t="shared" si="0"/>
        <v>1.43</v>
      </c>
    </row>
    <row r="36" spans="1:159" ht="12" customHeight="1">
      <c r="A36" s="222" t="s">
        <v>29</v>
      </c>
      <c r="B36" s="125">
        <v>322.10599999999795</v>
      </c>
      <c r="C36" s="125">
        <v>328.54700000000179</v>
      </c>
      <c r="D36" s="125">
        <v>334.98099999999994</v>
      </c>
      <c r="E36" s="125">
        <v>341.4579999999998</v>
      </c>
      <c r="F36" s="279"/>
      <c r="G36" s="379">
        <v>348.04399999999828</v>
      </c>
      <c r="H36" s="379">
        <v>7.7117767019888177</v>
      </c>
      <c r="I36" s="379"/>
      <c r="J36" s="125">
        <v>295.42592765104865</v>
      </c>
      <c r="K36" s="125">
        <v>400.6620723489458</v>
      </c>
      <c r="L36" s="125">
        <v>1.9128252349061015</v>
      </c>
      <c r="M36" s="391">
        <f t="shared" si="0"/>
        <v>1.93</v>
      </c>
    </row>
    <row r="37" spans="1:159" ht="12" customHeight="1">
      <c r="A37" s="222" t="s">
        <v>30</v>
      </c>
      <c r="B37" s="125">
        <v>37.814000000000014</v>
      </c>
      <c r="C37" s="125">
        <v>39.111000000000004</v>
      </c>
      <c r="D37" s="125">
        <v>40.427000000000042</v>
      </c>
      <c r="E37" s="125">
        <v>41.771000000000058</v>
      </c>
      <c r="F37" s="279"/>
      <c r="G37" s="379">
        <v>43.15300000000007</v>
      </c>
      <c r="H37" s="379">
        <v>12.667417389376931</v>
      </c>
      <c r="I37" s="379"/>
      <c r="J37" s="125">
        <v>32.436686489140492</v>
      </c>
      <c r="K37" s="125">
        <v>53.869313510859769</v>
      </c>
      <c r="L37" s="125">
        <v>3.2743518358481438</v>
      </c>
      <c r="M37" s="391">
        <f t="shared" si="0"/>
        <v>3.31</v>
      </c>
    </row>
    <row r="38" spans="1:159" ht="12" customHeight="1">
      <c r="A38" s="222" t="s">
        <v>31</v>
      </c>
      <c r="B38" s="125">
        <v>63.363000000000007</v>
      </c>
      <c r="C38" s="125">
        <v>64.327999999999889</v>
      </c>
      <c r="D38" s="125">
        <v>65.296999999999912</v>
      </c>
      <c r="E38" s="125">
        <v>66.274999999999991</v>
      </c>
      <c r="F38" s="279"/>
      <c r="G38" s="379">
        <v>67.262999999999977</v>
      </c>
      <c r="H38" s="379">
        <v>8.0424422276346643</v>
      </c>
      <c r="I38" s="379"/>
      <c r="J38" s="125">
        <v>56.658003735802993</v>
      </c>
      <c r="K38" s="125">
        <v>77.867996264197032</v>
      </c>
      <c r="L38" s="125">
        <v>1.5346212192153708</v>
      </c>
      <c r="M38" s="391">
        <f t="shared" si="0"/>
        <v>1.49</v>
      </c>
    </row>
    <row r="39" spans="1:159" ht="12" customHeight="1">
      <c r="A39" s="222" t="s">
        <v>32</v>
      </c>
      <c r="B39" s="125">
        <v>96.334000000000017</v>
      </c>
      <c r="C39" s="125">
        <v>97.595999999999819</v>
      </c>
      <c r="D39" s="125">
        <v>98.835000000000122</v>
      </c>
      <c r="E39" s="125">
        <v>100.05799999999988</v>
      </c>
      <c r="F39" s="279"/>
      <c r="G39" s="379">
        <v>101.2669999999999</v>
      </c>
      <c r="H39" s="379">
        <v>10.21091630805822</v>
      </c>
      <c r="I39" s="379"/>
      <c r="J39" s="125">
        <v>80.995821516047855</v>
      </c>
      <c r="K39" s="125">
        <v>121.53817848395217</v>
      </c>
      <c r="L39" s="125">
        <v>1.4176014664069703</v>
      </c>
      <c r="M39" s="391">
        <f t="shared" si="0"/>
        <v>1.21</v>
      </c>
    </row>
    <row r="40" spans="1:159" ht="12" customHeight="1">
      <c r="A40" s="222" t="s">
        <v>33</v>
      </c>
      <c r="B40" s="125">
        <v>644.86400000000049</v>
      </c>
      <c r="C40" s="125">
        <v>653.72099999999728</v>
      </c>
      <c r="D40" s="125">
        <v>662.52700000000004</v>
      </c>
      <c r="E40" s="125">
        <v>671.31299999999942</v>
      </c>
      <c r="F40" s="279"/>
      <c r="G40" s="379">
        <v>680.07899999999483</v>
      </c>
      <c r="H40" s="379">
        <v>6.8047264421687261</v>
      </c>
      <c r="I40" s="379"/>
      <c r="J40" s="125">
        <v>589.35621536572762</v>
      </c>
      <c r="K40" s="125">
        <v>770.80178463427137</v>
      </c>
      <c r="L40" s="125">
        <v>1.4139681556008199</v>
      </c>
      <c r="M40" s="391">
        <f t="shared" si="0"/>
        <v>1.31</v>
      </c>
    </row>
    <row r="41" spans="1:159" ht="12" customHeight="1">
      <c r="A41" s="222" t="s">
        <v>34</v>
      </c>
      <c r="B41" s="125">
        <v>487.63199999999517</v>
      </c>
      <c r="C41" s="125">
        <v>495.27400000000171</v>
      </c>
      <c r="D41" s="125">
        <v>502.90800000000138</v>
      </c>
      <c r="E41" s="125">
        <v>510.57899999999944</v>
      </c>
      <c r="F41" s="279"/>
      <c r="G41" s="379">
        <v>518.36200000000156</v>
      </c>
      <c r="H41" s="379">
        <v>8.7405626240962615</v>
      </c>
      <c r="I41" s="379"/>
      <c r="J41" s="125">
        <v>429.54034067084979</v>
      </c>
      <c r="K41" s="125">
        <v>607.18365932914867</v>
      </c>
      <c r="L41" s="125">
        <v>1.4862971033689831</v>
      </c>
      <c r="M41" s="391">
        <f t="shared" si="0"/>
        <v>1.52</v>
      </c>
    </row>
    <row r="42" spans="1:159" ht="12" customHeight="1">
      <c r="A42" s="222" t="s">
        <v>35</v>
      </c>
      <c r="B42" s="125">
        <v>258.40799999999973</v>
      </c>
      <c r="C42" s="125">
        <v>263.73699999999963</v>
      </c>
      <c r="D42" s="125">
        <v>269.05600000000209</v>
      </c>
      <c r="E42" s="125">
        <v>274.37899999999956</v>
      </c>
      <c r="F42" s="279"/>
      <c r="G42" s="379">
        <v>279.74699999999928</v>
      </c>
      <c r="H42" s="379">
        <v>8.0438704206954394</v>
      </c>
      <c r="I42" s="379"/>
      <c r="J42" s="125">
        <v>235.63295921542371</v>
      </c>
      <c r="K42" s="125">
        <v>323.86104078457373</v>
      </c>
      <c r="L42" s="125">
        <v>1.9930678820885506</v>
      </c>
      <c r="M42" s="391">
        <f t="shared" si="0"/>
        <v>1.96</v>
      </c>
    </row>
    <row r="43" spans="1:159" ht="12" customHeight="1">
      <c r="A43" s="222" t="s">
        <v>36</v>
      </c>
      <c r="B43" s="125">
        <v>120.85999999999999</v>
      </c>
      <c r="C43" s="125">
        <v>123.03899999999962</v>
      </c>
      <c r="D43" s="125">
        <v>125.21400000000062</v>
      </c>
      <c r="E43" s="125">
        <v>127.3789999999988</v>
      </c>
      <c r="F43" s="279"/>
      <c r="G43" s="379">
        <v>129.53399999999959</v>
      </c>
      <c r="H43" s="379">
        <v>9.1754193358924638</v>
      </c>
      <c r="I43" s="379"/>
      <c r="J43" s="125">
        <v>106.23399389241263</v>
      </c>
      <c r="K43" s="125">
        <v>152.83400610758702</v>
      </c>
      <c r="L43" s="125">
        <v>1.8340901161551182</v>
      </c>
      <c r="M43" s="391">
        <f t="shared" si="0"/>
        <v>1.69</v>
      </c>
    </row>
    <row r="44" spans="1:159" ht="12" customHeight="1">
      <c r="A44" s="222" t="s">
        <v>37</v>
      </c>
      <c r="B44" s="125">
        <v>77.960000000000051</v>
      </c>
      <c r="C44" s="125">
        <v>79.382000000000033</v>
      </c>
      <c r="D44" s="125">
        <v>80.795999999999964</v>
      </c>
      <c r="E44" s="125">
        <v>82.196000000000083</v>
      </c>
      <c r="F44" s="279"/>
      <c r="G44" s="379">
        <v>83.584999999999809</v>
      </c>
      <c r="H44" s="379">
        <v>9.5611096758206457</v>
      </c>
      <c r="I44" s="379"/>
      <c r="J44" s="125">
        <v>67.918103172749426</v>
      </c>
      <c r="K44" s="125">
        <v>99.251896827250306</v>
      </c>
      <c r="L44" s="125">
        <v>1.847567940132766</v>
      </c>
      <c r="M44" s="391">
        <f t="shared" si="0"/>
        <v>1.69</v>
      </c>
    </row>
    <row r="45" spans="1:159" ht="12" customHeight="1">
      <c r="A45" s="222" t="s">
        <v>38</v>
      </c>
      <c r="B45" s="125">
        <v>154.69899999999913</v>
      </c>
      <c r="C45" s="125">
        <v>158.35899999999967</v>
      </c>
      <c r="D45" s="125">
        <v>161.96199999999939</v>
      </c>
      <c r="E45" s="125">
        <v>165.53900000000081</v>
      </c>
      <c r="F45" s="279"/>
      <c r="G45" s="379">
        <v>169.13799999999986</v>
      </c>
      <c r="H45" s="379">
        <v>8.5985493299294102</v>
      </c>
      <c r="I45" s="379"/>
      <c r="J45" s="125">
        <v>140.62698263166817</v>
      </c>
      <c r="K45" s="125">
        <v>197.64901736833428</v>
      </c>
      <c r="L45" s="125">
        <v>2.2512599458766713</v>
      </c>
      <c r="M45" s="391">
        <f t="shared" si="0"/>
        <v>2.17</v>
      </c>
    </row>
    <row r="46" spans="1:159" ht="6.75" customHeight="1">
      <c r="A46" s="315"/>
      <c r="B46" s="227"/>
      <c r="C46" s="227"/>
      <c r="D46" s="227"/>
      <c r="E46" s="227"/>
      <c r="F46" s="316"/>
      <c r="G46" s="316"/>
      <c r="H46" s="316"/>
      <c r="I46" s="316"/>
      <c r="J46" s="316"/>
      <c r="K46" s="316"/>
      <c r="L46" s="255"/>
      <c r="M46" s="266"/>
    </row>
    <row r="47" spans="1:159" s="166" customFormat="1" ht="11.25" customHeight="1">
      <c r="A47" s="127" t="s">
        <v>208</v>
      </c>
      <c r="B47" s="127"/>
      <c r="C47" s="127"/>
      <c r="D47" s="127"/>
      <c r="E47" s="127"/>
      <c r="F47" s="127"/>
      <c r="G47" s="127"/>
      <c r="H47" s="127"/>
      <c r="I47" s="127"/>
      <c r="J47" s="127"/>
      <c r="K47" s="127"/>
      <c r="L47" s="165"/>
    </row>
    <row r="48" spans="1:159" s="166" customFormat="1" ht="11.25" customHeight="1">
      <c r="A48" s="127" t="s">
        <v>209</v>
      </c>
      <c r="B48" s="235"/>
      <c r="C48" s="235"/>
      <c r="D48" s="235"/>
      <c r="E48" s="235"/>
      <c r="F48" s="235"/>
      <c r="G48" s="235"/>
      <c r="H48" s="235"/>
      <c r="I48" s="235"/>
      <c r="J48" s="235"/>
      <c r="K48" s="235"/>
      <c r="L48" s="302"/>
      <c r="M48" s="335"/>
      <c r="N48" s="498"/>
      <c r="O48" s="498"/>
      <c r="P48" s="498"/>
      <c r="Q48" s="498"/>
      <c r="R48" s="498"/>
      <c r="S48" s="498"/>
      <c r="T48" s="498"/>
      <c r="U48" s="498"/>
      <c r="V48" s="498"/>
      <c r="W48" s="498"/>
      <c r="X48" s="498"/>
      <c r="Y48" s="498"/>
      <c r="Z48" s="498"/>
      <c r="AA48" s="498"/>
      <c r="AB48" s="498"/>
      <c r="AC48" s="498"/>
      <c r="AD48" s="498"/>
      <c r="AE48" s="498"/>
      <c r="AF48" s="498"/>
      <c r="AG48" s="498"/>
      <c r="AH48" s="498"/>
      <c r="AI48" s="498"/>
      <c r="AJ48" s="498"/>
      <c r="AK48" s="498"/>
      <c r="AL48" s="498"/>
      <c r="AM48" s="498"/>
      <c r="AN48" s="498"/>
      <c r="AO48" s="498"/>
      <c r="AP48" s="498"/>
      <c r="AQ48" s="498"/>
      <c r="AR48" s="498"/>
      <c r="AS48" s="498"/>
      <c r="AT48" s="498"/>
      <c r="AU48" s="498"/>
      <c r="AV48" s="498"/>
      <c r="AW48" s="498"/>
      <c r="AX48" s="498"/>
      <c r="AY48" s="498"/>
      <c r="AZ48" s="498"/>
      <c r="BA48" s="498"/>
      <c r="BB48" s="498"/>
      <c r="BC48" s="498"/>
      <c r="BD48" s="498"/>
      <c r="BE48" s="498"/>
      <c r="BF48" s="498"/>
      <c r="BG48" s="498"/>
      <c r="BH48" s="498"/>
      <c r="BI48" s="498"/>
      <c r="BJ48" s="498"/>
      <c r="BK48" s="498"/>
      <c r="BL48" s="498"/>
      <c r="BM48" s="498"/>
      <c r="BN48" s="498"/>
      <c r="BO48" s="498"/>
      <c r="BP48" s="498"/>
      <c r="BQ48" s="498"/>
      <c r="BR48" s="498"/>
      <c r="BS48" s="498"/>
      <c r="BT48" s="498"/>
      <c r="BU48" s="498"/>
      <c r="BV48" s="498"/>
      <c r="BW48" s="498"/>
      <c r="BX48" s="498"/>
      <c r="BY48" s="498"/>
      <c r="BZ48" s="498"/>
      <c r="CA48" s="498"/>
      <c r="CB48" s="498"/>
      <c r="CC48" s="498"/>
      <c r="CD48" s="498"/>
      <c r="CE48" s="498"/>
      <c r="CF48" s="498"/>
      <c r="CG48" s="498"/>
      <c r="CH48" s="498"/>
      <c r="CI48" s="498"/>
      <c r="CJ48" s="498"/>
      <c r="CK48" s="498"/>
      <c r="CL48" s="498"/>
      <c r="CM48" s="498"/>
      <c r="CN48" s="498"/>
      <c r="CO48" s="498"/>
      <c r="CP48" s="498"/>
      <c r="CQ48" s="498"/>
      <c r="CR48" s="498"/>
      <c r="CS48" s="498"/>
      <c r="CT48" s="498"/>
      <c r="CU48" s="498"/>
      <c r="CV48" s="498"/>
      <c r="CW48" s="498"/>
      <c r="CX48" s="498"/>
      <c r="CY48" s="498"/>
      <c r="CZ48" s="498"/>
      <c r="DA48" s="498"/>
      <c r="DB48" s="498"/>
      <c r="DC48" s="498"/>
      <c r="DD48" s="498"/>
      <c r="DE48" s="498"/>
      <c r="DF48" s="498"/>
      <c r="DG48" s="498"/>
      <c r="DH48" s="498"/>
      <c r="DI48" s="498"/>
      <c r="DJ48" s="498"/>
      <c r="DK48" s="498"/>
      <c r="DL48" s="498"/>
      <c r="DM48" s="498"/>
      <c r="DN48" s="498"/>
      <c r="DO48" s="498"/>
      <c r="DP48" s="498"/>
      <c r="DQ48" s="498"/>
      <c r="DR48" s="498"/>
      <c r="DS48" s="498"/>
      <c r="DT48" s="498"/>
      <c r="DU48" s="498"/>
      <c r="DV48" s="498"/>
      <c r="DW48" s="498"/>
      <c r="DX48" s="498"/>
      <c r="DY48" s="498"/>
      <c r="DZ48" s="498"/>
      <c r="EA48" s="498"/>
      <c r="EB48" s="498"/>
      <c r="EC48" s="498"/>
      <c r="ED48" s="498"/>
      <c r="EE48" s="498"/>
      <c r="EF48" s="498"/>
      <c r="EG48" s="498"/>
      <c r="EH48" s="498"/>
      <c r="EI48" s="498"/>
      <c r="EJ48" s="498"/>
      <c r="EK48" s="498"/>
      <c r="EL48" s="498"/>
      <c r="EM48" s="498"/>
      <c r="EN48" s="498"/>
      <c r="EO48" s="498"/>
      <c r="EP48" s="498"/>
      <c r="EQ48" s="498"/>
      <c r="ER48" s="498"/>
      <c r="ES48" s="498"/>
      <c r="ET48" s="498"/>
      <c r="EU48" s="498"/>
      <c r="EV48" s="498"/>
      <c r="EW48" s="498"/>
      <c r="EX48" s="498"/>
      <c r="EY48" s="498"/>
      <c r="EZ48" s="498"/>
      <c r="FA48" s="498"/>
      <c r="FB48" s="498"/>
      <c r="FC48" s="498"/>
    </row>
    <row r="49" spans="1:1">
      <c r="A49" s="48" t="s">
        <v>156</v>
      </c>
    </row>
    <row r="50" spans="1:1">
      <c r="A50" s="232"/>
    </row>
    <row r="51" spans="1:1">
      <c r="A51" s="232"/>
    </row>
    <row r="52" spans="1:1">
      <c r="A52" s="232"/>
    </row>
    <row r="53" spans="1:1">
      <c r="A53" s="232"/>
    </row>
    <row r="54" spans="1:1">
      <c r="A54" s="232"/>
    </row>
    <row r="55" spans="1:1">
      <c r="A55" s="232"/>
    </row>
    <row r="56" spans="1:1">
      <c r="A56" s="232"/>
    </row>
    <row r="57" spans="1:1">
      <c r="A57" s="232"/>
    </row>
    <row r="58" spans="1:1">
      <c r="A58" s="232"/>
    </row>
    <row r="59" spans="1:1">
      <c r="A59" s="232"/>
    </row>
    <row r="60" spans="1:1">
      <c r="A60" s="232"/>
    </row>
    <row r="61" spans="1:1">
      <c r="A61" s="232"/>
    </row>
    <row r="62" spans="1:1">
      <c r="A62" s="232"/>
    </row>
    <row r="63" spans="1:1">
      <c r="A63" s="232"/>
    </row>
    <row r="64" spans="1:1">
      <c r="A64" s="232"/>
    </row>
    <row r="65" spans="1:1">
      <c r="A65" s="232"/>
    </row>
    <row r="66" spans="1:1">
      <c r="A66" s="232"/>
    </row>
    <row r="67" spans="1:1">
      <c r="A67" s="232"/>
    </row>
    <row r="68" spans="1:1">
      <c r="A68" s="232"/>
    </row>
    <row r="69" spans="1:1">
      <c r="A69" s="232"/>
    </row>
    <row r="70" spans="1:1">
      <c r="A70" s="232"/>
    </row>
    <row r="71" spans="1:1">
      <c r="A71" s="232"/>
    </row>
    <row r="72" spans="1:1">
      <c r="A72" s="232"/>
    </row>
    <row r="73" spans="1:1">
      <c r="A73" s="232"/>
    </row>
    <row r="74" spans="1:1">
      <c r="A74" s="232"/>
    </row>
    <row r="75" spans="1:1">
      <c r="A75" s="232"/>
    </row>
    <row r="76" spans="1:1">
      <c r="A76" s="232"/>
    </row>
    <row r="77" spans="1:1">
      <c r="A77" s="232"/>
    </row>
    <row r="78" spans="1:1">
      <c r="A78" s="232"/>
    </row>
    <row r="79" spans="1:1">
      <c r="A79" s="232"/>
    </row>
    <row r="80" spans="1:1">
      <c r="A80" s="232"/>
    </row>
    <row r="81" spans="1:1">
      <c r="A81" s="232"/>
    </row>
    <row r="82" spans="1:1">
      <c r="A82" s="232"/>
    </row>
    <row r="83" spans="1:1">
      <c r="A83" s="232"/>
    </row>
    <row r="84" spans="1:1">
      <c r="A84" s="232"/>
    </row>
    <row r="85" spans="1:1">
      <c r="A85" s="232"/>
    </row>
    <row r="86" spans="1:1">
      <c r="A86" s="232"/>
    </row>
    <row r="87" spans="1:1">
      <c r="A87" s="232"/>
    </row>
    <row r="88" spans="1:1">
      <c r="A88" s="232"/>
    </row>
    <row r="89" spans="1:1">
      <c r="A89" s="232"/>
    </row>
    <row r="90" spans="1:1">
      <c r="A90" s="232"/>
    </row>
    <row r="91" spans="1:1">
      <c r="A91" s="232"/>
    </row>
    <row r="92" spans="1:1">
      <c r="A92" s="232"/>
    </row>
    <row r="93" spans="1:1">
      <c r="A93" s="232"/>
    </row>
    <row r="94" spans="1:1">
      <c r="A94" s="232"/>
    </row>
    <row r="95" spans="1:1">
      <c r="A95" s="232"/>
    </row>
    <row r="96" spans="1:1">
      <c r="A96" s="232"/>
    </row>
    <row r="97" spans="1:1">
      <c r="A97" s="232"/>
    </row>
    <row r="98" spans="1:1">
      <c r="A98" s="232"/>
    </row>
    <row r="99" spans="1:1">
      <c r="A99" s="232"/>
    </row>
    <row r="100" spans="1:1">
      <c r="A100" s="232"/>
    </row>
    <row r="101" spans="1:1">
      <c r="A101" s="232"/>
    </row>
    <row r="102" spans="1:1">
      <c r="A102" s="232"/>
    </row>
    <row r="103" spans="1:1">
      <c r="A103" s="232"/>
    </row>
    <row r="104" spans="1:1">
      <c r="A104" s="232"/>
    </row>
    <row r="105" spans="1:1">
      <c r="A105" s="232"/>
    </row>
    <row r="106" spans="1:1">
      <c r="A106" s="232"/>
    </row>
    <row r="107" spans="1:1">
      <c r="A107" s="232"/>
    </row>
    <row r="108" spans="1:1">
      <c r="A108" s="232"/>
    </row>
    <row r="109" spans="1:1">
      <c r="A109" s="232"/>
    </row>
    <row r="110" spans="1:1">
      <c r="A110" s="232"/>
    </row>
    <row r="111" spans="1:1">
      <c r="A111" s="232"/>
    </row>
    <row r="112" spans="1:1">
      <c r="A112" s="232"/>
    </row>
    <row r="113" spans="1:1">
      <c r="A113" s="232"/>
    </row>
    <row r="114" spans="1:1">
      <c r="A114" s="232"/>
    </row>
    <row r="115" spans="1:1">
      <c r="A115" s="232"/>
    </row>
    <row r="116" spans="1:1">
      <c r="A116" s="232"/>
    </row>
    <row r="117" spans="1:1">
      <c r="A117" s="30"/>
    </row>
  </sheetData>
  <mergeCells count="31">
    <mergeCell ref="B5:B6"/>
    <mergeCell ref="C5:C6"/>
    <mergeCell ref="A1:M1"/>
    <mergeCell ref="A2:M2"/>
    <mergeCell ref="A3:M3"/>
    <mergeCell ref="A5:A6"/>
    <mergeCell ref="D5:D6"/>
    <mergeCell ref="L5:L6"/>
    <mergeCell ref="M5:M6"/>
    <mergeCell ref="J5:K5"/>
    <mergeCell ref="G5:H5"/>
    <mergeCell ref="E5:E6"/>
    <mergeCell ref="BT48:CA48"/>
    <mergeCell ref="N48:O48"/>
    <mergeCell ref="P48:W48"/>
    <mergeCell ref="X48:AE48"/>
    <mergeCell ref="AF48:AM48"/>
    <mergeCell ref="AN48:AU48"/>
    <mergeCell ref="AV48:BC48"/>
    <mergeCell ref="BD48:BK48"/>
    <mergeCell ref="BL48:BS48"/>
    <mergeCell ref="DX48:EE48"/>
    <mergeCell ref="EF48:EM48"/>
    <mergeCell ref="EN48:EU48"/>
    <mergeCell ref="EV48:FC48"/>
    <mergeCell ref="CB48:CI48"/>
    <mergeCell ref="CJ48:CQ48"/>
    <mergeCell ref="CR48:CY48"/>
    <mergeCell ref="CZ48:DG48"/>
    <mergeCell ref="DH48:DO48"/>
    <mergeCell ref="DP48:DW4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0">
    <tabColor indexed="10"/>
  </sheetPr>
  <dimension ref="A4:T37"/>
  <sheetViews>
    <sheetView workbookViewId="0">
      <selection activeCell="J24" sqref="J24"/>
    </sheetView>
  </sheetViews>
  <sheetFormatPr baseColWidth="10" defaultRowHeight="13.5" customHeight="1"/>
  <cols>
    <col min="2" max="2" width="20.28515625" customWidth="1"/>
    <col min="3" max="3" width="10.5703125" customWidth="1"/>
    <col min="4" max="5" width="11.28515625" customWidth="1"/>
    <col min="6" max="6" width="10.5703125" customWidth="1"/>
    <col min="7" max="7" width="4.7109375" customWidth="1"/>
    <col min="8" max="8" width="8.5703125" customWidth="1"/>
    <col min="9" max="9" width="23.5703125" customWidth="1"/>
    <col min="10" max="11" width="9.85546875" customWidth="1"/>
    <col min="12" max="12" width="9.42578125" customWidth="1"/>
    <col min="13" max="13" width="9.85546875" customWidth="1"/>
    <col min="14" max="14" width="2.7109375" customWidth="1"/>
    <col min="15" max="15" width="7.140625" customWidth="1"/>
    <col min="16" max="16" width="19" customWidth="1"/>
  </cols>
  <sheetData>
    <row r="4" spans="1:20" ht="13.5" customHeight="1">
      <c r="B4" s="562" t="s">
        <v>91</v>
      </c>
      <c r="C4" s="562"/>
      <c r="D4" s="562"/>
      <c r="E4" s="562"/>
      <c r="H4" s="562" t="s">
        <v>92</v>
      </c>
      <c r="I4" s="562"/>
      <c r="J4" s="562"/>
      <c r="K4" s="562"/>
      <c r="L4" s="562"/>
      <c r="M4" s="562"/>
      <c r="O4" s="562" t="s">
        <v>93</v>
      </c>
      <c r="P4" s="562"/>
      <c r="Q4" s="562"/>
      <c r="R4" s="562"/>
      <c r="S4" s="562"/>
      <c r="T4" s="562"/>
    </row>
    <row r="8" spans="1:20" ht="13.5" customHeight="1" thickBot="1">
      <c r="A8" s="554" t="s">
        <v>77</v>
      </c>
      <c r="B8" s="555"/>
      <c r="C8" s="555"/>
      <c r="D8" s="555"/>
      <c r="E8" s="555"/>
      <c r="F8" s="555"/>
      <c r="H8" s="554" t="s">
        <v>77</v>
      </c>
      <c r="I8" s="555"/>
      <c r="J8" s="555"/>
      <c r="K8" s="555"/>
      <c r="L8" s="555"/>
      <c r="M8" s="555"/>
      <c r="O8" s="554" t="s">
        <v>77</v>
      </c>
      <c r="P8" s="555"/>
      <c r="Q8" s="555"/>
      <c r="R8" s="555"/>
      <c r="S8" s="555"/>
      <c r="T8" s="555"/>
    </row>
    <row r="9" spans="1:20" ht="25.5" customHeight="1" thickBot="1">
      <c r="A9" s="82"/>
      <c r="B9" s="83"/>
      <c r="C9" s="104" t="s">
        <v>68</v>
      </c>
      <c r="D9" s="105" t="s">
        <v>69</v>
      </c>
      <c r="E9" s="105" t="s">
        <v>70</v>
      </c>
      <c r="F9" s="106" t="s">
        <v>71</v>
      </c>
      <c r="H9" s="82"/>
      <c r="I9" s="83"/>
      <c r="J9" s="104" t="s">
        <v>68</v>
      </c>
      <c r="K9" s="105" t="s">
        <v>69</v>
      </c>
      <c r="L9" s="105" t="s">
        <v>70</v>
      </c>
      <c r="M9" s="106" t="s">
        <v>71</v>
      </c>
      <c r="O9" s="82"/>
      <c r="P9" s="83"/>
      <c r="Q9" s="84" t="s">
        <v>68</v>
      </c>
      <c r="R9" s="88" t="s">
        <v>69</v>
      </c>
      <c r="S9" s="88" t="s">
        <v>70</v>
      </c>
      <c r="T9" s="89" t="s">
        <v>71</v>
      </c>
    </row>
    <row r="10" spans="1:20" ht="13.5" customHeight="1" thickBot="1">
      <c r="A10" s="563" t="s">
        <v>72</v>
      </c>
      <c r="B10" s="63" t="s">
        <v>87</v>
      </c>
      <c r="C10" s="101">
        <v>12.951159999999998</v>
      </c>
      <c r="D10" s="91">
        <v>1.8754643078035829</v>
      </c>
      <c r="E10" s="91">
        <v>31.894106275434499</v>
      </c>
      <c r="F10" s="92">
        <v>31.894106275434499</v>
      </c>
      <c r="H10" s="559" t="s">
        <v>72</v>
      </c>
      <c r="I10" s="63" t="s">
        <v>78</v>
      </c>
      <c r="J10" s="101">
        <v>211.00389000000021</v>
      </c>
      <c r="K10" s="91">
        <v>56.486865506583527</v>
      </c>
      <c r="L10" s="91">
        <v>56.486865506583513</v>
      </c>
      <c r="M10" s="92">
        <v>56.486865506583513</v>
      </c>
      <c r="O10" s="563" t="s">
        <v>72</v>
      </c>
      <c r="P10" s="63" t="s">
        <v>78</v>
      </c>
      <c r="Q10" s="101">
        <v>211.00389000000021</v>
      </c>
      <c r="R10" s="91">
        <v>19.829280932671029</v>
      </c>
      <c r="S10" s="91">
        <v>50.948442092971739</v>
      </c>
      <c r="T10" s="92">
        <v>50.948442092971739</v>
      </c>
    </row>
    <row r="11" spans="1:20" ht="13.5" customHeight="1">
      <c r="A11" s="560"/>
      <c r="B11" s="67" t="s">
        <v>88</v>
      </c>
      <c r="C11" s="102">
        <v>27.65559</v>
      </c>
      <c r="D11" s="93">
        <v>4.0048205686787668</v>
      </c>
      <c r="E11" s="93">
        <v>68.105893724565504</v>
      </c>
      <c r="F11" s="94">
        <v>100</v>
      </c>
      <c r="H11" s="560"/>
      <c r="I11" s="67" t="s">
        <v>79</v>
      </c>
      <c r="J11" s="102">
        <v>10.353790000000002</v>
      </c>
      <c r="K11" s="93">
        <v>2.771764744305941</v>
      </c>
      <c r="L11" s="93">
        <v>2.7717647443059406</v>
      </c>
      <c r="M11" s="94">
        <v>59.258630250889453</v>
      </c>
      <c r="O11" s="560"/>
      <c r="P11" s="67" t="s">
        <v>79</v>
      </c>
      <c r="Q11" s="102">
        <v>10.353790000000002</v>
      </c>
      <c r="R11" s="93">
        <v>0.97300675654785229</v>
      </c>
      <c r="S11" s="93">
        <v>2.4999987927132028</v>
      </c>
      <c r="T11" s="94">
        <v>53.448440885684946</v>
      </c>
    </row>
    <row r="12" spans="1:20" ht="13.5" customHeight="1">
      <c r="A12" s="560"/>
      <c r="B12" s="67" t="s">
        <v>66</v>
      </c>
      <c r="C12" s="102">
        <v>40.606749999999998</v>
      </c>
      <c r="D12" s="93">
        <v>5.8802848764823494</v>
      </c>
      <c r="E12" s="93">
        <v>100</v>
      </c>
      <c r="F12" s="97"/>
      <c r="H12" s="560"/>
      <c r="I12" s="67" t="s">
        <v>81</v>
      </c>
      <c r="J12" s="102">
        <v>23.18113</v>
      </c>
      <c r="K12" s="93">
        <v>6.2057120018054039</v>
      </c>
      <c r="L12" s="93">
        <v>6.2057120018054031</v>
      </c>
      <c r="M12" s="94">
        <v>65.464342252694863</v>
      </c>
      <c r="O12" s="560"/>
      <c r="P12" s="67" t="s">
        <v>81</v>
      </c>
      <c r="Q12" s="102">
        <v>23.18113</v>
      </c>
      <c r="R12" s="93">
        <v>2.1784676060084385</v>
      </c>
      <c r="S12" s="93">
        <v>5.5972544366582477</v>
      </c>
      <c r="T12" s="94">
        <v>59.045695322343192</v>
      </c>
    </row>
    <row r="13" spans="1:20" ht="13.5" customHeight="1">
      <c r="A13" s="98" t="s">
        <v>89</v>
      </c>
      <c r="B13" s="67" t="s">
        <v>90</v>
      </c>
      <c r="C13" s="102">
        <v>649.95077999999921</v>
      </c>
      <c r="D13" s="93">
        <v>94.119715123517693</v>
      </c>
      <c r="E13" s="99"/>
      <c r="F13" s="97"/>
      <c r="H13" s="560"/>
      <c r="I13" s="67" t="s">
        <v>84</v>
      </c>
      <c r="J13" s="102">
        <v>116.89625999999993</v>
      </c>
      <c r="K13" s="93">
        <v>31.293751583644305</v>
      </c>
      <c r="L13" s="93">
        <v>31.293751583644301</v>
      </c>
      <c r="M13" s="94">
        <v>96.758093836339157</v>
      </c>
      <c r="O13" s="560"/>
      <c r="P13" s="67" t="s">
        <v>84</v>
      </c>
      <c r="Q13" s="102">
        <v>116.89625999999993</v>
      </c>
      <c r="R13" s="93">
        <v>10.985431498530911</v>
      </c>
      <c r="S13" s="93">
        <v>28.225462258041588</v>
      </c>
      <c r="T13" s="94">
        <v>87.271157580384781</v>
      </c>
    </row>
    <row r="14" spans="1:20" ht="13.5" customHeight="1" thickBot="1">
      <c r="A14" s="564" t="s">
        <v>66</v>
      </c>
      <c r="B14" s="565"/>
      <c r="C14" s="103">
        <v>690.55752999999891</v>
      </c>
      <c r="D14" s="95">
        <v>100</v>
      </c>
      <c r="E14" s="100"/>
      <c r="F14" s="96"/>
      <c r="H14" s="560"/>
      <c r="I14" s="67" t="s">
        <v>85</v>
      </c>
      <c r="J14" s="102">
        <v>12.10998</v>
      </c>
      <c r="K14" s="93">
        <v>3.2419061636608486</v>
      </c>
      <c r="L14" s="93">
        <v>3.2419061636608482</v>
      </c>
      <c r="M14" s="94">
        <v>100</v>
      </c>
      <c r="O14" s="560"/>
      <c r="P14" s="67" t="s">
        <v>85</v>
      </c>
      <c r="Q14" s="102">
        <v>12.10998</v>
      </c>
      <c r="R14" s="93">
        <v>1.1380462962508762</v>
      </c>
      <c r="S14" s="93">
        <v>2.9240437926383502</v>
      </c>
      <c r="T14" s="94">
        <v>90.195201373023124</v>
      </c>
    </row>
    <row r="15" spans="1:20" ht="13.5" customHeight="1" thickBot="1">
      <c r="H15" s="561"/>
      <c r="I15" s="71" t="s">
        <v>66</v>
      </c>
      <c r="J15" s="103">
        <v>373.54505000000012</v>
      </c>
      <c r="K15" s="95">
        <v>100</v>
      </c>
      <c r="L15" s="95">
        <v>100</v>
      </c>
      <c r="M15" s="96"/>
      <c r="O15" s="560"/>
      <c r="P15" s="67" t="s">
        <v>87</v>
      </c>
      <c r="Q15" s="102">
        <v>12.951159999999998</v>
      </c>
      <c r="R15" s="93">
        <v>1.217096945672288</v>
      </c>
      <c r="S15" s="93">
        <v>3.127152894180345</v>
      </c>
      <c r="T15" s="94">
        <v>93.322354267203465</v>
      </c>
    </row>
    <row r="16" spans="1:20" ht="13.5" customHeight="1">
      <c r="O16" s="560"/>
      <c r="P16" s="67" t="s">
        <v>88</v>
      </c>
      <c r="Q16" s="102">
        <v>27.65559</v>
      </c>
      <c r="R16" s="93">
        <v>2.5989590214131457</v>
      </c>
      <c r="S16" s="93">
        <v>6.6776457327965231</v>
      </c>
      <c r="T16" s="94">
        <v>100</v>
      </c>
    </row>
    <row r="17" spans="1:20" ht="13.5" customHeight="1">
      <c r="O17" s="560"/>
      <c r="P17" s="67" t="s">
        <v>66</v>
      </c>
      <c r="Q17" s="102">
        <v>414.15180000000015</v>
      </c>
      <c r="R17" s="93">
        <v>38.920289057094543</v>
      </c>
      <c r="S17" s="93">
        <v>100</v>
      </c>
      <c r="T17" s="97"/>
    </row>
    <row r="18" spans="1:20" ht="13.5" customHeight="1">
      <c r="O18" s="98" t="s">
        <v>89</v>
      </c>
      <c r="P18" s="67" t="s">
        <v>90</v>
      </c>
      <c r="Q18" s="102">
        <v>649.95077999999921</v>
      </c>
      <c r="R18" s="93">
        <v>61.079710942905528</v>
      </c>
      <c r="S18" s="99"/>
      <c r="T18" s="97"/>
    </row>
    <row r="19" spans="1:20" ht="13.5" customHeight="1" thickBot="1">
      <c r="O19" s="564" t="s">
        <v>66</v>
      </c>
      <c r="P19" s="565"/>
      <c r="Q19" s="103">
        <v>1064.1025799999986</v>
      </c>
      <c r="R19" s="95">
        <v>100</v>
      </c>
      <c r="S19" s="100"/>
      <c r="T19" s="96"/>
    </row>
    <row r="23" spans="1:20" ht="13.5" customHeight="1" thickBot="1">
      <c r="A23" s="554" t="s">
        <v>96</v>
      </c>
      <c r="B23" s="555"/>
      <c r="C23" s="555"/>
      <c r="D23" s="555"/>
      <c r="E23" s="555"/>
      <c r="F23" s="555"/>
    </row>
    <row r="24" spans="1:20" ht="28.5" customHeight="1">
      <c r="A24" s="107"/>
      <c r="B24" s="85"/>
      <c r="C24" s="556" t="s">
        <v>94</v>
      </c>
      <c r="D24" s="557"/>
      <c r="E24" s="557"/>
      <c r="F24" s="558"/>
    </row>
    <row r="25" spans="1:20" ht="13.5" customHeight="1">
      <c r="A25" s="90"/>
      <c r="B25" s="108"/>
      <c r="C25" s="57" t="s">
        <v>73</v>
      </c>
      <c r="D25" s="58" t="s">
        <v>74</v>
      </c>
      <c r="E25" s="58" t="s">
        <v>75</v>
      </c>
      <c r="F25" s="59" t="s">
        <v>76</v>
      </c>
    </row>
    <row r="26" spans="1:20" ht="13.5" customHeight="1" thickBot="1">
      <c r="A26" s="86"/>
      <c r="B26" s="109"/>
      <c r="C26" s="60" t="s">
        <v>67</v>
      </c>
      <c r="D26" s="61" t="s">
        <v>67</v>
      </c>
      <c r="E26" s="61" t="s">
        <v>67</v>
      </c>
      <c r="F26" s="62" t="s">
        <v>67</v>
      </c>
    </row>
    <row r="27" spans="1:20" ht="13.5" customHeight="1" thickBot="1">
      <c r="A27" s="559" t="s">
        <v>95</v>
      </c>
      <c r="B27" s="63" t="s">
        <v>78</v>
      </c>
      <c r="C27" s="64">
        <v>0</v>
      </c>
      <c r="D27" s="65">
        <v>0</v>
      </c>
      <c r="E27" s="65">
        <v>211.00389000000021</v>
      </c>
      <c r="F27" s="66">
        <v>0</v>
      </c>
    </row>
    <row r="28" spans="1:20" ht="13.5" customHeight="1">
      <c r="A28" s="560"/>
      <c r="B28" s="67" t="s">
        <v>79</v>
      </c>
      <c r="C28" s="68">
        <v>0</v>
      </c>
      <c r="D28" s="69">
        <v>0</v>
      </c>
      <c r="E28" s="69">
        <v>10.353790000000002</v>
      </c>
      <c r="F28" s="70">
        <v>0</v>
      </c>
    </row>
    <row r="29" spans="1:20" ht="13.5" customHeight="1">
      <c r="A29" s="560"/>
      <c r="B29" s="67" t="s">
        <v>80</v>
      </c>
      <c r="C29" s="68">
        <v>0</v>
      </c>
      <c r="D29" s="69">
        <v>0</v>
      </c>
      <c r="E29" s="69">
        <v>0</v>
      </c>
      <c r="F29" s="70">
        <v>105.81621000000004</v>
      </c>
    </row>
    <row r="30" spans="1:20" ht="13.5" customHeight="1">
      <c r="A30" s="560"/>
      <c r="B30" s="67" t="s">
        <v>81</v>
      </c>
      <c r="C30" s="68">
        <v>0</v>
      </c>
      <c r="D30" s="69">
        <v>0</v>
      </c>
      <c r="E30" s="69">
        <v>23.18113</v>
      </c>
      <c r="F30" s="70">
        <v>0</v>
      </c>
    </row>
    <row r="31" spans="1:20" ht="13.5" customHeight="1">
      <c r="A31" s="560"/>
      <c r="B31" s="67" t="s">
        <v>82</v>
      </c>
      <c r="C31" s="68">
        <v>0</v>
      </c>
      <c r="D31" s="69">
        <v>0</v>
      </c>
      <c r="E31" s="69">
        <v>0</v>
      </c>
      <c r="F31" s="70">
        <v>154.40508000000014</v>
      </c>
    </row>
    <row r="32" spans="1:20" ht="13.5" customHeight="1">
      <c r="A32" s="560"/>
      <c r="B32" s="67" t="s">
        <v>83</v>
      </c>
      <c r="C32" s="68">
        <v>0</v>
      </c>
      <c r="D32" s="69">
        <v>0</v>
      </c>
      <c r="E32" s="69">
        <v>0</v>
      </c>
      <c r="F32" s="70">
        <v>246.84499</v>
      </c>
    </row>
    <row r="33" spans="1:6" ht="13.5" customHeight="1">
      <c r="A33" s="560"/>
      <c r="B33" s="67" t="s">
        <v>84</v>
      </c>
      <c r="C33" s="68">
        <v>0</v>
      </c>
      <c r="D33" s="69">
        <v>0</v>
      </c>
      <c r="E33" s="69">
        <v>116.89625999999993</v>
      </c>
      <c r="F33" s="70">
        <v>0</v>
      </c>
    </row>
    <row r="34" spans="1:6" ht="13.5" customHeight="1">
      <c r="A34" s="560"/>
      <c r="B34" s="67" t="s">
        <v>85</v>
      </c>
      <c r="C34" s="68">
        <v>0</v>
      </c>
      <c r="D34" s="69">
        <v>0</v>
      </c>
      <c r="E34" s="69">
        <v>12.10998</v>
      </c>
      <c r="F34" s="70">
        <v>0</v>
      </c>
    </row>
    <row r="35" spans="1:6" ht="13.5" customHeight="1">
      <c r="A35" s="560"/>
      <c r="B35" s="67" t="s">
        <v>86</v>
      </c>
      <c r="C35" s="68">
        <v>0</v>
      </c>
      <c r="D35" s="69">
        <v>0</v>
      </c>
      <c r="E35" s="69">
        <v>0</v>
      </c>
      <c r="F35" s="70">
        <v>92.916569999999993</v>
      </c>
    </row>
    <row r="36" spans="1:6" ht="13.5" customHeight="1">
      <c r="A36" s="560"/>
      <c r="B36" s="67" t="s">
        <v>87</v>
      </c>
      <c r="C36" s="68">
        <v>0</v>
      </c>
      <c r="D36" s="69">
        <v>12.951159999999998</v>
      </c>
      <c r="E36" s="69">
        <v>0</v>
      </c>
      <c r="F36" s="70">
        <v>0</v>
      </c>
    </row>
    <row r="37" spans="1:6" ht="13.5" customHeight="1" thickBot="1">
      <c r="A37" s="561"/>
      <c r="B37" s="71" t="s">
        <v>88</v>
      </c>
      <c r="C37" s="72">
        <v>0</v>
      </c>
      <c r="D37" s="73">
        <v>27.65559</v>
      </c>
      <c r="E37" s="73">
        <v>0</v>
      </c>
      <c r="F37" s="74">
        <v>0</v>
      </c>
    </row>
  </sheetData>
  <mergeCells count="14">
    <mergeCell ref="A23:F23"/>
    <mergeCell ref="C24:F24"/>
    <mergeCell ref="A27:A37"/>
    <mergeCell ref="O4:T4"/>
    <mergeCell ref="H8:M8"/>
    <mergeCell ref="H10:H15"/>
    <mergeCell ref="H4:M4"/>
    <mergeCell ref="O8:T8"/>
    <mergeCell ref="B4:E4"/>
    <mergeCell ref="A8:F8"/>
    <mergeCell ref="A10:A12"/>
    <mergeCell ref="A14:B14"/>
    <mergeCell ref="O10:O17"/>
    <mergeCell ref="O19:P19"/>
  </mergeCells>
  <phoneticPr fontId="7" type="noConversion"/>
  <pageMargins left="0.75" right="0.75" top="1" bottom="1" header="0" footer="0"/>
  <headerFooter alignWithMargins="0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1">
    <tabColor indexed="40"/>
  </sheetPr>
  <dimension ref="B2:S96"/>
  <sheetViews>
    <sheetView showGridLines="0" topLeftCell="A4" workbookViewId="0">
      <selection activeCell="D7" sqref="D7:G7"/>
    </sheetView>
  </sheetViews>
  <sheetFormatPr baseColWidth="10" defaultRowHeight="12.75"/>
  <cols>
    <col min="1" max="1" width="0.85546875" style="10" customWidth="1"/>
    <col min="2" max="2" width="16.28515625" style="10" customWidth="1"/>
    <col min="3" max="4" width="8.7109375" style="10" customWidth="1"/>
    <col min="5" max="5" width="10.140625" style="10" customWidth="1"/>
    <col min="6" max="7" width="12.28515625" style="10" customWidth="1"/>
    <col min="8" max="8" width="0.85546875" style="10" customWidth="1"/>
    <col min="9" max="9" width="8.7109375" style="10" customWidth="1"/>
    <col min="10" max="10" width="8.28515625" style="10" customWidth="1"/>
    <col min="11" max="11" width="10.42578125" style="10" customWidth="1"/>
    <col min="12" max="12" width="11.85546875" style="10" customWidth="1"/>
    <col min="13" max="13" width="12" style="10" customWidth="1"/>
    <col min="14" max="14" width="0.85546875" style="10" customWidth="1"/>
    <col min="15" max="15" width="8.5703125" style="10" customWidth="1"/>
    <col min="16" max="16" width="8.28515625" style="10" customWidth="1"/>
    <col min="17" max="17" width="11" style="10" customWidth="1"/>
    <col min="18" max="18" width="12" style="10" customWidth="1"/>
    <col min="19" max="19" width="11.85546875" style="10" customWidth="1"/>
    <col min="20" max="16384" width="11.42578125" style="10"/>
  </cols>
  <sheetData>
    <row r="2" spans="2:19" ht="15" customHeight="1">
      <c r="B2" s="513"/>
      <c r="C2" s="513"/>
      <c r="D2" s="513"/>
      <c r="E2" s="513"/>
      <c r="F2" s="513"/>
      <c r="G2" s="513"/>
      <c r="H2" s="513"/>
      <c r="I2" s="513"/>
      <c r="J2" s="513"/>
      <c r="K2" s="513"/>
      <c r="L2" s="513"/>
      <c r="M2" s="513"/>
      <c r="N2" s="9"/>
    </row>
    <row r="3" spans="2:19" ht="16.5" customHeight="1">
      <c r="B3" s="515" t="s">
        <v>43</v>
      </c>
      <c r="C3" s="515"/>
      <c r="D3" s="515"/>
      <c r="E3" s="515"/>
      <c r="F3" s="515"/>
      <c r="G3" s="515"/>
      <c r="H3" s="515"/>
      <c r="I3" s="515"/>
      <c r="J3" s="515"/>
      <c r="K3" s="515"/>
      <c r="L3" s="515"/>
      <c r="M3" s="515"/>
      <c r="N3" s="515"/>
      <c r="O3" s="515"/>
      <c r="P3" s="515"/>
      <c r="Q3" s="515"/>
      <c r="R3" s="515"/>
      <c r="S3" s="515"/>
    </row>
    <row r="4" spans="2:19" ht="11.25" customHeight="1">
      <c r="B4" s="514" t="s">
        <v>12</v>
      </c>
      <c r="C4" s="514"/>
      <c r="D4" s="514"/>
      <c r="E4" s="514"/>
      <c r="F4" s="514"/>
      <c r="G4" s="514"/>
      <c r="H4" s="514"/>
      <c r="I4" s="514"/>
      <c r="J4" s="514"/>
      <c r="K4" s="514"/>
      <c r="L4" s="514"/>
      <c r="M4" s="514"/>
      <c r="N4" s="514"/>
      <c r="O4" s="514"/>
      <c r="P4" s="514"/>
      <c r="Q4" s="514"/>
      <c r="R4" s="514"/>
      <c r="S4" s="514"/>
    </row>
    <row r="5" spans="2:19" ht="6" customHeight="1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2:19" ht="15.75" customHeight="1">
      <c r="B6" s="517" t="s">
        <v>0</v>
      </c>
      <c r="C6" s="567">
        <v>2004</v>
      </c>
      <c r="D6" s="567"/>
      <c r="E6" s="567"/>
      <c r="F6" s="567"/>
      <c r="G6" s="567"/>
      <c r="H6" s="2"/>
      <c r="I6" s="567">
        <v>2005</v>
      </c>
      <c r="J6" s="567"/>
      <c r="K6" s="567"/>
      <c r="L6" s="567"/>
      <c r="M6" s="567">
        <v>2004</v>
      </c>
      <c r="N6" s="2"/>
      <c r="O6" s="567">
        <v>2006</v>
      </c>
      <c r="P6" s="567"/>
      <c r="Q6" s="567"/>
      <c r="R6" s="567"/>
      <c r="S6" s="567"/>
    </row>
    <row r="7" spans="2:19" ht="30" customHeight="1">
      <c r="B7" s="566"/>
      <c r="C7" s="12" t="s">
        <v>1</v>
      </c>
      <c r="D7" s="12" t="s">
        <v>44</v>
      </c>
      <c r="E7" s="12" t="s">
        <v>45</v>
      </c>
      <c r="F7" s="12" t="s">
        <v>47</v>
      </c>
      <c r="G7" s="12" t="s">
        <v>46</v>
      </c>
      <c r="H7" s="12"/>
      <c r="I7" s="12" t="s">
        <v>1</v>
      </c>
      <c r="J7" s="12" t="s">
        <v>44</v>
      </c>
      <c r="K7" s="12" t="s">
        <v>45</v>
      </c>
      <c r="L7" s="12" t="s">
        <v>47</v>
      </c>
      <c r="M7" s="12" t="s">
        <v>46</v>
      </c>
      <c r="N7" s="12"/>
      <c r="O7" s="12" t="s">
        <v>1</v>
      </c>
      <c r="P7" s="12" t="s">
        <v>44</v>
      </c>
      <c r="Q7" s="12" t="s">
        <v>45</v>
      </c>
      <c r="R7" s="12" t="s">
        <v>47</v>
      </c>
      <c r="S7" s="12" t="s">
        <v>46</v>
      </c>
    </row>
    <row r="8" spans="2:19" ht="6" customHeight="1">
      <c r="B8" s="13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2:19" ht="12" customHeight="1">
      <c r="B9" s="14" t="s">
        <v>1</v>
      </c>
      <c r="C9" s="6">
        <v>19140476.200000007</v>
      </c>
      <c r="D9" s="6">
        <v>6372040.4399999129</v>
      </c>
      <c r="E9" s="6">
        <v>8559304.5399998967</v>
      </c>
      <c r="F9" s="32">
        <v>2080816.3000000115</v>
      </c>
      <c r="G9" s="32">
        <v>2128314.9200000134</v>
      </c>
      <c r="H9" s="6"/>
      <c r="I9" s="6">
        <v>19495613.320000201</v>
      </c>
      <c r="J9" s="6">
        <v>6401393.1899999734</v>
      </c>
      <c r="K9" s="6">
        <v>8817503.5599998683</v>
      </c>
      <c r="L9" s="32">
        <v>2129282.8300000052</v>
      </c>
      <c r="M9" s="32">
        <v>2147433.7400000002</v>
      </c>
      <c r="N9" s="6"/>
      <c r="O9" s="6">
        <v>19850630.000000104</v>
      </c>
      <c r="P9" s="6">
        <v>6268145.7600000761</v>
      </c>
      <c r="Q9" s="6">
        <v>8933808.730000075</v>
      </c>
      <c r="R9" s="32">
        <v>2314685.9300000002</v>
      </c>
      <c r="S9" s="32">
        <v>2333989.5799999768</v>
      </c>
    </row>
    <row r="10" spans="2:19" ht="5.25" customHeight="1">
      <c r="B10" s="14"/>
      <c r="C10" s="3"/>
      <c r="D10" s="3"/>
      <c r="E10" s="3"/>
      <c r="F10" s="33"/>
      <c r="G10" s="33"/>
      <c r="H10" s="4"/>
      <c r="I10" s="3"/>
      <c r="J10" s="3"/>
      <c r="K10" s="3"/>
      <c r="L10" s="33"/>
      <c r="M10" s="33"/>
      <c r="N10" s="4"/>
      <c r="O10" s="3"/>
      <c r="P10" s="3"/>
      <c r="Q10" s="3"/>
      <c r="R10" s="33"/>
      <c r="S10" s="33"/>
    </row>
    <row r="11" spans="2:19" ht="12" customHeight="1">
      <c r="B11" s="13" t="s">
        <v>8</v>
      </c>
      <c r="C11" s="5">
        <v>6145072.2900000168</v>
      </c>
      <c r="D11" s="5">
        <v>1032782.36</v>
      </c>
      <c r="E11" s="5">
        <v>3199599.4600000102</v>
      </c>
      <c r="F11" s="34">
        <v>847284.42</v>
      </c>
      <c r="G11" s="34">
        <v>1065406.05</v>
      </c>
      <c r="H11" s="5"/>
      <c r="I11" s="5">
        <v>6257911.040000068</v>
      </c>
      <c r="J11" s="5">
        <v>1029391.51</v>
      </c>
      <c r="K11" s="5">
        <v>3363236.6</v>
      </c>
      <c r="L11" s="34">
        <v>855359.9</v>
      </c>
      <c r="M11" s="34">
        <v>1009923.03</v>
      </c>
      <c r="N11" s="5"/>
      <c r="O11" s="5">
        <v>6418771.3400000315</v>
      </c>
      <c r="P11" s="5">
        <v>1032215.58</v>
      </c>
      <c r="Q11" s="5">
        <v>3306370.7800000091</v>
      </c>
      <c r="R11" s="34">
        <v>941847.25000000093</v>
      </c>
      <c r="S11" s="34">
        <v>1138337.73</v>
      </c>
    </row>
    <row r="12" spans="2:19" ht="12" customHeight="1">
      <c r="B12" s="13" t="s">
        <v>9</v>
      </c>
      <c r="C12" s="5">
        <v>12995403.910000395</v>
      </c>
      <c r="D12" s="5">
        <v>5339258.079999961</v>
      </c>
      <c r="E12" s="5">
        <v>5359705.0799999647</v>
      </c>
      <c r="F12" s="34">
        <v>1233531.8799999999</v>
      </c>
      <c r="G12" s="34">
        <v>1062908.8700000001</v>
      </c>
      <c r="H12" s="5"/>
      <c r="I12" s="5">
        <v>13237702.280000051</v>
      </c>
      <c r="J12" s="5">
        <v>5372001.6799999541</v>
      </c>
      <c r="K12" s="5">
        <v>5454266.9599999096</v>
      </c>
      <c r="L12" s="34">
        <v>1273922.93</v>
      </c>
      <c r="M12" s="34">
        <v>1137510.71</v>
      </c>
      <c r="N12" s="5"/>
      <c r="O12" s="5">
        <v>13431858.660000447</v>
      </c>
      <c r="P12" s="5">
        <v>5235930.1800000528</v>
      </c>
      <c r="Q12" s="5">
        <v>5627437.9499999546</v>
      </c>
      <c r="R12" s="34">
        <v>1372838.680000009</v>
      </c>
      <c r="S12" s="34">
        <v>1195651.8500000001</v>
      </c>
    </row>
    <row r="13" spans="2:19" ht="6" customHeight="1">
      <c r="B13" s="14"/>
      <c r="C13" s="5"/>
      <c r="D13" s="5"/>
      <c r="E13" s="5"/>
      <c r="F13" s="34"/>
      <c r="G13" s="34"/>
      <c r="H13" s="5"/>
      <c r="I13" s="5"/>
      <c r="J13" s="5"/>
      <c r="K13" s="5"/>
      <c r="L13" s="34"/>
      <c r="M13" s="34"/>
      <c r="N13" s="5"/>
      <c r="O13" s="5"/>
      <c r="P13" s="5"/>
      <c r="Q13" s="5"/>
      <c r="R13" s="34"/>
      <c r="S13" s="34"/>
    </row>
    <row r="14" spans="2:19" ht="12" customHeight="1">
      <c r="B14" s="14" t="s">
        <v>11</v>
      </c>
      <c r="C14" s="5"/>
      <c r="D14" s="5"/>
      <c r="E14" s="5"/>
      <c r="F14" s="34"/>
      <c r="G14" s="34"/>
      <c r="H14" s="5"/>
      <c r="I14" s="5"/>
      <c r="J14" s="5"/>
      <c r="K14" s="5"/>
      <c r="L14" s="34"/>
      <c r="M14" s="34"/>
      <c r="N14" s="5"/>
      <c r="O14" s="5"/>
      <c r="P14" s="5"/>
      <c r="Q14" s="5"/>
      <c r="R14" s="34"/>
      <c r="S14" s="34"/>
    </row>
    <row r="15" spans="2:19" ht="12" customHeight="1">
      <c r="B15" s="13" t="s">
        <v>2</v>
      </c>
      <c r="C15" s="5">
        <v>13941841.439999966</v>
      </c>
      <c r="D15" s="5">
        <v>3117252.63</v>
      </c>
      <c r="E15" s="5">
        <v>6891213.7799999863</v>
      </c>
      <c r="F15" s="34">
        <v>1893383.9500000102</v>
      </c>
      <c r="G15" s="34">
        <v>2039991.080000011</v>
      </c>
      <c r="H15" s="5"/>
      <c r="I15" s="5">
        <v>14307308.500000171</v>
      </c>
      <c r="J15" s="5">
        <v>3181472.15</v>
      </c>
      <c r="K15" s="5">
        <v>7123348.3799999747</v>
      </c>
      <c r="L15" s="34">
        <v>1944206.800000011</v>
      </c>
      <c r="M15" s="34">
        <v>2058281.17</v>
      </c>
      <c r="N15" s="5"/>
      <c r="O15" s="5">
        <v>14680969.140000131</v>
      </c>
      <c r="P15" s="5">
        <v>3131201.140000008</v>
      </c>
      <c r="Q15" s="5">
        <v>7190606.5399999619</v>
      </c>
      <c r="R15" s="34">
        <v>2114995.849999995</v>
      </c>
      <c r="S15" s="34">
        <v>2244165.6099999836</v>
      </c>
    </row>
    <row r="16" spans="2:19" ht="12" customHeight="1">
      <c r="B16" s="13" t="s">
        <v>3</v>
      </c>
      <c r="C16" s="5">
        <v>5198634.7599999942</v>
      </c>
      <c r="D16" s="5">
        <v>3254787.8100000345</v>
      </c>
      <c r="E16" s="5">
        <v>1668090.76</v>
      </c>
      <c r="F16" s="34">
        <v>187432.35</v>
      </c>
      <c r="G16" s="34">
        <v>88323.840000000055</v>
      </c>
      <c r="H16" s="5"/>
      <c r="I16" s="5">
        <v>5188304.8200000301</v>
      </c>
      <c r="J16" s="5">
        <v>3219921.040000061</v>
      </c>
      <c r="K16" s="5">
        <v>1694155.18</v>
      </c>
      <c r="L16" s="34">
        <v>185076.03</v>
      </c>
      <c r="M16" s="34">
        <v>89152.57</v>
      </c>
      <c r="N16" s="5"/>
      <c r="O16" s="5">
        <v>5169660.8600000534</v>
      </c>
      <c r="P16" s="5">
        <v>3136944.6199999838</v>
      </c>
      <c r="Q16" s="5">
        <v>1743202.19</v>
      </c>
      <c r="R16" s="34">
        <v>199690.08</v>
      </c>
      <c r="S16" s="34">
        <v>89823.97</v>
      </c>
    </row>
    <row r="17" spans="2:19" ht="6" customHeight="1">
      <c r="B17" s="13"/>
      <c r="C17" s="5"/>
      <c r="D17" s="5"/>
      <c r="E17" s="5"/>
      <c r="F17" s="34"/>
      <c r="G17" s="34"/>
      <c r="H17" s="5"/>
      <c r="I17" s="5"/>
      <c r="J17" s="5"/>
      <c r="K17" s="5"/>
      <c r="L17" s="34"/>
      <c r="M17" s="34"/>
      <c r="N17" s="5"/>
      <c r="O17" s="5"/>
      <c r="P17" s="5"/>
      <c r="Q17" s="5"/>
      <c r="R17" s="34"/>
      <c r="S17" s="34"/>
    </row>
    <row r="18" spans="2:19" ht="12" customHeight="1">
      <c r="B18" s="14" t="s">
        <v>4</v>
      </c>
      <c r="C18" s="5"/>
      <c r="D18" s="5"/>
      <c r="E18" s="5"/>
      <c r="F18" s="34"/>
      <c r="G18" s="34"/>
      <c r="H18" s="5"/>
      <c r="I18" s="5"/>
      <c r="J18" s="5"/>
      <c r="K18" s="5"/>
      <c r="L18" s="34"/>
      <c r="M18" s="34"/>
      <c r="N18" s="5"/>
      <c r="O18" s="5"/>
      <c r="P18" s="5"/>
      <c r="Q18" s="5"/>
      <c r="R18" s="34"/>
      <c r="S18" s="34"/>
    </row>
    <row r="19" spans="2:19" ht="12" customHeight="1">
      <c r="B19" s="13" t="s">
        <v>5</v>
      </c>
      <c r="C19" s="5">
        <v>10649061.479999803</v>
      </c>
      <c r="D19" s="5">
        <v>2428116.0400000061</v>
      </c>
      <c r="E19" s="5">
        <v>5352156.9599999851</v>
      </c>
      <c r="F19" s="34">
        <v>1369537.34</v>
      </c>
      <c r="G19" s="34">
        <v>1499251.14</v>
      </c>
      <c r="H19" s="5"/>
      <c r="I19" s="5">
        <v>10864595.160000229</v>
      </c>
      <c r="J19" s="5">
        <v>2441797.6800000002</v>
      </c>
      <c r="K19" s="5">
        <v>5551602.4299999671</v>
      </c>
      <c r="L19" s="34">
        <v>1412626.8</v>
      </c>
      <c r="M19" s="34">
        <v>1458568.249999993</v>
      </c>
      <c r="N19" s="5"/>
      <c r="O19" s="5">
        <v>11144837.300000114</v>
      </c>
      <c r="P19" s="5">
        <v>2459754.2000000072</v>
      </c>
      <c r="Q19" s="5">
        <v>5564904.3599999119</v>
      </c>
      <c r="R19" s="34">
        <v>1521344.39</v>
      </c>
      <c r="S19" s="34">
        <v>1598834.3499999943</v>
      </c>
    </row>
    <row r="20" spans="2:19" ht="12" customHeight="1">
      <c r="B20" s="13" t="s">
        <v>6</v>
      </c>
      <c r="C20" s="5">
        <v>6152500.2100000223</v>
      </c>
      <c r="D20" s="5">
        <v>2883996.7800000375</v>
      </c>
      <c r="E20" s="5">
        <v>2226332.3900000299</v>
      </c>
      <c r="F20" s="34">
        <v>523907.78999999881</v>
      </c>
      <c r="G20" s="34">
        <v>518263.25</v>
      </c>
      <c r="H20" s="5"/>
      <c r="I20" s="5">
        <v>6248535.3300000904</v>
      </c>
      <c r="J20" s="5">
        <v>2900974.5300000538</v>
      </c>
      <c r="K20" s="5">
        <v>2245921.0400000368</v>
      </c>
      <c r="L20" s="34">
        <v>531407.27</v>
      </c>
      <c r="M20" s="34">
        <v>570232.48999999801</v>
      </c>
      <c r="N20" s="5"/>
      <c r="O20" s="5">
        <v>6291538.6800000099</v>
      </c>
      <c r="P20" s="5">
        <v>2760286.0900000106</v>
      </c>
      <c r="Q20" s="5">
        <v>2341955.2700000065</v>
      </c>
      <c r="R20" s="34">
        <v>595271.38</v>
      </c>
      <c r="S20" s="34">
        <v>594025.93999999855</v>
      </c>
    </row>
    <row r="21" spans="2:19" ht="12" customHeight="1">
      <c r="B21" s="13" t="s">
        <v>7</v>
      </c>
      <c r="C21" s="5">
        <v>2338914.5099999872</v>
      </c>
      <c r="D21" s="5">
        <v>1059927.6200000118</v>
      </c>
      <c r="E21" s="5">
        <v>980815.19000000716</v>
      </c>
      <c r="F21" s="34">
        <v>187371.17</v>
      </c>
      <c r="G21" s="34">
        <v>110800.53</v>
      </c>
      <c r="H21" s="5"/>
      <c r="I21" s="5">
        <v>2382482.8300000411</v>
      </c>
      <c r="J21" s="5">
        <v>1058620.98</v>
      </c>
      <c r="K21" s="5">
        <v>1019980.0900000066</v>
      </c>
      <c r="L21" s="34">
        <v>185248.76</v>
      </c>
      <c r="M21" s="34">
        <v>118633</v>
      </c>
      <c r="N21" s="5"/>
      <c r="O21" s="5">
        <v>2414254.0199999735</v>
      </c>
      <c r="P21" s="5">
        <v>1048105.4699999855</v>
      </c>
      <c r="Q21" s="5">
        <v>1026949.0999999921</v>
      </c>
      <c r="R21" s="34">
        <v>198070.15999999931</v>
      </c>
      <c r="S21" s="34">
        <v>141129.29</v>
      </c>
    </row>
    <row r="22" spans="2:19" ht="5.25" customHeight="1">
      <c r="B22" s="13"/>
      <c r="C22" s="5"/>
      <c r="D22" s="5"/>
      <c r="E22" s="5"/>
      <c r="F22" s="34"/>
      <c r="G22" s="34"/>
      <c r="H22" s="5"/>
      <c r="I22" s="5"/>
      <c r="J22" s="5"/>
      <c r="K22" s="5"/>
      <c r="L22" s="34"/>
      <c r="M22" s="34"/>
      <c r="N22" s="5"/>
      <c r="O22" s="5"/>
      <c r="P22" s="5"/>
      <c r="Q22" s="5"/>
      <c r="R22" s="34"/>
      <c r="S22" s="34"/>
    </row>
    <row r="23" spans="2:19" ht="12" customHeight="1">
      <c r="B23" s="14" t="s">
        <v>10</v>
      </c>
      <c r="C23" s="5"/>
      <c r="D23" s="5"/>
      <c r="E23" s="5"/>
      <c r="F23" s="34"/>
      <c r="G23" s="34"/>
      <c r="H23" s="5"/>
      <c r="I23" s="5"/>
      <c r="J23" s="5"/>
      <c r="K23" s="5"/>
      <c r="L23" s="34"/>
      <c r="M23" s="34"/>
      <c r="N23" s="5"/>
      <c r="O23" s="5"/>
      <c r="P23" s="5"/>
      <c r="Q23" s="5"/>
      <c r="R23" s="34"/>
      <c r="S23" s="34"/>
    </row>
    <row r="24" spans="2:19" ht="12" customHeight="1">
      <c r="B24" s="13" t="s">
        <v>15</v>
      </c>
      <c r="C24" s="5">
        <v>272899.37000000168</v>
      </c>
      <c r="D24" s="5">
        <v>152860.84</v>
      </c>
      <c r="E24" s="5">
        <v>92760.639999999927</v>
      </c>
      <c r="F24" s="34">
        <v>21131.9</v>
      </c>
      <c r="G24" s="34">
        <v>6145.99</v>
      </c>
      <c r="H24" s="5"/>
      <c r="I24" s="5">
        <v>276805.86999999906</v>
      </c>
      <c r="J24" s="5">
        <v>160897.16000000152</v>
      </c>
      <c r="K24" s="5">
        <v>88196.15</v>
      </c>
      <c r="L24" s="34">
        <v>21690.47</v>
      </c>
      <c r="M24" s="34">
        <v>6022.09</v>
      </c>
      <c r="N24" s="5"/>
      <c r="O24" s="5">
        <v>279523.25000000111</v>
      </c>
      <c r="P24" s="5">
        <v>144498.6</v>
      </c>
      <c r="Q24" s="5">
        <v>101718.36</v>
      </c>
      <c r="R24" s="34">
        <v>25453.09</v>
      </c>
      <c r="S24" s="34">
        <v>7853.2</v>
      </c>
    </row>
    <row r="25" spans="2:19" ht="12" customHeight="1">
      <c r="B25" s="13" t="s">
        <v>16</v>
      </c>
      <c r="C25" s="5">
        <v>740304.24000000488</v>
      </c>
      <c r="D25" s="5">
        <v>313802.41999999917</v>
      </c>
      <c r="E25" s="5">
        <v>300291.08</v>
      </c>
      <c r="F25" s="34">
        <v>68862.06</v>
      </c>
      <c r="G25" s="34">
        <v>57348.68</v>
      </c>
      <c r="H25" s="5"/>
      <c r="I25" s="5">
        <v>750025.20999999752</v>
      </c>
      <c r="J25" s="5">
        <v>322946.90000000002</v>
      </c>
      <c r="K25" s="5">
        <v>307264.39</v>
      </c>
      <c r="L25" s="34">
        <v>63870.320000000058</v>
      </c>
      <c r="M25" s="34">
        <v>55943.6</v>
      </c>
      <c r="N25" s="5"/>
      <c r="O25" s="5">
        <v>758978.56000000006</v>
      </c>
      <c r="P25" s="5">
        <v>311624.16000000108</v>
      </c>
      <c r="Q25" s="5">
        <v>315105.28000000003</v>
      </c>
      <c r="R25" s="34">
        <v>75233.460000000006</v>
      </c>
      <c r="S25" s="34">
        <v>57015.66</v>
      </c>
    </row>
    <row r="26" spans="2:19" ht="12" customHeight="1">
      <c r="B26" s="13" t="s">
        <v>17</v>
      </c>
      <c r="C26" s="5">
        <v>287977.53999999998</v>
      </c>
      <c r="D26" s="5">
        <v>139666.51999999999</v>
      </c>
      <c r="E26" s="5">
        <v>101495.58</v>
      </c>
      <c r="F26" s="34">
        <v>22950.14</v>
      </c>
      <c r="G26" s="34">
        <v>23865.3</v>
      </c>
      <c r="H26" s="5"/>
      <c r="I26" s="5">
        <v>291835.61</v>
      </c>
      <c r="J26" s="5">
        <v>135905.59</v>
      </c>
      <c r="K26" s="5">
        <v>114106.17</v>
      </c>
      <c r="L26" s="34">
        <v>17271.849999999999</v>
      </c>
      <c r="M26" s="34">
        <v>24552</v>
      </c>
      <c r="N26" s="5"/>
      <c r="O26" s="5">
        <v>295494.11999999877</v>
      </c>
      <c r="P26" s="5">
        <v>125260.24</v>
      </c>
      <c r="Q26" s="5">
        <v>125031.97</v>
      </c>
      <c r="R26" s="34">
        <v>19964.490000000002</v>
      </c>
      <c r="S26" s="34">
        <v>25237.42</v>
      </c>
    </row>
    <row r="27" spans="2:19" ht="12" customHeight="1">
      <c r="B27" s="13" t="s">
        <v>18</v>
      </c>
      <c r="C27" s="5">
        <v>841208.50000000256</v>
      </c>
      <c r="D27" s="5">
        <v>192321.4</v>
      </c>
      <c r="E27" s="5">
        <v>396166.04999999737</v>
      </c>
      <c r="F27" s="34">
        <v>118100.69</v>
      </c>
      <c r="G27" s="34">
        <v>134620.35999999999</v>
      </c>
      <c r="H27" s="5"/>
      <c r="I27" s="5">
        <v>855272.56</v>
      </c>
      <c r="J27" s="5">
        <v>185923.45</v>
      </c>
      <c r="K27" s="5">
        <v>384665.41000000079</v>
      </c>
      <c r="L27" s="34">
        <v>128323.83</v>
      </c>
      <c r="M27" s="34">
        <v>156359.87</v>
      </c>
      <c r="N27" s="5"/>
      <c r="O27" s="5">
        <v>868664.64000000106</v>
      </c>
      <c r="P27" s="5">
        <v>184203.48</v>
      </c>
      <c r="Q27" s="5">
        <v>397973.7600000017</v>
      </c>
      <c r="R27" s="34">
        <v>122602.69</v>
      </c>
      <c r="S27" s="34">
        <v>163884.71</v>
      </c>
    </row>
    <row r="28" spans="2:19" ht="12" customHeight="1">
      <c r="B28" s="13" t="s">
        <v>19</v>
      </c>
      <c r="C28" s="5">
        <v>380143.44999999943</v>
      </c>
      <c r="D28" s="5">
        <v>198188.56</v>
      </c>
      <c r="E28" s="5">
        <v>134415.34</v>
      </c>
      <c r="F28" s="34">
        <v>28161.7</v>
      </c>
      <c r="G28" s="34">
        <v>19377.849999999999</v>
      </c>
      <c r="H28" s="5"/>
      <c r="I28" s="5">
        <v>388655.18999999826</v>
      </c>
      <c r="J28" s="5">
        <v>196142.14</v>
      </c>
      <c r="K28" s="5">
        <v>138327.78</v>
      </c>
      <c r="L28" s="34">
        <v>31771.49</v>
      </c>
      <c r="M28" s="34">
        <v>22413.78</v>
      </c>
      <c r="N28" s="5"/>
      <c r="O28" s="5">
        <v>397031.16000000219</v>
      </c>
      <c r="P28" s="5">
        <v>192770.87</v>
      </c>
      <c r="Q28" s="5">
        <v>154814.51</v>
      </c>
      <c r="R28" s="34">
        <v>28542.33</v>
      </c>
      <c r="S28" s="34">
        <v>20903.45</v>
      </c>
    </row>
    <row r="29" spans="2:19" ht="12" customHeight="1">
      <c r="B29" s="13" t="s">
        <v>20</v>
      </c>
      <c r="C29" s="5">
        <v>958989.059999994</v>
      </c>
      <c r="D29" s="5">
        <v>595560.69999999774</v>
      </c>
      <c r="E29" s="5">
        <v>260846.97</v>
      </c>
      <c r="F29" s="34">
        <v>68658.33</v>
      </c>
      <c r="G29" s="34">
        <v>33923.06</v>
      </c>
      <c r="H29" s="5"/>
      <c r="I29" s="5">
        <v>973195.92999999423</v>
      </c>
      <c r="J29" s="5">
        <v>577599.0799999974</v>
      </c>
      <c r="K29" s="5">
        <v>284142.69</v>
      </c>
      <c r="L29" s="34">
        <v>68562.89</v>
      </c>
      <c r="M29" s="34">
        <v>42891.27</v>
      </c>
      <c r="N29" s="5"/>
      <c r="O29" s="5">
        <v>985831.23000000394</v>
      </c>
      <c r="P29" s="5">
        <v>552974.2700000027</v>
      </c>
      <c r="Q29" s="5">
        <v>309870.4699999991</v>
      </c>
      <c r="R29" s="34">
        <v>79740.219999999943</v>
      </c>
      <c r="S29" s="34">
        <v>43246.27</v>
      </c>
    </row>
    <row r="30" spans="2:19" ht="12" customHeight="1">
      <c r="B30" s="13" t="s">
        <v>21</v>
      </c>
      <c r="C30" s="27" t="s">
        <v>14</v>
      </c>
      <c r="D30" s="27" t="s">
        <v>14</v>
      </c>
      <c r="E30" s="27" t="s">
        <v>14</v>
      </c>
      <c r="F30" s="35" t="s">
        <v>14</v>
      </c>
      <c r="G30" s="35" t="s">
        <v>14</v>
      </c>
      <c r="H30" s="27"/>
      <c r="I30" s="27" t="s">
        <v>14</v>
      </c>
      <c r="J30" s="27" t="s">
        <v>14</v>
      </c>
      <c r="K30" s="27" t="s">
        <v>14</v>
      </c>
      <c r="L30" s="35" t="s">
        <v>14</v>
      </c>
      <c r="M30" s="35" t="s">
        <v>14</v>
      </c>
      <c r="N30" s="5"/>
      <c r="O30" s="27" t="s">
        <v>14</v>
      </c>
      <c r="P30" s="27" t="s">
        <v>14</v>
      </c>
      <c r="Q30" s="27" t="s">
        <v>14</v>
      </c>
      <c r="R30" s="35" t="s">
        <v>14</v>
      </c>
      <c r="S30" s="35" t="s">
        <v>14</v>
      </c>
    </row>
    <row r="31" spans="2:19" ht="12" customHeight="1">
      <c r="B31" s="13" t="s">
        <v>22</v>
      </c>
      <c r="C31" s="23">
        <v>838985.66999999806</v>
      </c>
      <c r="D31" s="5">
        <v>366023.21999999887</v>
      </c>
      <c r="E31" s="5">
        <v>331593.46999999939</v>
      </c>
      <c r="F31" s="34">
        <v>63379.62</v>
      </c>
      <c r="G31" s="34">
        <v>77989.36</v>
      </c>
      <c r="H31" s="5"/>
      <c r="I31" s="5">
        <v>852679.34999999614</v>
      </c>
      <c r="J31" s="5">
        <v>365679.9100000019</v>
      </c>
      <c r="K31" s="5">
        <v>344924.96000000153</v>
      </c>
      <c r="L31" s="34">
        <v>60044.869999999937</v>
      </c>
      <c r="M31" s="34">
        <v>82029.61</v>
      </c>
      <c r="N31" s="5"/>
      <c r="O31" s="5">
        <v>864659.02000000281</v>
      </c>
      <c r="P31" s="5">
        <v>356624.63</v>
      </c>
      <c r="Q31" s="5">
        <v>344858.15</v>
      </c>
      <c r="R31" s="34">
        <v>75318.55</v>
      </c>
      <c r="S31" s="34">
        <v>87857.690000000104</v>
      </c>
    </row>
    <row r="32" spans="2:19" ht="12" customHeight="1">
      <c r="B32" s="13" t="s">
        <v>39</v>
      </c>
      <c r="C32" s="23">
        <v>264228.94999999821</v>
      </c>
      <c r="D32" s="5">
        <v>152429.67000000001</v>
      </c>
      <c r="E32" s="5">
        <v>89288.930000000066</v>
      </c>
      <c r="F32" s="34">
        <v>12997.45</v>
      </c>
      <c r="G32" s="34">
        <v>9512.9</v>
      </c>
      <c r="H32" s="5"/>
      <c r="I32" s="5">
        <v>269078.8400000009</v>
      </c>
      <c r="J32" s="5">
        <v>160241.96</v>
      </c>
      <c r="K32" s="5">
        <v>84044.379999999728</v>
      </c>
      <c r="L32" s="34">
        <v>14656.96</v>
      </c>
      <c r="M32" s="34">
        <v>10135.540000000001</v>
      </c>
      <c r="N32" s="5"/>
      <c r="O32" s="5">
        <v>273964.61</v>
      </c>
      <c r="P32" s="5">
        <v>155694.87</v>
      </c>
      <c r="Q32" s="5">
        <v>90281.990000000151</v>
      </c>
      <c r="R32" s="34">
        <v>18245.25</v>
      </c>
      <c r="S32" s="34">
        <v>9742.5</v>
      </c>
    </row>
    <row r="33" spans="2:19" ht="12" customHeight="1">
      <c r="B33" s="13" t="s">
        <v>23</v>
      </c>
      <c r="C33" s="23">
        <v>522227.439999995</v>
      </c>
      <c r="D33" s="5">
        <v>285625.8299999981</v>
      </c>
      <c r="E33" s="5">
        <v>180251.42</v>
      </c>
      <c r="F33" s="34">
        <v>25967.25</v>
      </c>
      <c r="G33" s="34">
        <v>30382.94</v>
      </c>
      <c r="H33" s="5"/>
      <c r="I33" s="5">
        <v>530770.13</v>
      </c>
      <c r="J33" s="5">
        <v>290492.4700000009</v>
      </c>
      <c r="K33" s="5">
        <v>167377.95000000001</v>
      </c>
      <c r="L33" s="34">
        <v>32807.17</v>
      </c>
      <c r="M33" s="34">
        <v>40092.54</v>
      </c>
      <c r="N33" s="5"/>
      <c r="O33" s="5">
        <v>537955.17000000062</v>
      </c>
      <c r="P33" s="5">
        <v>293406.33999999816</v>
      </c>
      <c r="Q33" s="5">
        <v>179489.55</v>
      </c>
      <c r="R33" s="34">
        <v>34654.9</v>
      </c>
      <c r="S33" s="34">
        <v>30404.38</v>
      </c>
    </row>
    <row r="34" spans="2:19" ht="12" customHeight="1">
      <c r="B34" s="13" t="s">
        <v>24</v>
      </c>
      <c r="C34" s="23">
        <v>488490.61000000115</v>
      </c>
      <c r="D34" s="5">
        <v>103806.32</v>
      </c>
      <c r="E34" s="5">
        <v>235514.32</v>
      </c>
      <c r="F34" s="34">
        <v>79213.09</v>
      </c>
      <c r="G34" s="34">
        <v>69956.88</v>
      </c>
      <c r="H34" s="5"/>
      <c r="I34" s="5">
        <v>497746.42</v>
      </c>
      <c r="J34" s="5">
        <v>103301.06</v>
      </c>
      <c r="K34" s="5">
        <v>247383.93</v>
      </c>
      <c r="L34" s="34">
        <v>83438.289999999994</v>
      </c>
      <c r="M34" s="34">
        <v>63623.14</v>
      </c>
      <c r="N34" s="5"/>
      <c r="O34" s="5">
        <v>507230.39</v>
      </c>
      <c r="P34" s="5">
        <v>106922.32</v>
      </c>
      <c r="Q34" s="5">
        <v>244004.54</v>
      </c>
      <c r="R34" s="34">
        <v>88522.209999999919</v>
      </c>
      <c r="S34" s="34">
        <v>67781.319999999949</v>
      </c>
    </row>
    <row r="35" spans="2:19" ht="12" customHeight="1">
      <c r="B35" s="13" t="s">
        <v>25</v>
      </c>
      <c r="C35" s="23">
        <v>815548.52000000689</v>
      </c>
      <c r="D35" s="5">
        <v>264437.77</v>
      </c>
      <c r="E35" s="5">
        <v>370146.88000000059</v>
      </c>
      <c r="F35" s="34">
        <v>90534.79</v>
      </c>
      <c r="G35" s="34">
        <v>90429.08</v>
      </c>
      <c r="H35" s="5"/>
      <c r="I35" s="5">
        <v>830939.07999998913</v>
      </c>
      <c r="J35" s="5">
        <v>288215.17</v>
      </c>
      <c r="K35" s="5">
        <v>375938.68</v>
      </c>
      <c r="L35" s="34">
        <v>76060.12</v>
      </c>
      <c r="M35" s="34">
        <v>90725.11</v>
      </c>
      <c r="N35" s="5"/>
      <c r="O35" s="5">
        <v>843804.21</v>
      </c>
      <c r="P35" s="5">
        <v>268118.46000000002</v>
      </c>
      <c r="Q35" s="5">
        <v>370646.70000000094</v>
      </c>
      <c r="R35" s="34">
        <v>102949.18</v>
      </c>
      <c r="S35" s="34">
        <v>102089.87</v>
      </c>
    </row>
    <row r="36" spans="2:19" ht="12" customHeight="1">
      <c r="B36" s="13" t="s">
        <v>26</v>
      </c>
      <c r="C36" s="23">
        <v>1117776.8700000001</v>
      </c>
      <c r="D36" s="5">
        <v>422392.04999999923</v>
      </c>
      <c r="E36" s="5">
        <v>466718.9</v>
      </c>
      <c r="F36" s="34">
        <v>125741.72</v>
      </c>
      <c r="G36" s="34">
        <v>102924.2</v>
      </c>
      <c r="H36" s="5"/>
      <c r="I36" s="5">
        <v>1140789.03</v>
      </c>
      <c r="J36" s="5">
        <v>423702.73999999877</v>
      </c>
      <c r="K36" s="5">
        <v>482020.79</v>
      </c>
      <c r="L36" s="34">
        <v>124630.41</v>
      </c>
      <c r="M36" s="34">
        <v>110435.09</v>
      </c>
      <c r="N36" s="5"/>
      <c r="O36" s="5">
        <v>1163957.33</v>
      </c>
      <c r="P36" s="5">
        <v>456128.78</v>
      </c>
      <c r="Q36" s="5">
        <v>490836.24000000092</v>
      </c>
      <c r="R36" s="34">
        <v>118936.68</v>
      </c>
      <c r="S36" s="34">
        <v>98055.63</v>
      </c>
    </row>
    <row r="37" spans="2:19" ht="12" customHeight="1">
      <c r="B37" s="13" t="s">
        <v>27</v>
      </c>
      <c r="C37" s="23">
        <v>797972.59000000241</v>
      </c>
      <c r="D37" s="5">
        <v>290322.73999999918</v>
      </c>
      <c r="E37" s="5">
        <v>361050.82</v>
      </c>
      <c r="F37" s="34">
        <v>89782.660000000076</v>
      </c>
      <c r="G37" s="34">
        <v>56816.37</v>
      </c>
      <c r="H37" s="5"/>
      <c r="I37" s="5">
        <v>811629.81999999599</v>
      </c>
      <c r="J37" s="5">
        <v>290312.89000000077</v>
      </c>
      <c r="K37" s="5">
        <v>361332.81</v>
      </c>
      <c r="L37" s="34">
        <v>87329.61</v>
      </c>
      <c r="M37" s="34">
        <v>72654.509999999995</v>
      </c>
      <c r="N37" s="5"/>
      <c r="O37" s="5">
        <v>825025.6300000028</v>
      </c>
      <c r="P37" s="5">
        <v>270286.84999999998</v>
      </c>
      <c r="Q37" s="5">
        <v>386759.4999999993</v>
      </c>
      <c r="R37" s="34">
        <v>91199.1</v>
      </c>
      <c r="S37" s="34">
        <v>76780.179999999993</v>
      </c>
    </row>
    <row r="38" spans="2:19" ht="12" customHeight="1">
      <c r="B38" s="13" t="s">
        <v>28</v>
      </c>
      <c r="C38" s="23">
        <v>6764216.6199999982</v>
      </c>
      <c r="D38" s="5">
        <v>1232904.8500000001</v>
      </c>
      <c r="E38" s="5">
        <v>3517027.3200000175</v>
      </c>
      <c r="F38" s="34">
        <v>883951.11999999941</v>
      </c>
      <c r="G38" s="34">
        <v>1130333.33</v>
      </c>
      <c r="H38" s="5"/>
      <c r="I38" s="5">
        <v>6899008.6000000713</v>
      </c>
      <c r="J38" s="5">
        <v>1227510.3199999947</v>
      </c>
      <c r="K38" s="5">
        <v>3683913.07</v>
      </c>
      <c r="L38" s="34">
        <v>917584.74</v>
      </c>
      <c r="M38" s="34">
        <v>1070000.47</v>
      </c>
      <c r="N38" s="5"/>
      <c r="O38" s="5">
        <v>7045948.6500000227</v>
      </c>
      <c r="P38" s="5">
        <v>1227438.57</v>
      </c>
      <c r="Q38" s="5">
        <v>3613873.6400000071</v>
      </c>
      <c r="R38" s="34">
        <v>1003757.95</v>
      </c>
      <c r="S38" s="34">
        <v>1200878.49</v>
      </c>
    </row>
    <row r="39" spans="2:19" ht="12" customHeight="1">
      <c r="B39" s="13" t="s">
        <v>29</v>
      </c>
      <c r="C39" s="23">
        <v>578557.69000000961</v>
      </c>
      <c r="D39" s="5">
        <v>246745.19999999893</v>
      </c>
      <c r="E39" s="5">
        <v>246659.43</v>
      </c>
      <c r="F39" s="34">
        <v>47859.75</v>
      </c>
      <c r="G39" s="34">
        <v>37293.31</v>
      </c>
      <c r="H39" s="5"/>
      <c r="I39" s="5">
        <v>590705.7099999967</v>
      </c>
      <c r="J39" s="5">
        <v>232054.87999999753</v>
      </c>
      <c r="K39" s="5">
        <v>270735.40999999997</v>
      </c>
      <c r="L39" s="34">
        <v>49894.62</v>
      </c>
      <c r="M39" s="34">
        <v>38020.800000000003</v>
      </c>
      <c r="N39" s="5"/>
      <c r="O39" s="5">
        <v>602109.70999999205</v>
      </c>
      <c r="P39" s="5">
        <v>230774.73000000152</v>
      </c>
      <c r="Q39" s="5">
        <v>273006.77</v>
      </c>
      <c r="R39" s="34">
        <v>46823.08</v>
      </c>
      <c r="S39" s="34">
        <v>51505.13</v>
      </c>
    </row>
    <row r="40" spans="2:19" ht="12" customHeight="1">
      <c r="B40" s="13" t="s">
        <v>30</v>
      </c>
      <c r="C40" s="23">
        <v>70927.37000000033</v>
      </c>
      <c r="D40" s="5">
        <v>19878.52</v>
      </c>
      <c r="E40" s="5">
        <v>37861.839999999997</v>
      </c>
      <c r="F40" s="34">
        <v>7803.15</v>
      </c>
      <c r="G40" s="34">
        <v>5383.86</v>
      </c>
      <c r="H40" s="5"/>
      <c r="I40" s="5">
        <v>73453.929999999731</v>
      </c>
      <c r="J40" s="5">
        <v>19139.84</v>
      </c>
      <c r="K40" s="5">
        <v>39819.92999999992</v>
      </c>
      <c r="L40" s="34">
        <v>9124.99</v>
      </c>
      <c r="M40" s="34">
        <v>5369.17</v>
      </c>
      <c r="N40" s="5"/>
      <c r="O40" s="5">
        <v>75873.510000000082</v>
      </c>
      <c r="P40" s="5">
        <v>20173.740000000002</v>
      </c>
      <c r="Q40" s="5">
        <v>37441.58</v>
      </c>
      <c r="R40" s="34">
        <v>9828.8100000000104</v>
      </c>
      <c r="S40" s="34">
        <v>8429.3800000000083</v>
      </c>
    </row>
    <row r="41" spans="2:19" ht="12" customHeight="1">
      <c r="B41" s="13" t="s">
        <v>31</v>
      </c>
      <c r="C41" s="23">
        <v>120059.83000000085</v>
      </c>
      <c r="D41" s="5">
        <v>32651.68</v>
      </c>
      <c r="E41" s="5">
        <v>51615.85</v>
      </c>
      <c r="F41" s="34">
        <v>22845.77</v>
      </c>
      <c r="G41" s="34">
        <v>12946.53</v>
      </c>
      <c r="H41" s="5"/>
      <c r="I41" s="5">
        <v>122071.89</v>
      </c>
      <c r="J41" s="5">
        <v>31088.07</v>
      </c>
      <c r="K41" s="5">
        <v>52244.099999999897</v>
      </c>
      <c r="L41" s="34">
        <v>23533.040000000001</v>
      </c>
      <c r="M41" s="34">
        <v>15206.68</v>
      </c>
      <c r="N41" s="5"/>
      <c r="O41" s="5">
        <v>124082.27</v>
      </c>
      <c r="P41" s="5">
        <v>31328.02</v>
      </c>
      <c r="Q41" s="5">
        <v>53224.640000000079</v>
      </c>
      <c r="R41" s="34">
        <v>22923.21</v>
      </c>
      <c r="S41" s="34">
        <v>16606.400000000001</v>
      </c>
    </row>
    <row r="42" spans="2:19" ht="12" customHeight="1">
      <c r="B42" s="13" t="s">
        <v>32</v>
      </c>
      <c r="C42" s="23">
        <v>176628.53</v>
      </c>
      <c r="D42" s="5">
        <v>69323.880000000121</v>
      </c>
      <c r="E42" s="5">
        <v>75906.05</v>
      </c>
      <c r="F42" s="34">
        <v>12509.76</v>
      </c>
      <c r="G42" s="34">
        <v>18888.84</v>
      </c>
      <c r="H42" s="5"/>
      <c r="I42" s="5">
        <v>179823.98</v>
      </c>
      <c r="J42" s="5">
        <v>66125.299999999857</v>
      </c>
      <c r="K42" s="5">
        <v>79524.600000000006</v>
      </c>
      <c r="L42" s="34">
        <v>12904.77</v>
      </c>
      <c r="M42" s="34">
        <v>21269.31</v>
      </c>
      <c r="N42" s="5"/>
      <c r="O42" s="5">
        <v>183264.83000000057</v>
      </c>
      <c r="P42" s="5">
        <v>66410.140000000058</v>
      </c>
      <c r="Q42" s="5">
        <v>81248.39</v>
      </c>
      <c r="R42" s="34">
        <v>14452.98</v>
      </c>
      <c r="S42" s="34">
        <v>21153.32</v>
      </c>
    </row>
    <row r="43" spans="2:19" ht="12" customHeight="1">
      <c r="B43" s="13" t="s">
        <v>33</v>
      </c>
      <c r="C43" s="23">
        <v>1124927.6000000085</v>
      </c>
      <c r="D43" s="5">
        <v>498766.10999999824</v>
      </c>
      <c r="E43" s="5">
        <v>468761.93999999925</v>
      </c>
      <c r="F43" s="34">
        <v>104010.59</v>
      </c>
      <c r="G43" s="34">
        <v>53388.959999999999</v>
      </c>
      <c r="H43" s="5"/>
      <c r="I43" s="5">
        <v>1143576.1900000093</v>
      </c>
      <c r="J43" s="5">
        <v>520049.96999999846</v>
      </c>
      <c r="K43" s="5">
        <v>459194.6</v>
      </c>
      <c r="L43" s="34">
        <v>112092.98</v>
      </c>
      <c r="M43" s="34">
        <v>52238.64</v>
      </c>
      <c r="N43" s="5"/>
      <c r="O43" s="5">
        <v>1162050.06</v>
      </c>
      <c r="P43" s="5">
        <v>467375.62</v>
      </c>
      <c r="Q43" s="5">
        <v>498291.99000000133</v>
      </c>
      <c r="R43" s="34">
        <v>128317.66</v>
      </c>
      <c r="S43" s="34">
        <v>68064.789999999994</v>
      </c>
    </row>
    <row r="44" spans="2:19" ht="12" customHeight="1">
      <c r="B44" s="13" t="s">
        <v>34</v>
      </c>
      <c r="C44" s="23">
        <v>848679.43000000261</v>
      </c>
      <c r="D44" s="5">
        <v>359408.11</v>
      </c>
      <c r="E44" s="5">
        <v>340158.62</v>
      </c>
      <c r="F44" s="34">
        <v>71533.960000000006</v>
      </c>
      <c r="G44" s="34">
        <v>77578.739999999947</v>
      </c>
      <c r="H44" s="5"/>
      <c r="I44" s="5">
        <v>862678.10999999358</v>
      </c>
      <c r="J44" s="5">
        <v>370443.99000000121</v>
      </c>
      <c r="K44" s="5">
        <v>332722.06</v>
      </c>
      <c r="L44" s="34">
        <v>77459.179999999993</v>
      </c>
      <c r="M44" s="34">
        <v>82052.88</v>
      </c>
      <c r="N44" s="5"/>
      <c r="O44" s="5">
        <v>875514.94999999297</v>
      </c>
      <c r="P44" s="5">
        <v>351217.95000000158</v>
      </c>
      <c r="Q44" s="5">
        <v>350335.95000000054</v>
      </c>
      <c r="R44" s="34">
        <v>82833.710000000006</v>
      </c>
      <c r="S44" s="34">
        <v>91127.34</v>
      </c>
    </row>
    <row r="45" spans="2:19" ht="12" customHeight="1">
      <c r="B45" s="13" t="s">
        <v>35</v>
      </c>
      <c r="C45" s="23">
        <v>489756.06999999797</v>
      </c>
      <c r="D45" s="5">
        <v>251396.3899999994</v>
      </c>
      <c r="E45" s="5">
        <v>186216.07</v>
      </c>
      <c r="F45" s="34">
        <v>36921.46</v>
      </c>
      <c r="G45" s="34">
        <v>15222.15</v>
      </c>
      <c r="H45" s="5"/>
      <c r="I45" s="5">
        <v>500250.17999999603</v>
      </c>
      <c r="J45" s="5">
        <v>247807.57000000105</v>
      </c>
      <c r="K45" s="5">
        <v>190111.65999999922</v>
      </c>
      <c r="L45" s="34">
        <v>43382.33</v>
      </c>
      <c r="M45" s="34">
        <v>18948.62</v>
      </c>
      <c r="N45" s="5"/>
      <c r="O45" s="5">
        <v>510888.64999999548</v>
      </c>
      <c r="P45" s="5">
        <v>265460.01000000053</v>
      </c>
      <c r="Q45" s="5">
        <v>186460.82</v>
      </c>
      <c r="R45" s="34">
        <v>39170.39</v>
      </c>
      <c r="S45" s="34">
        <v>19797.43</v>
      </c>
    </row>
    <row r="46" spans="2:19" ht="12" customHeight="1">
      <c r="B46" s="13" t="s">
        <v>36</v>
      </c>
      <c r="C46" s="23">
        <v>212807.41</v>
      </c>
      <c r="D46" s="5">
        <v>46405.55</v>
      </c>
      <c r="E46" s="5">
        <v>106615.02</v>
      </c>
      <c r="F46" s="34">
        <v>26172.93</v>
      </c>
      <c r="G46" s="34">
        <v>33613.910000000003</v>
      </c>
      <c r="H46" s="5"/>
      <c r="I46" s="5">
        <v>217424.2</v>
      </c>
      <c r="J46" s="5">
        <v>51148.79</v>
      </c>
      <c r="K46" s="5">
        <v>105301.76000000055</v>
      </c>
      <c r="L46" s="34">
        <v>25302.97</v>
      </c>
      <c r="M46" s="34">
        <v>35670.68</v>
      </c>
      <c r="N46" s="5"/>
      <c r="O46" s="5">
        <v>221893.72999999908</v>
      </c>
      <c r="P46" s="5">
        <v>50379.070000000072</v>
      </c>
      <c r="Q46" s="5">
        <v>105657.88</v>
      </c>
      <c r="R46" s="34">
        <v>29236.28</v>
      </c>
      <c r="S46" s="34">
        <v>36620.5</v>
      </c>
    </row>
    <row r="47" spans="2:19" ht="12" customHeight="1">
      <c r="B47" s="13" t="s">
        <v>37</v>
      </c>
      <c r="C47" s="23">
        <v>146515.6</v>
      </c>
      <c r="D47" s="5">
        <v>45619.94</v>
      </c>
      <c r="E47" s="5">
        <v>71248.86</v>
      </c>
      <c r="F47" s="34">
        <v>18311.09</v>
      </c>
      <c r="G47" s="34">
        <v>11335.71</v>
      </c>
      <c r="H47" s="5"/>
      <c r="I47" s="5">
        <v>150007.02000000115</v>
      </c>
      <c r="J47" s="5">
        <v>41328.639999999999</v>
      </c>
      <c r="K47" s="5">
        <v>78901.559999999707</v>
      </c>
      <c r="L47" s="34">
        <v>17250.919999999998</v>
      </c>
      <c r="M47" s="34">
        <v>12525.9</v>
      </c>
      <c r="N47" s="5"/>
      <c r="O47" s="5">
        <v>153280.92000000001</v>
      </c>
      <c r="P47" s="5">
        <v>44324.970000000052</v>
      </c>
      <c r="Q47" s="5">
        <v>74784.130000000136</v>
      </c>
      <c r="R47" s="34">
        <v>22808.84</v>
      </c>
      <c r="S47" s="34">
        <v>11362.98</v>
      </c>
    </row>
    <row r="48" spans="2:19" ht="12" customHeight="1">
      <c r="B48" s="15" t="s">
        <v>38</v>
      </c>
      <c r="C48" s="16">
        <v>280647.24</v>
      </c>
      <c r="D48" s="7">
        <v>91502.17</v>
      </c>
      <c r="E48" s="7">
        <v>136693.14000000001</v>
      </c>
      <c r="F48" s="36">
        <v>33415.32</v>
      </c>
      <c r="G48" s="36">
        <v>19036.61</v>
      </c>
      <c r="H48" s="7"/>
      <c r="I48" s="7">
        <v>287190.46999999997</v>
      </c>
      <c r="J48" s="7">
        <v>93335.3</v>
      </c>
      <c r="K48" s="7">
        <v>145308.72</v>
      </c>
      <c r="L48" s="36">
        <v>30294.01</v>
      </c>
      <c r="M48" s="36">
        <v>18252.439999999999</v>
      </c>
      <c r="N48" s="7"/>
      <c r="O48" s="7">
        <v>293603.40000000002</v>
      </c>
      <c r="P48" s="7">
        <v>94749.069999999949</v>
      </c>
      <c r="Q48" s="7">
        <v>148091.92000000001</v>
      </c>
      <c r="R48" s="36">
        <v>33170.870000000003</v>
      </c>
      <c r="S48" s="36">
        <v>17591.54</v>
      </c>
    </row>
    <row r="50" spans="2:19">
      <c r="B50" s="515" t="s">
        <v>43</v>
      </c>
      <c r="C50" s="515"/>
      <c r="D50" s="515"/>
      <c r="E50" s="515"/>
      <c r="F50" s="515"/>
      <c r="G50" s="515"/>
      <c r="H50" s="515"/>
      <c r="I50" s="515"/>
      <c r="J50" s="515"/>
      <c r="K50" s="515"/>
      <c r="L50" s="515"/>
      <c r="M50" s="515"/>
      <c r="N50" s="515"/>
      <c r="O50" s="515"/>
      <c r="P50" s="515"/>
      <c r="Q50" s="515"/>
      <c r="R50" s="515"/>
      <c r="S50" s="515"/>
    </row>
    <row r="51" spans="2:19" ht="13.5">
      <c r="B51" s="514" t="s">
        <v>12</v>
      </c>
      <c r="C51" s="514"/>
      <c r="D51" s="514"/>
      <c r="E51" s="514"/>
      <c r="F51" s="514"/>
      <c r="G51" s="514"/>
      <c r="H51" s="514"/>
      <c r="I51" s="514"/>
      <c r="J51" s="514"/>
      <c r="K51" s="514"/>
      <c r="L51" s="514"/>
      <c r="M51" s="514"/>
      <c r="N51" s="514"/>
      <c r="O51" s="514"/>
      <c r="P51" s="514"/>
      <c r="Q51" s="514"/>
      <c r="R51" s="514"/>
      <c r="S51" s="514"/>
    </row>
    <row r="52" spans="2:19" ht="13.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</row>
    <row r="53" spans="2:19">
      <c r="B53" s="517" t="s">
        <v>0</v>
      </c>
      <c r="C53" s="567">
        <v>2007</v>
      </c>
      <c r="D53" s="567"/>
      <c r="E53" s="567"/>
      <c r="F53" s="567">
        <v>2004</v>
      </c>
      <c r="G53" s="567"/>
      <c r="H53" s="2"/>
      <c r="I53" s="567">
        <v>2008</v>
      </c>
      <c r="J53" s="567"/>
      <c r="K53" s="567"/>
      <c r="L53" s="567"/>
      <c r="M53" s="567"/>
      <c r="N53" s="8"/>
      <c r="O53" s="567">
        <v>2009</v>
      </c>
      <c r="P53" s="567"/>
      <c r="Q53" s="567"/>
      <c r="R53" s="567"/>
      <c r="S53" s="567"/>
    </row>
    <row r="54" spans="2:19" ht="24.75" customHeight="1">
      <c r="B54" s="566"/>
      <c r="C54" s="12" t="s">
        <v>1</v>
      </c>
      <c r="D54" s="12" t="s">
        <v>44</v>
      </c>
      <c r="E54" s="12" t="s">
        <v>45</v>
      </c>
      <c r="F54" s="12" t="s">
        <v>47</v>
      </c>
      <c r="G54" s="12" t="s">
        <v>46</v>
      </c>
      <c r="H54" s="12"/>
      <c r="I54" s="12" t="s">
        <v>1</v>
      </c>
      <c r="J54" s="12" t="s">
        <v>44</v>
      </c>
      <c r="K54" s="12" t="s">
        <v>45</v>
      </c>
      <c r="L54" s="12" t="s">
        <v>47</v>
      </c>
      <c r="M54" s="12" t="s">
        <v>46</v>
      </c>
      <c r="N54" s="12"/>
      <c r="O54" s="12" t="s">
        <v>1</v>
      </c>
      <c r="P54" s="12" t="s">
        <v>44</v>
      </c>
      <c r="Q54" s="12" t="s">
        <v>45</v>
      </c>
      <c r="R54" s="12" t="s">
        <v>47</v>
      </c>
      <c r="S54" s="12" t="s">
        <v>46</v>
      </c>
    </row>
    <row r="55" spans="2:19" ht="13.5">
      <c r="B55" s="13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</row>
    <row r="56" spans="2:19">
      <c r="B56" s="14" t="s">
        <v>1</v>
      </c>
      <c r="C56" s="6">
        <v>20193029.470000267</v>
      </c>
      <c r="D56" s="6">
        <v>6112615.5500000333</v>
      </c>
      <c r="E56" s="6">
        <v>8992061.3400000278</v>
      </c>
      <c r="F56" s="32">
        <v>2400139.44</v>
      </c>
      <c r="G56" s="32">
        <v>2688213.140000015</v>
      </c>
      <c r="H56" s="6"/>
      <c r="I56" s="6">
        <v>20532338.750000156</v>
      </c>
      <c r="J56" s="6">
        <v>6049771.419999877</v>
      </c>
      <c r="K56" s="6">
        <v>9194364.6799999308</v>
      </c>
      <c r="L56" s="32">
        <v>2546847.869999988</v>
      </c>
      <c r="M56" s="32">
        <v>2741354.7800000082</v>
      </c>
      <c r="N56" s="6"/>
      <c r="O56" s="6">
        <v>20874348.119999468</v>
      </c>
      <c r="P56" s="6">
        <v>6002499.5600000462</v>
      </c>
      <c r="Q56" s="6">
        <v>9221798.379999999</v>
      </c>
      <c r="R56" s="32">
        <v>2703835.47</v>
      </c>
      <c r="S56" s="32">
        <v>2946214.71</v>
      </c>
    </row>
    <row r="57" spans="2:19">
      <c r="B57" s="14"/>
      <c r="C57" s="3"/>
      <c r="D57" s="3"/>
      <c r="E57" s="3"/>
      <c r="F57" s="33"/>
      <c r="G57" s="33"/>
      <c r="H57" s="4"/>
      <c r="I57" s="3"/>
      <c r="J57" s="3"/>
      <c r="K57" s="3"/>
      <c r="L57" s="33"/>
      <c r="M57" s="33"/>
      <c r="N57" s="4"/>
      <c r="O57" s="3"/>
      <c r="P57" s="3"/>
      <c r="Q57" s="3"/>
      <c r="R57" s="33"/>
      <c r="S57" s="33"/>
    </row>
    <row r="58" spans="2:19" ht="13.5">
      <c r="B58" s="13" t="s">
        <v>8</v>
      </c>
      <c r="C58" s="5">
        <v>6567009.1000000229</v>
      </c>
      <c r="D58" s="5">
        <v>994913.3400000016</v>
      </c>
      <c r="E58" s="5">
        <v>3315039.3299999912</v>
      </c>
      <c r="F58" s="34">
        <v>994708.7600000028</v>
      </c>
      <c r="G58" s="34">
        <v>1262347.67</v>
      </c>
      <c r="H58" s="5"/>
      <c r="I58" s="5">
        <v>6714236.9300000304</v>
      </c>
      <c r="J58" s="5">
        <v>1009776.85</v>
      </c>
      <c r="K58" s="5">
        <v>3406332.389999981</v>
      </c>
      <c r="L58" s="34">
        <v>1058039.19</v>
      </c>
      <c r="M58" s="34">
        <v>1240088.5</v>
      </c>
      <c r="N58" s="5"/>
      <c r="O58" s="5">
        <v>6836820.7400000487</v>
      </c>
      <c r="P58" s="5">
        <v>987799.92000000365</v>
      </c>
      <c r="Q58" s="5">
        <v>3370723.9100000146</v>
      </c>
      <c r="R58" s="34">
        <v>1147586.1599999999</v>
      </c>
      <c r="S58" s="34">
        <v>1330710.75</v>
      </c>
    </row>
    <row r="59" spans="2:19" ht="13.5">
      <c r="B59" s="13" t="s">
        <v>9</v>
      </c>
      <c r="C59" s="5">
        <v>13626020.370000513</v>
      </c>
      <c r="D59" s="5">
        <v>5117702.210000095</v>
      </c>
      <c r="E59" s="5">
        <v>5677022.0100000976</v>
      </c>
      <c r="F59" s="34">
        <v>1405430.68</v>
      </c>
      <c r="G59" s="34">
        <v>1425865.4699999948</v>
      </c>
      <c r="H59" s="5"/>
      <c r="I59" s="5">
        <v>13818101.820000079</v>
      </c>
      <c r="J59" s="5">
        <v>5039994.569999883</v>
      </c>
      <c r="K59" s="5">
        <v>5788032.2900000326</v>
      </c>
      <c r="L59" s="34">
        <v>1488808.6799999925</v>
      </c>
      <c r="M59" s="34">
        <v>1501266.2799999891</v>
      </c>
      <c r="N59" s="5"/>
      <c r="O59" s="5">
        <v>14037527.380000032</v>
      </c>
      <c r="P59" s="5">
        <v>5014699.6399999512</v>
      </c>
      <c r="Q59" s="5">
        <v>5851074.4699999951</v>
      </c>
      <c r="R59" s="34">
        <v>1556249.3100000154</v>
      </c>
      <c r="S59" s="34">
        <v>1615503.9600000184</v>
      </c>
    </row>
    <row r="60" spans="2:19">
      <c r="B60" s="14"/>
      <c r="C60" s="5"/>
      <c r="D60" s="5"/>
      <c r="E60" s="5"/>
      <c r="F60" s="34"/>
      <c r="G60" s="34"/>
      <c r="H60" s="5"/>
      <c r="I60" s="5"/>
      <c r="J60" s="5"/>
      <c r="K60" s="5"/>
      <c r="L60" s="34"/>
      <c r="M60" s="34"/>
      <c r="N60" s="5"/>
      <c r="O60" s="5"/>
      <c r="P60" s="5"/>
      <c r="Q60" s="5"/>
      <c r="R60" s="34"/>
      <c r="S60" s="34"/>
    </row>
    <row r="61" spans="2:19">
      <c r="B61" s="14" t="s">
        <v>11</v>
      </c>
      <c r="C61" s="5"/>
      <c r="D61" s="5"/>
      <c r="E61" s="5"/>
      <c r="F61" s="34"/>
      <c r="G61" s="34"/>
      <c r="H61" s="5"/>
      <c r="I61" s="5"/>
      <c r="J61" s="5"/>
      <c r="K61" s="5"/>
      <c r="L61" s="34"/>
      <c r="M61" s="34"/>
      <c r="N61" s="5"/>
      <c r="O61" s="5"/>
      <c r="P61" s="5"/>
      <c r="Q61" s="5"/>
      <c r="R61" s="34"/>
      <c r="S61" s="34"/>
    </row>
    <row r="62" spans="2:19" ht="13.5">
      <c r="B62" s="13" t="s">
        <v>2</v>
      </c>
      <c r="C62" s="5">
        <v>15056414.590000566</v>
      </c>
      <c r="D62" s="5">
        <v>3111966.4800000093</v>
      </c>
      <c r="E62" s="5">
        <v>7160350.8400000669</v>
      </c>
      <c r="F62" s="34">
        <v>2201274.44</v>
      </c>
      <c r="G62" s="34">
        <v>2582822.8300000113</v>
      </c>
      <c r="H62" s="5"/>
      <c r="I62" s="5">
        <v>15428842.490000023</v>
      </c>
      <c r="J62" s="5">
        <v>3081562.94</v>
      </c>
      <c r="K62" s="5">
        <v>7357086.3799999403</v>
      </c>
      <c r="L62" s="34">
        <v>2348707.8499999843</v>
      </c>
      <c r="M62" s="34">
        <v>2641485.3200000133</v>
      </c>
      <c r="N62" s="5"/>
      <c r="O62" s="5">
        <v>15801210.679999443</v>
      </c>
      <c r="P62" s="5">
        <v>3100501.7899999688</v>
      </c>
      <c r="Q62" s="5">
        <v>7384740.6699999673</v>
      </c>
      <c r="R62" s="34">
        <v>2485812.2899999921</v>
      </c>
      <c r="S62" s="34">
        <v>2830155.93</v>
      </c>
    </row>
    <row r="63" spans="2:19" ht="13.5">
      <c r="B63" s="13" t="s">
        <v>3</v>
      </c>
      <c r="C63" s="5">
        <v>5136614.8799999002</v>
      </c>
      <c r="D63" s="5">
        <v>3000649.0700000934</v>
      </c>
      <c r="E63" s="5">
        <v>1831710.5000000119</v>
      </c>
      <c r="F63" s="34">
        <v>198865</v>
      </c>
      <c r="G63" s="34">
        <v>105390.31</v>
      </c>
      <c r="H63" s="5"/>
      <c r="I63" s="5">
        <v>5103496.2599999541</v>
      </c>
      <c r="J63" s="5">
        <v>2968208.4800000153</v>
      </c>
      <c r="K63" s="5">
        <v>1837278.2999999949</v>
      </c>
      <c r="L63" s="34">
        <v>198140.02</v>
      </c>
      <c r="M63" s="34">
        <v>99869.460000000137</v>
      </c>
      <c r="N63" s="5"/>
      <c r="O63" s="5">
        <v>5073137.4399998998</v>
      </c>
      <c r="P63" s="5">
        <v>2901997.7699999646</v>
      </c>
      <c r="Q63" s="5">
        <v>1837057.7099999804</v>
      </c>
      <c r="R63" s="34">
        <v>218023.18</v>
      </c>
      <c r="S63" s="34">
        <v>116058.78</v>
      </c>
    </row>
    <row r="64" spans="2:19" ht="13.5">
      <c r="B64" s="13"/>
      <c r="C64" s="5"/>
      <c r="D64" s="5"/>
      <c r="E64" s="5"/>
      <c r="F64" s="34"/>
      <c r="G64" s="34"/>
      <c r="H64" s="5"/>
      <c r="I64" s="5"/>
      <c r="J64" s="5"/>
      <c r="K64" s="5"/>
      <c r="L64" s="34"/>
      <c r="M64" s="34"/>
      <c r="N64" s="5"/>
      <c r="O64" s="5"/>
      <c r="P64" s="5"/>
      <c r="Q64" s="5"/>
      <c r="R64" s="34"/>
      <c r="S64" s="34"/>
    </row>
    <row r="65" spans="2:19">
      <c r="B65" s="14" t="s">
        <v>4</v>
      </c>
      <c r="C65" s="5"/>
      <c r="D65" s="5"/>
      <c r="E65" s="5"/>
      <c r="F65" s="34"/>
      <c r="G65" s="34"/>
      <c r="H65" s="5"/>
      <c r="I65" s="5"/>
      <c r="J65" s="5"/>
      <c r="K65" s="5"/>
      <c r="L65" s="34"/>
      <c r="M65" s="34"/>
      <c r="N65" s="5"/>
      <c r="O65" s="5"/>
      <c r="P65" s="5"/>
      <c r="Q65" s="5"/>
      <c r="R65" s="34"/>
      <c r="S65" s="34"/>
    </row>
    <row r="66" spans="2:19" ht="13.5">
      <c r="B66" s="13" t="s">
        <v>5</v>
      </c>
      <c r="C66" s="5">
        <v>11343892.610000046</v>
      </c>
      <c r="D66" s="5">
        <v>2402660.8799999808</v>
      </c>
      <c r="E66" s="5">
        <v>5494332.1800000053</v>
      </c>
      <c r="F66" s="34">
        <v>1584833.16</v>
      </c>
      <c r="G66" s="34">
        <v>1862066.39</v>
      </c>
      <c r="H66" s="5"/>
      <c r="I66" s="5">
        <v>11557937.36999994</v>
      </c>
      <c r="J66" s="5">
        <v>2354012.3000000129</v>
      </c>
      <c r="K66" s="5">
        <v>5684932.8699999293</v>
      </c>
      <c r="L66" s="34">
        <v>1688709.939999993</v>
      </c>
      <c r="M66" s="34">
        <v>1830282.26</v>
      </c>
      <c r="N66" s="5"/>
      <c r="O66" s="5">
        <v>11790176.01999991</v>
      </c>
      <c r="P66" s="5">
        <v>2354522.599999968</v>
      </c>
      <c r="Q66" s="5">
        <v>5640799.5699999919</v>
      </c>
      <c r="R66" s="34">
        <v>1800483.62</v>
      </c>
      <c r="S66" s="34">
        <v>1994370.23</v>
      </c>
    </row>
    <row r="67" spans="2:19" ht="13.5">
      <c r="B67" s="13" t="s">
        <v>6</v>
      </c>
      <c r="C67" s="5">
        <v>6372588.2299997471</v>
      </c>
      <c r="D67" s="5">
        <v>2645466.690000047</v>
      </c>
      <c r="E67" s="5">
        <v>2434521.3500000234</v>
      </c>
      <c r="F67" s="34">
        <v>609963.64000000211</v>
      </c>
      <c r="G67" s="34">
        <v>682636.55000000249</v>
      </c>
      <c r="H67" s="5"/>
      <c r="I67" s="5">
        <v>6474459.6699999049</v>
      </c>
      <c r="J67" s="5">
        <v>2652362.65</v>
      </c>
      <c r="K67" s="5">
        <v>2437531.5300000086</v>
      </c>
      <c r="L67" s="34">
        <v>641873.15000000235</v>
      </c>
      <c r="M67" s="34">
        <v>742692.34000000532</v>
      </c>
      <c r="N67" s="5"/>
      <c r="O67" s="5">
        <v>6539510.3199999519</v>
      </c>
      <c r="P67" s="5">
        <v>2602901.6300000111</v>
      </c>
      <c r="Q67" s="5">
        <v>2499448.5400000135</v>
      </c>
      <c r="R67" s="34">
        <v>658919.56000000134</v>
      </c>
      <c r="S67" s="34">
        <v>778240.58999999845</v>
      </c>
    </row>
    <row r="68" spans="2:19" ht="13.5">
      <c r="B68" s="13" t="s">
        <v>7</v>
      </c>
      <c r="C68" s="5">
        <v>2476548.6299999626</v>
      </c>
      <c r="D68" s="5">
        <v>1064487.9799999879</v>
      </c>
      <c r="E68" s="5">
        <v>1063207.8099999859</v>
      </c>
      <c r="F68" s="34">
        <v>205342.64</v>
      </c>
      <c r="G68" s="34">
        <v>143510.20000000001</v>
      </c>
      <c r="H68" s="5"/>
      <c r="I68" s="5">
        <v>2499941.709999918</v>
      </c>
      <c r="J68" s="5">
        <v>1043396.47</v>
      </c>
      <c r="K68" s="5">
        <v>1071900.28</v>
      </c>
      <c r="L68" s="34">
        <v>216264.78</v>
      </c>
      <c r="M68" s="34">
        <v>168380.18</v>
      </c>
      <c r="N68" s="5"/>
      <c r="O68" s="5">
        <v>2544661.779999976</v>
      </c>
      <c r="P68" s="5">
        <v>1045075.33</v>
      </c>
      <c r="Q68" s="5">
        <v>1081550.27</v>
      </c>
      <c r="R68" s="34">
        <v>244432.29</v>
      </c>
      <c r="S68" s="34">
        <v>173603.89</v>
      </c>
    </row>
    <row r="69" spans="2:19" ht="13.5">
      <c r="B69" s="13"/>
      <c r="C69" s="5"/>
      <c r="D69" s="5"/>
      <c r="E69" s="5"/>
      <c r="F69" s="34"/>
      <c r="G69" s="34"/>
      <c r="H69" s="5"/>
      <c r="I69" s="5"/>
      <c r="J69" s="5"/>
      <c r="K69" s="5"/>
      <c r="L69" s="34"/>
      <c r="M69" s="34"/>
      <c r="N69" s="5"/>
      <c r="O69" s="5"/>
      <c r="P69" s="5"/>
      <c r="Q69" s="5"/>
      <c r="R69" s="34"/>
      <c r="S69" s="34"/>
    </row>
    <row r="70" spans="2:19">
      <c r="B70" s="14" t="s">
        <v>10</v>
      </c>
      <c r="C70" s="5"/>
      <c r="D70" s="5"/>
      <c r="E70" s="5"/>
      <c r="F70" s="34"/>
      <c r="G70" s="34"/>
      <c r="H70" s="5"/>
      <c r="I70" s="5"/>
      <c r="J70" s="5"/>
      <c r="K70" s="5"/>
      <c r="L70" s="34"/>
      <c r="M70" s="34"/>
      <c r="N70" s="5"/>
      <c r="O70" s="5"/>
      <c r="P70" s="5"/>
      <c r="Q70" s="5"/>
      <c r="R70" s="34"/>
      <c r="S70" s="34"/>
    </row>
    <row r="71" spans="2:19" ht="13.5">
      <c r="B71" s="13" t="s">
        <v>15</v>
      </c>
      <c r="C71" s="5">
        <v>281258.30999999901</v>
      </c>
      <c r="D71" s="5">
        <v>149895.38</v>
      </c>
      <c r="E71" s="5">
        <v>95926.979999999239</v>
      </c>
      <c r="F71" s="34">
        <v>22268.05</v>
      </c>
      <c r="G71" s="34">
        <v>13167.9</v>
      </c>
      <c r="H71" s="5"/>
      <c r="I71" s="5">
        <v>282494.06000000093</v>
      </c>
      <c r="J71" s="5">
        <v>148870.9999999991</v>
      </c>
      <c r="K71" s="5">
        <v>99709.549999999756</v>
      </c>
      <c r="L71" s="34">
        <v>19821.13</v>
      </c>
      <c r="M71" s="34">
        <v>14092.38</v>
      </c>
      <c r="N71" s="5"/>
      <c r="O71" s="5">
        <v>283708.32000000187</v>
      </c>
      <c r="P71" s="5">
        <v>143518.01000000094</v>
      </c>
      <c r="Q71" s="5">
        <v>99834.040000000401</v>
      </c>
      <c r="R71" s="34">
        <v>23448.32</v>
      </c>
      <c r="S71" s="34">
        <v>16907.95</v>
      </c>
    </row>
    <row r="72" spans="2:19" ht="13.5">
      <c r="B72" s="13" t="s">
        <v>16</v>
      </c>
      <c r="C72" s="5">
        <v>767387.53000001016</v>
      </c>
      <c r="D72" s="5">
        <v>297788.02999999822</v>
      </c>
      <c r="E72" s="5">
        <v>312306.21999999997</v>
      </c>
      <c r="F72" s="34">
        <v>74374.210000000006</v>
      </c>
      <c r="G72" s="34">
        <v>82919.069999999949</v>
      </c>
      <c r="H72" s="5"/>
      <c r="I72" s="5">
        <v>775529.7399999951</v>
      </c>
      <c r="J72" s="5">
        <v>299532</v>
      </c>
      <c r="K72" s="5">
        <v>322139.27999999799</v>
      </c>
      <c r="L72" s="34">
        <v>76652.36</v>
      </c>
      <c r="M72" s="34">
        <v>77206.100000000006</v>
      </c>
      <c r="N72" s="5"/>
      <c r="O72" s="5">
        <v>783658.10999998229</v>
      </c>
      <c r="P72" s="5">
        <v>289323.62000000052</v>
      </c>
      <c r="Q72" s="5">
        <v>323191.72000000143</v>
      </c>
      <c r="R72" s="34">
        <v>89924.580000000075</v>
      </c>
      <c r="S72" s="34">
        <v>81218.190000000075</v>
      </c>
    </row>
    <row r="73" spans="2:19" ht="13.5">
      <c r="B73" s="13" t="s">
        <v>17</v>
      </c>
      <c r="C73" s="5">
        <v>297775.07999999891</v>
      </c>
      <c r="D73" s="5">
        <v>129793.3</v>
      </c>
      <c r="E73" s="5">
        <v>123110.38</v>
      </c>
      <c r="F73" s="34">
        <v>21646.5</v>
      </c>
      <c r="G73" s="34">
        <v>23224.9</v>
      </c>
      <c r="H73" s="5"/>
      <c r="I73" s="5">
        <v>299593.87999999773</v>
      </c>
      <c r="J73" s="5">
        <v>133839.73000000001</v>
      </c>
      <c r="K73" s="5">
        <v>116138.01</v>
      </c>
      <c r="L73" s="34">
        <v>18401.439999999999</v>
      </c>
      <c r="M73" s="34">
        <v>31214.7</v>
      </c>
      <c r="N73" s="5"/>
      <c r="O73" s="5">
        <v>301377.06999999937</v>
      </c>
      <c r="P73" s="5">
        <v>127975.54000000078</v>
      </c>
      <c r="Q73" s="5">
        <v>123250.52000000062</v>
      </c>
      <c r="R73" s="34">
        <v>22055.200000000001</v>
      </c>
      <c r="S73" s="34">
        <v>28095.81</v>
      </c>
    </row>
    <row r="74" spans="2:19" ht="13.5">
      <c r="B74" s="13" t="s">
        <v>18</v>
      </c>
      <c r="C74" s="5">
        <v>882342.27000000444</v>
      </c>
      <c r="D74" s="5">
        <v>173606.54</v>
      </c>
      <c r="E74" s="5">
        <v>409440.05</v>
      </c>
      <c r="F74" s="34">
        <v>126547.76</v>
      </c>
      <c r="G74" s="34">
        <v>172747.92</v>
      </c>
      <c r="H74" s="5"/>
      <c r="I74" s="5">
        <v>895516.23999999871</v>
      </c>
      <c r="J74" s="5">
        <v>162459.65</v>
      </c>
      <c r="K74" s="5">
        <v>385146.91</v>
      </c>
      <c r="L74" s="34">
        <v>154496.91</v>
      </c>
      <c r="M74" s="34">
        <v>193412.77</v>
      </c>
      <c r="N74" s="5"/>
      <c r="O74" s="5">
        <v>908785.5</v>
      </c>
      <c r="P74" s="5">
        <v>178558.1</v>
      </c>
      <c r="Q74" s="5">
        <v>393759.2</v>
      </c>
      <c r="R74" s="34">
        <v>136342.26999999999</v>
      </c>
      <c r="S74" s="34">
        <v>200125.93</v>
      </c>
    </row>
    <row r="75" spans="2:19" ht="13.5">
      <c r="B75" s="13" t="s">
        <v>19</v>
      </c>
      <c r="C75" s="5">
        <v>405562.81000000058</v>
      </c>
      <c r="D75" s="5">
        <v>182400.06999999931</v>
      </c>
      <c r="E75" s="5">
        <v>155920.91000000056</v>
      </c>
      <c r="F75" s="34">
        <v>32655.66</v>
      </c>
      <c r="G75" s="34">
        <v>34586.17</v>
      </c>
      <c r="H75" s="5"/>
      <c r="I75" s="5">
        <v>414175.10000000114</v>
      </c>
      <c r="J75" s="5">
        <v>181211.18</v>
      </c>
      <c r="K75" s="5">
        <v>161735.1</v>
      </c>
      <c r="L75" s="34">
        <v>33235.26</v>
      </c>
      <c r="M75" s="34">
        <v>37993.56</v>
      </c>
      <c r="N75" s="5"/>
      <c r="O75" s="5">
        <v>422790.32999999874</v>
      </c>
      <c r="P75" s="5">
        <v>172444.1</v>
      </c>
      <c r="Q75" s="5">
        <v>176037.80000000089</v>
      </c>
      <c r="R75" s="34">
        <v>33065.65</v>
      </c>
      <c r="S75" s="34">
        <v>41242.780000000064</v>
      </c>
    </row>
    <row r="76" spans="2:19" ht="13.5">
      <c r="B76" s="13" t="s">
        <v>20</v>
      </c>
      <c r="C76" s="5">
        <v>997186.79000000085</v>
      </c>
      <c r="D76" s="5">
        <v>542491.09000000067</v>
      </c>
      <c r="E76" s="5">
        <v>310424.25000000099</v>
      </c>
      <c r="F76" s="34">
        <v>87017.21</v>
      </c>
      <c r="G76" s="34">
        <v>57254.23999999994</v>
      </c>
      <c r="H76" s="5"/>
      <c r="I76" s="5">
        <v>1007832.83</v>
      </c>
      <c r="J76" s="5">
        <v>549228.41000000085</v>
      </c>
      <c r="K76" s="5">
        <v>318606.26000000059</v>
      </c>
      <c r="L76" s="34">
        <v>75627.710000000006</v>
      </c>
      <c r="M76" s="34">
        <v>64370.45</v>
      </c>
      <c r="N76" s="5"/>
      <c r="O76" s="5">
        <v>1018347.2899999904</v>
      </c>
      <c r="P76" s="5">
        <v>556083.17000000156</v>
      </c>
      <c r="Q76" s="5">
        <v>293390.41000000056</v>
      </c>
      <c r="R76" s="34">
        <v>93664.89</v>
      </c>
      <c r="S76" s="34">
        <v>75208.820000000007</v>
      </c>
    </row>
    <row r="77" spans="2:19" ht="13.5">
      <c r="B77" s="13" t="s">
        <v>21</v>
      </c>
      <c r="C77" s="5">
        <v>681151.16999999632</v>
      </c>
      <c r="D77" s="5">
        <v>110486.72</v>
      </c>
      <c r="E77" s="5">
        <v>359257.89999999834</v>
      </c>
      <c r="F77" s="34">
        <v>119495.49</v>
      </c>
      <c r="G77" s="34">
        <v>91911.0600000001</v>
      </c>
      <c r="H77" s="5"/>
      <c r="I77" s="5">
        <v>694744.31</v>
      </c>
      <c r="J77" s="5">
        <v>117233.16</v>
      </c>
      <c r="K77" s="5">
        <v>371034.76000000071</v>
      </c>
      <c r="L77" s="34">
        <v>113094.88</v>
      </c>
      <c r="M77" s="34">
        <v>93381.509999999922</v>
      </c>
      <c r="N77" s="5"/>
      <c r="O77" s="5">
        <v>707878.44000000379</v>
      </c>
      <c r="P77" s="5">
        <v>113187.82</v>
      </c>
      <c r="Q77" s="5">
        <v>357256.12000000203</v>
      </c>
      <c r="R77" s="34">
        <v>130593.48</v>
      </c>
      <c r="S77" s="34">
        <v>106841.02</v>
      </c>
    </row>
    <row r="78" spans="2:19" ht="13.5">
      <c r="B78" s="13" t="s">
        <v>22</v>
      </c>
      <c r="C78" s="23">
        <v>875302.84000000567</v>
      </c>
      <c r="D78" s="5">
        <v>320844.37999999907</v>
      </c>
      <c r="E78" s="5">
        <v>345916.68</v>
      </c>
      <c r="F78" s="34">
        <v>89822.169999999911</v>
      </c>
      <c r="G78" s="34">
        <v>118719.61</v>
      </c>
      <c r="H78" s="5"/>
      <c r="I78" s="5">
        <v>885229.08000000508</v>
      </c>
      <c r="J78" s="5">
        <v>337225.39</v>
      </c>
      <c r="K78" s="5">
        <v>354043.67</v>
      </c>
      <c r="L78" s="34">
        <v>87268.39</v>
      </c>
      <c r="M78" s="34">
        <v>106691.63</v>
      </c>
      <c r="N78" s="5"/>
      <c r="O78" s="5">
        <v>895059.66999999573</v>
      </c>
      <c r="P78" s="5">
        <v>319746.28000000073</v>
      </c>
      <c r="Q78" s="5">
        <v>367620.78</v>
      </c>
      <c r="R78" s="34">
        <v>95415.77</v>
      </c>
      <c r="S78" s="34">
        <v>112276.84</v>
      </c>
    </row>
    <row r="79" spans="2:19" ht="13.5">
      <c r="B79" s="13" t="s">
        <v>39</v>
      </c>
      <c r="C79" s="23">
        <v>279007.70999999938</v>
      </c>
      <c r="D79" s="5">
        <v>139053.73000000001</v>
      </c>
      <c r="E79" s="5">
        <v>109657.73</v>
      </c>
      <c r="F79" s="34">
        <v>15289.4</v>
      </c>
      <c r="G79" s="34">
        <v>15006.85</v>
      </c>
      <c r="H79" s="5"/>
      <c r="I79" s="5">
        <v>284099.82000000088</v>
      </c>
      <c r="J79" s="5">
        <v>136385.22</v>
      </c>
      <c r="K79" s="5">
        <v>110403.83</v>
      </c>
      <c r="L79" s="34">
        <v>17220.57</v>
      </c>
      <c r="M79" s="34">
        <v>20090.2</v>
      </c>
      <c r="N79" s="5"/>
      <c r="O79" s="5">
        <v>289145.18000000232</v>
      </c>
      <c r="P79" s="5">
        <v>134116.48000000001</v>
      </c>
      <c r="Q79" s="5">
        <v>118413.6</v>
      </c>
      <c r="R79" s="34">
        <v>17578.97</v>
      </c>
      <c r="S79" s="34">
        <v>19036.13</v>
      </c>
    </row>
    <row r="80" spans="2:19" ht="13.5">
      <c r="B80" s="13" t="s">
        <v>23</v>
      </c>
      <c r="C80" s="23">
        <v>543985.97999999917</v>
      </c>
      <c r="D80" s="5">
        <v>275450.66999999864</v>
      </c>
      <c r="E80" s="5">
        <v>192149.08999999944</v>
      </c>
      <c r="F80" s="34">
        <v>29356.65</v>
      </c>
      <c r="G80" s="34">
        <v>47029.57</v>
      </c>
      <c r="H80" s="5"/>
      <c r="I80" s="5">
        <v>549472.63000000501</v>
      </c>
      <c r="J80" s="5">
        <v>267327.92999999947</v>
      </c>
      <c r="K80" s="5">
        <v>198237.86999999944</v>
      </c>
      <c r="L80" s="34">
        <v>28343.37</v>
      </c>
      <c r="M80" s="34">
        <v>55563.46</v>
      </c>
      <c r="N80" s="5"/>
      <c r="O80" s="5">
        <v>555022.90000000247</v>
      </c>
      <c r="P80" s="5">
        <v>272518.60999999876</v>
      </c>
      <c r="Q80" s="5">
        <v>191884.09</v>
      </c>
      <c r="R80" s="34">
        <v>35860.379999999997</v>
      </c>
      <c r="S80" s="34">
        <v>54759.82</v>
      </c>
    </row>
    <row r="81" spans="2:19" ht="13.5">
      <c r="B81" s="13" t="s">
        <v>24</v>
      </c>
      <c r="C81" s="23">
        <v>516920.2499999975</v>
      </c>
      <c r="D81" s="5">
        <v>107155.32</v>
      </c>
      <c r="E81" s="5">
        <v>247669.85000000088</v>
      </c>
      <c r="F81" s="34">
        <v>85119.57</v>
      </c>
      <c r="G81" s="34">
        <v>76975.509999999937</v>
      </c>
      <c r="H81" s="5"/>
      <c r="I81" s="5">
        <v>526691.02000000095</v>
      </c>
      <c r="J81" s="5">
        <v>103008.46</v>
      </c>
      <c r="K81" s="5">
        <v>246843.91</v>
      </c>
      <c r="L81" s="34">
        <v>98616.980000000127</v>
      </c>
      <c r="M81" s="34">
        <v>78221.67</v>
      </c>
      <c r="N81" s="5"/>
      <c r="O81" s="5">
        <v>536415.15000000363</v>
      </c>
      <c r="P81" s="5">
        <v>101442.86</v>
      </c>
      <c r="Q81" s="5">
        <v>248984.72000000055</v>
      </c>
      <c r="R81" s="34">
        <v>93712.84</v>
      </c>
      <c r="S81" s="34">
        <v>92274.73</v>
      </c>
    </row>
    <row r="82" spans="2:19" ht="13.5">
      <c r="B82" s="13" t="s">
        <v>25</v>
      </c>
      <c r="C82" s="23">
        <v>856740.02</v>
      </c>
      <c r="D82" s="5">
        <v>288191.25000000064</v>
      </c>
      <c r="E82" s="5">
        <v>367892.55999999936</v>
      </c>
      <c r="F82" s="34">
        <v>101729.8</v>
      </c>
      <c r="G82" s="34">
        <v>98926.41</v>
      </c>
      <c r="H82" s="5"/>
      <c r="I82" s="5">
        <v>870150.6899999982</v>
      </c>
      <c r="J82" s="5">
        <v>280692.4699999991</v>
      </c>
      <c r="K82" s="5">
        <v>369618.96999999887</v>
      </c>
      <c r="L82" s="34">
        <v>110271.66</v>
      </c>
      <c r="M82" s="34">
        <v>109567.59</v>
      </c>
      <c r="N82" s="5"/>
      <c r="O82" s="5">
        <v>883207.7000000024</v>
      </c>
      <c r="P82" s="5">
        <v>267019.83</v>
      </c>
      <c r="Q82" s="5">
        <v>388213.59999999899</v>
      </c>
      <c r="R82" s="34">
        <v>118099.5</v>
      </c>
      <c r="S82" s="34">
        <v>109874.77</v>
      </c>
    </row>
    <row r="83" spans="2:19" ht="13.5">
      <c r="B83" s="13" t="s">
        <v>26</v>
      </c>
      <c r="C83" s="23">
        <v>1187247.3000000154</v>
      </c>
      <c r="D83" s="5">
        <v>431089.64999999682</v>
      </c>
      <c r="E83" s="5">
        <v>474271.83999999915</v>
      </c>
      <c r="F83" s="34">
        <v>128296.13</v>
      </c>
      <c r="G83" s="34">
        <v>153589.68</v>
      </c>
      <c r="H83" s="5"/>
      <c r="I83" s="5">
        <v>1210045.24</v>
      </c>
      <c r="J83" s="5">
        <v>424579.26999999786</v>
      </c>
      <c r="K83" s="5">
        <v>511193.27</v>
      </c>
      <c r="L83" s="34">
        <v>136299.92000000001</v>
      </c>
      <c r="M83" s="34">
        <v>137972.78</v>
      </c>
      <c r="N83" s="5"/>
      <c r="O83" s="5">
        <v>1233978.4799999879</v>
      </c>
      <c r="P83" s="5">
        <v>440822.16000000213</v>
      </c>
      <c r="Q83" s="5">
        <v>493699.33000000118</v>
      </c>
      <c r="R83" s="34">
        <v>136111.95000000001</v>
      </c>
      <c r="S83" s="34">
        <v>163345.04</v>
      </c>
    </row>
    <row r="84" spans="2:19" ht="13.5">
      <c r="B84" s="13" t="s">
        <v>27</v>
      </c>
      <c r="C84" s="23">
        <v>838069.18000000075</v>
      </c>
      <c r="D84" s="5">
        <v>308394.56</v>
      </c>
      <c r="E84" s="5">
        <v>370545.11000000063</v>
      </c>
      <c r="F84" s="34">
        <v>76356.77</v>
      </c>
      <c r="G84" s="34">
        <v>82772.739999999932</v>
      </c>
      <c r="H84" s="5"/>
      <c r="I84" s="5">
        <v>850927.60000000265</v>
      </c>
      <c r="J84" s="5">
        <v>287445.44</v>
      </c>
      <c r="K84" s="5">
        <v>390008.07</v>
      </c>
      <c r="L84" s="34">
        <v>90091.91</v>
      </c>
      <c r="M84" s="34">
        <v>83382.180000000051</v>
      </c>
      <c r="N84" s="5"/>
      <c r="O84" s="5">
        <v>863767.04999999935</v>
      </c>
      <c r="P84" s="5">
        <v>286083.55</v>
      </c>
      <c r="Q84" s="5">
        <v>387605.26</v>
      </c>
      <c r="R84" s="34">
        <v>97674.489999999903</v>
      </c>
      <c r="S84" s="34">
        <v>92403.75</v>
      </c>
    </row>
    <row r="85" spans="2:19" ht="13.5">
      <c r="B85" s="13" t="s">
        <v>28</v>
      </c>
      <c r="C85" s="23">
        <v>6508063.4000000386</v>
      </c>
      <c r="D85" s="5">
        <v>1063475.17</v>
      </c>
      <c r="E85" s="5">
        <v>3264057.13</v>
      </c>
      <c r="F85" s="34">
        <v>936868.60000000079</v>
      </c>
      <c r="G85" s="34">
        <v>1243662.5</v>
      </c>
      <c r="H85" s="5"/>
      <c r="I85" s="5">
        <v>6639275.2999999858</v>
      </c>
      <c r="J85" s="5">
        <v>1073311.42</v>
      </c>
      <c r="K85" s="5">
        <v>3346851.2800000058</v>
      </c>
      <c r="L85" s="34">
        <v>1003157.4</v>
      </c>
      <c r="M85" s="34">
        <v>1215955.2</v>
      </c>
      <c r="N85" s="5"/>
      <c r="O85" s="5">
        <v>6772175.0400000466</v>
      </c>
      <c r="P85" s="5">
        <v>1061365.82</v>
      </c>
      <c r="Q85" s="5">
        <v>3330240.67</v>
      </c>
      <c r="R85" s="34">
        <v>1082080.51</v>
      </c>
      <c r="S85" s="34">
        <v>1298488.04</v>
      </c>
    </row>
    <row r="86" spans="2:19" ht="13.5">
      <c r="B86" s="13" t="s">
        <v>29</v>
      </c>
      <c r="C86" s="23">
        <v>612813.0099999978</v>
      </c>
      <c r="D86" s="5">
        <v>244165.47000000157</v>
      </c>
      <c r="E86" s="5">
        <v>288450.34000000003</v>
      </c>
      <c r="F86" s="34">
        <v>41084.14</v>
      </c>
      <c r="G86" s="34">
        <v>39113.06</v>
      </c>
      <c r="H86" s="5"/>
      <c r="I86" s="5">
        <v>623022.5300000034</v>
      </c>
      <c r="J86" s="5">
        <v>234537.94</v>
      </c>
      <c r="K86" s="5">
        <v>286575.18000000087</v>
      </c>
      <c r="L86" s="34">
        <v>56449.84</v>
      </c>
      <c r="M86" s="34">
        <v>45459.57</v>
      </c>
      <c r="N86" s="5"/>
      <c r="O86" s="5">
        <v>634009.82000000414</v>
      </c>
      <c r="P86" s="5">
        <v>250094.65999999904</v>
      </c>
      <c r="Q86" s="5">
        <v>280038.94</v>
      </c>
      <c r="R86" s="34">
        <v>58050.569999999927</v>
      </c>
      <c r="S86" s="34">
        <v>45825.649999999943</v>
      </c>
    </row>
    <row r="87" spans="2:19" ht="13.5">
      <c r="B87" s="13" t="s">
        <v>30</v>
      </c>
      <c r="C87" s="23">
        <v>78212.499999999491</v>
      </c>
      <c r="D87" s="5">
        <v>20467.61</v>
      </c>
      <c r="E87" s="5">
        <v>40314.709999999926</v>
      </c>
      <c r="F87" s="34">
        <v>8914.2799999999879</v>
      </c>
      <c r="G87" s="34">
        <v>8515.9</v>
      </c>
      <c r="H87" s="5"/>
      <c r="I87" s="5">
        <v>80548.639999999999</v>
      </c>
      <c r="J87" s="5">
        <v>20662.05</v>
      </c>
      <c r="K87" s="5">
        <v>40190.080000000133</v>
      </c>
      <c r="L87" s="34">
        <v>10165.620000000001</v>
      </c>
      <c r="M87" s="34">
        <v>9530.889999999994</v>
      </c>
      <c r="N87" s="5"/>
      <c r="O87" s="5">
        <v>82963.429999999906</v>
      </c>
      <c r="P87" s="5">
        <v>19415.64</v>
      </c>
      <c r="Q87" s="5">
        <v>40821.120000000003</v>
      </c>
      <c r="R87" s="34">
        <v>11312.58</v>
      </c>
      <c r="S87" s="34">
        <v>11414.09</v>
      </c>
    </row>
    <row r="88" spans="2:19" ht="13.5">
      <c r="B88" s="13" t="s">
        <v>31</v>
      </c>
      <c r="C88" s="23">
        <v>125961.43</v>
      </c>
      <c r="D88" s="5">
        <v>30768.5</v>
      </c>
      <c r="E88" s="5">
        <v>56137.579999999922</v>
      </c>
      <c r="F88" s="34">
        <v>23043.66</v>
      </c>
      <c r="G88" s="34">
        <v>16011.69</v>
      </c>
      <c r="H88" s="5"/>
      <c r="I88" s="5">
        <v>128024.95000000086</v>
      </c>
      <c r="J88" s="5">
        <v>29043.85</v>
      </c>
      <c r="K88" s="5">
        <v>56864.020000000113</v>
      </c>
      <c r="L88" s="34">
        <v>23609.84</v>
      </c>
      <c r="M88" s="34">
        <v>18507.240000000002</v>
      </c>
      <c r="N88" s="5"/>
      <c r="O88" s="5">
        <v>129885.28</v>
      </c>
      <c r="P88" s="5">
        <v>27450.92</v>
      </c>
      <c r="Q88" s="5">
        <v>57418.79</v>
      </c>
      <c r="R88" s="34">
        <v>23938.959999999999</v>
      </c>
      <c r="S88" s="34">
        <v>21076.61</v>
      </c>
    </row>
    <row r="89" spans="2:19" ht="13.5">
      <c r="B89" s="13" t="s">
        <v>32</v>
      </c>
      <c r="C89" s="23">
        <v>186945.08999999947</v>
      </c>
      <c r="D89" s="5">
        <v>64217.420000000078</v>
      </c>
      <c r="E89" s="5">
        <v>79498.980000000054</v>
      </c>
      <c r="F89" s="34">
        <v>17281.830000000002</v>
      </c>
      <c r="G89" s="34">
        <v>25946.86</v>
      </c>
      <c r="H89" s="5"/>
      <c r="I89" s="5">
        <v>190732.77</v>
      </c>
      <c r="J89" s="5">
        <v>65238.48</v>
      </c>
      <c r="K89" s="5">
        <v>82965.069999999934</v>
      </c>
      <c r="L89" s="34">
        <v>17515.080000000002</v>
      </c>
      <c r="M89" s="34">
        <v>25014.14</v>
      </c>
      <c r="N89" s="5"/>
      <c r="O89" s="5">
        <v>194491.8</v>
      </c>
      <c r="P89" s="5">
        <v>64038.61000000019</v>
      </c>
      <c r="Q89" s="5">
        <v>81786.14</v>
      </c>
      <c r="R89" s="34">
        <v>20350.759999999998</v>
      </c>
      <c r="S89" s="34">
        <v>28316.29</v>
      </c>
    </row>
    <row r="90" spans="2:19" ht="13.5">
      <c r="B90" s="13" t="s">
        <v>33</v>
      </c>
      <c r="C90" s="23">
        <v>1180279.7</v>
      </c>
      <c r="D90" s="5">
        <v>469753.45999999921</v>
      </c>
      <c r="E90" s="5">
        <v>470754.85000000097</v>
      </c>
      <c r="F90" s="34">
        <v>140584.75</v>
      </c>
      <c r="G90" s="34">
        <v>99186.639999999941</v>
      </c>
      <c r="H90" s="5"/>
      <c r="I90" s="5">
        <v>1198337.5100000054</v>
      </c>
      <c r="J90" s="5">
        <v>440703.0000000007</v>
      </c>
      <c r="K90" s="5">
        <v>512314.26999999827</v>
      </c>
      <c r="L90" s="34">
        <v>152654.29999999999</v>
      </c>
      <c r="M90" s="34">
        <v>92665.94</v>
      </c>
      <c r="N90" s="5"/>
      <c r="O90" s="5">
        <v>1216281.6200000001</v>
      </c>
      <c r="P90" s="5">
        <v>442053.29000000254</v>
      </c>
      <c r="Q90" s="5">
        <v>507906.72000000114</v>
      </c>
      <c r="R90" s="34">
        <v>153442.74</v>
      </c>
      <c r="S90" s="34">
        <v>112878.87</v>
      </c>
    </row>
    <row r="91" spans="2:19" ht="13.5">
      <c r="B91" s="13" t="s">
        <v>34</v>
      </c>
      <c r="C91" s="23">
        <v>887789.12000000209</v>
      </c>
      <c r="D91" s="5">
        <v>331620.39</v>
      </c>
      <c r="E91" s="5">
        <v>380212.26999999903</v>
      </c>
      <c r="F91" s="34">
        <v>83607.64</v>
      </c>
      <c r="G91" s="34">
        <v>92348.82</v>
      </c>
      <c r="H91" s="5"/>
      <c r="I91" s="5">
        <v>899961.34999999404</v>
      </c>
      <c r="J91" s="5">
        <v>340977.62999999773</v>
      </c>
      <c r="K91" s="5">
        <v>360670.56</v>
      </c>
      <c r="L91" s="34">
        <v>87760.089999999924</v>
      </c>
      <c r="M91" s="34">
        <v>110553.07</v>
      </c>
      <c r="N91" s="5"/>
      <c r="O91" s="5">
        <v>912498.25999999605</v>
      </c>
      <c r="P91" s="5">
        <v>321453.64</v>
      </c>
      <c r="Q91" s="5">
        <v>393722.8599999994</v>
      </c>
      <c r="R91" s="34">
        <v>81879.289999999994</v>
      </c>
      <c r="S91" s="34">
        <v>115442.47</v>
      </c>
    </row>
    <row r="92" spans="2:19" ht="13.5">
      <c r="B92" s="13" t="s">
        <v>35</v>
      </c>
      <c r="C92" s="23">
        <v>520641.15999999846</v>
      </c>
      <c r="D92" s="5">
        <v>235057.40000000125</v>
      </c>
      <c r="E92" s="5">
        <v>207249.50000000102</v>
      </c>
      <c r="F92" s="34">
        <v>51552.15</v>
      </c>
      <c r="G92" s="34">
        <v>26782.11</v>
      </c>
      <c r="H92" s="5"/>
      <c r="I92" s="5">
        <v>530174.54000000237</v>
      </c>
      <c r="J92" s="5">
        <v>230533.76000000001</v>
      </c>
      <c r="K92" s="5">
        <v>213579.02</v>
      </c>
      <c r="L92" s="34">
        <v>52279.51</v>
      </c>
      <c r="M92" s="34">
        <v>33782.25</v>
      </c>
      <c r="N92" s="5"/>
      <c r="O92" s="5">
        <v>539680.1500000013</v>
      </c>
      <c r="P92" s="5">
        <v>227936.1</v>
      </c>
      <c r="Q92" s="5">
        <v>222973.94</v>
      </c>
      <c r="R92" s="34">
        <v>56541.440000000002</v>
      </c>
      <c r="S92" s="34">
        <v>32228.67</v>
      </c>
    </row>
    <row r="93" spans="2:19" ht="13.5">
      <c r="B93" s="13" t="s">
        <v>36</v>
      </c>
      <c r="C93" s="23">
        <v>226219.79</v>
      </c>
      <c r="D93" s="5">
        <v>45553.99</v>
      </c>
      <c r="E93" s="5">
        <v>116129.79</v>
      </c>
      <c r="F93" s="34">
        <v>26910.12</v>
      </c>
      <c r="G93" s="34">
        <v>37625.89</v>
      </c>
      <c r="H93" s="5"/>
      <c r="I93" s="5">
        <v>230467.8000000006</v>
      </c>
      <c r="J93" s="5">
        <v>41606.870000000003</v>
      </c>
      <c r="K93" s="5">
        <v>112888.86</v>
      </c>
      <c r="L93" s="34">
        <v>27737.29</v>
      </c>
      <c r="M93" s="34">
        <v>48234.78</v>
      </c>
      <c r="N93" s="5"/>
      <c r="O93" s="5">
        <v>234697.56</v>
      </c>
      <c r="P93" s="5">
        <v>41571.99</v>
      </c>
      <c r="Q93" s="5">
        <v>115241.85</v>
      </c>
      <c r="R93" s="34">
        <v>33969.75</v>
      </c>
      <c r="S93" s="34">
        <v>43913.97</v>
      </c>
    </row>
    <row r="94" spans="2:19" ht="13.5">
      <c r="B94" s="13" t="s">
        <v>37</v>
      </c>
      <c r="C94" s="23">
        <v>156385.19999999905</v>
      </c>
      <c r="D94" s="5">
        <v>50721.660000000142</v>
      </c>
      <c r="E94" s="5">
        <v>69297.360000000088</v>
      </c>
      <c r="F94" s="34">
        <v>24027.89</v>
      </c>
      <c r="G94" s="34">
        <v>12338.29</v>
      </c>
      <c r="H94" s="5"/>
      <c r="I94" s="5">
        <v>159386.23999999999</v>
      </c>
      <c r="J94" s="5">
        <v>45637.51</v>
      </c>
      <c r="K94" s="5">
        <v>76435.680000000066</v>
      </c>
      <c r="L94" s="34">
        <v>23440.54</v>
      </c>
      <c r="M94" s="34">
        <v>13872.51</v>
      </c>
      <c r="N94" s="5"/>
      <c r="O94" s="5">
        <v>162357.2100000013</v>
      </c>
      <c r="P94" s="5">
        <v>43758.090000000113</v>
      </c>
      <c r="Q94" s="5">
        <v>78952.42</v>
      </c>
      <c r="R94" s="34">
        <v>23358.17</v>
      </c>
      <c r="S94" s="34">
        <v>16288.53</v>
      </c>
    </row>
    <row r="95" spans="2:19" ht="13.5">
      <c r="B95" s="15" t="s">
        <v>38</v>
      </c>
      <c r="C95" s="16">
        <v>299781.83000000176</v>
      </c>
      <c r="D95" s="7">
        <v>100173.79</v>
      </c>
      <c r="E95" s="7">
        <v>145469.28</v>
      </c>
      <c r="F95" s="36">
        <v>36289.01</v>
      </c>
      <c r="G95" s="36">
        <v>17849.75</v>
      </c>
      <c r="H95" s="7"/>
      <c r="I95" s="7">
        <v>305904.87999999907</v>
      </c>
      <c r="J95" s="7">
        <v>98479.60000000037</v>
      </c>
      <c r="K95" s="7">
        <v>150171.20000000001</v>
      </c>
      <c r="L95" s="36">
        <v>32635.87</v>
      </c>
      <c r="M95" s="36">
        <v>24618.21</v>
      </c>
      <c r="N95" s="7"/>
      <c r="O95" s="7">
        <v>312166.75999999663</v>
      </c>
      <c r="P95" s="7">
        <v>100520.67</v>
      </c>
      <c r="Q95" s="7">
        <v>149553.73999999947</v>
      </c>
      <c r="R95" s="36">
        <v>35362.410000000003</v>
      </c>
      <c r="S95" s="36">
        <v>26729.94</v>
      </c>
    </row>
    <row r="96" spans="2:19">
      <c r="B96" s="17" t="s">
        <v>13</v>
      </c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</row>
  </sheetData>
  <mergeCells count="13">
    <mergeCell ref="B50:S50"/>
    <mergeCell ref="B51:S51"/>
    <mergeCell ref="B53:B54"/>
    <mergeCell ref="C53:G53"/>
    <mergeCell ref="I53:M53"/>
    <mergeCell ref="O53:S53"/>
    <mergeCell ref="B2:M2"/>
    <mergeCell ref="B6:B7"/>
    <mergeCell ref="C6:G6"/>
    <mergeCell ref="I6:M6"/>
    <mergeCell ref="B4:S4"/>
    <mergeCell ref="B3:S3"/>
    <mergeCell ref="O6:S6"/>
  </mergeCells>
  <phoneticPr fontId="7" type="noConversion"/>
  <pageMargins left="0.19685039370078741" right="0" top="0" bottom="0.19685039370078741" header="0" footer="0"/>
  <pageSetup paperSize="9" scale="90" orientation="landscape" r:id="rId1"/>
  <headerFooter alignWithMargins="0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8"/>
  <dimension ref="B2:R53"/>
  <sheetViews>
    <sheetView showGridLines="0" view="pageBreakPreview" zoomScaleNormal="100" zoomScaleSheetLayoutView="100" workbookViewId="0"/>
  </sheetViews>
  <sheetFormatPr baseColWidth="10" defaultRowHeight="12.75"/>
  <cols>
    <col min="1" max="1" width="0.85546875" style="10" customWidth="1"/>
    <col min="2" max="2" width="18.85546875" style="10" customWidth="1"/>
    <col min="3" max="5" width="6.7109375" style="147" hidden="1" customWidth="1"/>
    <col min="6" max="16" width="6.7109375" style="27" customWidth="1"/>
    <col min="17" max="17" width="9.85546875" style="27" customWidth="1"/>
    <col min="18" max="18" width="8.7109375" style="27" customWidth="1"/>
    <col min="19" max="19" width="1.5703125" style="10" customWidth="1"/>
    <col min="20" max="16384" width="11.42578125" style="10"/>
  </cols>
  <sheetData>
    <row r="2" spans="2:18" ht="15" customHeight="1">
      <c r="B2" s="489" t="s">
        <v>305</v>
      </c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89"/>
      <c r="P2" s="489"/>
      <c r="Q2" s="489"/>
      <c r="R2" s="489"/>
    </row>
    <row r="3" spans="2:18" ht="17.25" customHeight="1">
      <c r="B3" s="490" t="s">
        <v>288</v>
      </c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</row>
    <row r="4" spans="2:18" ht="11.25" customHeight="1">
      <c r="B4" s="491" t="s">
        <v>48</v>
      </c>
      <c r="C4" s="491"/>
      <c r="D4" s="491"/>
      <c r="E4" s="491"/>
      <c r="F4" s="491"/>
      <c r="G4" s="491"/>
      <c r="H4" s="491"/>
      <c r="I4" s="491"/>
      <c r="J4" s="491"/>
      <c r="K4" s="491"/>
      <c r="L4" s="491"/>
      <c r="M4" s="491"/>
      <c r="N4" s="491"/>
      <c r="O4" s="491"/>
      <c r="P4" s="491"/>
      <c r="Q4" s="491"/>
      <c r="R4" s="491"/>
    </row>
    <row r="5" spans="2:18" ht="6" customHeight="1">
      <c r="B5" s="42"/>
      <c r="C5" s="150"/>
      <c r="D5" s="150"/>
      <c r="E5" s="150"/>
      <c r="F5" s="149"/>
      <c r="G5" s="149"/>
      <c r="H5" s="149"/>
      <c r="I5" s="149"/>
      <c r="J5" s="149"/>
      <c r="K5" s="149"/>
      <c r="L5" s="149"/>
      <c r="M5" s="149"/>
      <c r="N5" s="149"/>
      <c r="O5" s="149"/>
      <c r="P5" s="149"/>
    </row>
    <row r="6" spans="2:18" ht="22.5" customHeight="1">
      <c r="B6" s="509" t="s">
        <v>216</v>
      </c>
      <c r="C6" s="487">
        <v>2004</v>
      </c>
      <c r="D6" s="487">
        <v>2005</v>
      </c>
      <c r="E6" s="487">
        <v>2006</v>
      </c>
      <c r="F6" s="506">
        <v>2007</v>
      </c>
      <c r="G6" s="506">
        <v>2008</v>
      </c>
      <c r="H6" s="506">
        <v>2009</v>
      </c>
      <c r="I6" s="506">
        <v>2010</v>
      </c>
      <c r="J6" s="506">
        <v>2011</v>
      </c>
      <c r="K6" s="506">
        <v>2012</v>
      </c>
      <c r="L6" s="506">
        <v>2013</v>
      </c>
      <c r="M6" s="506">
        <v>2014</v>
      </c>
      <c r="N6" s="506">
        <v>2015</v>
      </c>
      <c r="O6" s="506">
        <v>2016</v>
      </c>
      <c r="P6" s="506">
        <v>2017</v>
      </c>
      <c r="Q6" s="503" t="s">
        <v>242</v>
      </c>
      <c r="R6" s="503" t="s">
        <v>256</v>
      </c>
    </row>
    <row r="7" spans="2:18" ht="42.75" customHeight="1">
      <c r="B7" s="510"/>
      <c r="C7" s="488">
        <v>2004</v>
      </c>
      <c r="D7" s="488">
        <v>2005</v>
      </c>
      <c r="E7" s="488">
        <v>2006</v>
      </c>
      <c r="F7" s="507">
        <v>2007</v>
      </c>
      <c r="G7" s="507"/>
      <c r="H7" s="507"/>
      <c r="I7" s="507"/>
      <c r="J7" s="507"/>
      <c r="K7" s="507"/>
      <c r="L7" s="507"/>
      <c r="M7" s="507"/>
      <c r="N7" s="507"/>
      <c r="O7" s="507"/>
      <c r="P7" s="507"/>
      <c r="Q7" s="503"/>
      <c r="R7" s="503"/>
    </row>
    <row r="8" spans="2:18" ht="6" customHeight="1">
      <c r="B8" s="207"/>
    </row>
    <row r="9" spans="2:18" ht="14.25" customHeight="1">
      <c r="B9" s="208" t="s">
        <v>1</v>
      </c>
      <c r="C9" s="237">
        <v>5353.057909999965</v>
      </c>
      <c r="D9" s="237">
        <v>5634.6755699999885</v>
      </c>
      <c r="E9" s="237">
        <v>5494.9807799999817</v>
      </c>
      <c r="F9" s="263">
        <v>5284.7328408677058</v>
      </c>
      <c r="G9" s="263">
        <v>5376.3161884191959</v>
      </c>
      <c r="H9" s="263">
        <v>5423.6927090709942</v>
      </c>
      <c r="I9" s="263">
        <v>5485.4403494770168</v>
      </c>
      <c r="J9" s="263">
        <v>5627.6201002806083</v>
      </c>
      <c r="K9" s="263">
        <v>5796.7782389536469</v>
      </c>
      <c r="L9" s="263">
        <v>5976.9255011974938</v>
      </c>
      <c r="M9" s="263">
        <v>6272.2745869728933</v>
      </c>
      <c r="N9" s="263">
        <v>6535.8825315515896</v>
      </c>
      <c r="O9" s="263">
        <v>6497.9448217400486</v>
      </c>
      <c r="P9" s="263">
        <v>6555.937671378374</v>
      </c>
      <c r="Q9" s="402">
        <f>+(((P9/F9)^(1/10))-1)*100</f>
        <v>2.1788893808164955</v>
      </c>
      <c r="R9" s="402">
        <f>ROUND(((P9/O9-1)*100),2)</f>
        <v>0.89</v>
      </c>
    </row>
    <row r="10" spans="2:18" ht="14.25" customHeight="1">
      <c r="B10" s="209" t="s">
        <v>158</v>
      </c>
      <c r="C10" s="236">
        <v>757.87990000000173</v>
      </c>
      <c r="D10" s="236">
        <v>828.41697000000283</v>
      </c>
      <c r="E10" s="236">
        <v>800.85542000000021</v>
      </c>
      <c r="F10" s="246">
        <v>819.02848321867998</v>
      </c>
      <c r="G10" s="246">
        <v>835.86656515741174</v>
      </c>
      <c r="H10" s="246">
        <v>803.86302662004255</v>
      </c>
      <c r="I10" s="246">
        <v>801.18894310966118</v>
      </c>
      <c r="J10" s="246">
        <v>860.16197176971446</v>
      </c>
      <c r="K10" s="246">
        <v>860.85390663092858</v>
      </c>
      <c r="L10" s="246">
        <v>845.90998206805602</v>
      </c>
      <c r="M10" s="246">
        <v>986.31679493456522</v>
      </c>
      <c r="N10" s="246">
        <v>1075.2353898670876</v>
      </c>
      <c r="O10" s="246">
        <v>1057.2151094072151</v>
      </c>
      <c r="P10" s="246">
        <v>1063.9697748003007</v>
      </c>
      <c r="Q10" s="215">
        <f t="shared" ref="Q10:Q14" si="0">+(((P10/F10)^(1/10))-1)*100</f>
        <v>2.6509631314252102</v>
      </c>
      <c r="R10" s="215">
        <f t="shared" ref="R10:R14" si="1">ROUND(((P10/O10-1)*100),2)</f>
        <v>0.64</v>
      </c>
    </row>
    <row r="11" spans="2:18" ht="14.25" customHeight="1">
      <c r="B11" s="209" t="s">
        <v>192</v>
      </c>
      <c r="C11" s="236">
        <v>1364.3003999999994</v>
      </c>
      <c r="D11" s="236">
        <v>1433.1508799999849</v>
      </c>
      <c r="E11" s="236">
        <v>1357.5490200000102</v>
      </c>
      <c r="F11" s="246">
        <v>1257.5153145337865</v>
      </c>
      <c r="G11" s="246">
        <v>1255.8869762366594</v>
      </c>
      <c r="H11" s="246">
        <v>1301.4801578463248</v>
      </c>
      <c r="I11" s="246">
        <v>1290.2196806224222</v>
      </c>
      <c r="J11" s="246">
        <v>1244.3659781746276</v>
      </c>
      <c r="K11" s="246">
        <v>1320.7614821287405</v>
      </c>
      <c r="L11" s="246">
        <v>1359.394530727405</v>
      </c>
      <c r="M11" s="246">
        <v>1364.143954736337</v>
      </c>
      <c r="N11" s="246">
        <v>1390.346519490485</v>
      </c>
      <c r="O11" s="246">
        <v>1349.2756029449199</v>
      </c>
      <c r="P11" s="246">
        <v>1312.4966215424538</v>
      </c>
      <c r="Q11" s="215">
        <f t="shared" si="0"/>
        <v>0.42885034191433302</v>
      </c>
      <c r="R11" s="215">
        <f t="shared" si="1"/>
        <v>-2.73</v>
      </c>
    </row>
    <row r="12" spans="2:18" ht="14.25" customHeight="1">
      <c r="B12" s="209" t="s">
        <v>233</v>
      </c>
      <c r="C12" s="236"/>
      <c r="D12" s="236"/>
      <c r="E12" s="236"/>
      <c r="F12" s="246">
        <v>384.77753237970978</v>
      </c>
      <c r="G12" s="246">
        <v>396.42833377322</v>
      </c>
      <c r="H12" s="246">
        <v>380.57201931367388</v>
      </c>
      <c r="I12" s="246">
        <v>383.76754138251613</v>
      </c>
      <c r="J12" s="246">
        <v>407.68608159035665</v>
      </c>
      <c r="K12" s="246">
        <v>406.98322501368051</v>
      </c>
      <c r="L12" s="246">
        <v>441.83410553174537</v>
      </c>
      <c r="M12" s="246">
        <v>439.90519122890908</v>
      </c>
      <c r="N12" s="246">
        <v>450.20363084361594</v>
      </c>
      <c r="O12" s="246">
        <v>462.17638470774364</v>
      </c>
      <c r="P12" s="246">
        <v>494.63696362316608</v>
      </c>
      <c r="Q12" s="215">
        <f t="shared" si="0"/>
        <v>2.5433936553711955</v>
      </c>
      <c r="R12" s="215">
        <f t="shared" si="1"/>
        <v>7.02</v>
      </c>
    </row>
    <row r="13" spans="2:18" ht="14.25" customHeight="1">
      <c r="B13" s="209" t="s">
        <v>201</v>
      </c>
      <c r="C13" s="236">
        <v>621.06490000000019</v>
      </c>
      <c r="D13" s="236">
        <v>678.73529000000008</v>
      </c>
      <c r="E13" s="236">
        <v>649.95645999999965</v>
      </c>
      <c r="F13" s="246">
        <v>240.63053972748796</v>
      </c>
      <c r="G13" s="246">
        <v>279.93473732540514</v>
      </c>
      <c r="H13" s="246">
        <v>279.46065020874994</v>
      </c>
      <c r="I13" s="246">
        <v>285.03967027407089</v>
      </c>
      <c r="J13" s="246">
        <v>305.27955401479113</v>
      </c>
      <c r="K13" s="246">
        <v>312.81147883001796</v>
      </c>
      <c r="L13" s="246">
        <v>324.29334291459617</v>
      </c>
      <c r="M13" s="246">
        <v>356.38860977230092</v>
      </c>
      <c r="N13" s="246">
        <v>363.16219488580225</v>
      </c>
      <c r="O13" s="246">
        <v>397.15346708361204</v>
      </c>
      <c r="P13" s="246">
        <v>372.73140708816049</v>
      </c>
      <c r="Q13" s="215">
        <f t="shared" si="0"/>
        <v>4.4731102893820429</v>
      </c>
      <c r="R13" s="215">
        <f t="shared" si="1"/>
        <v>-6.15</v>
      </c>
    </row>
    <row r="14" spans="2:18" ht="14.25" customHeight="1">
      <c r="B14" s="209" t="s">
        <v>191</v>
      </c>
      <c r="C14" s="236">
        <v>2607.9981299999949</v>
      </c>
      <c r="D14" s="236">
        <v>2694.3724300000135</v>
      </c>
      <c r="E14" s="236">
        <v>2686.6198800000248</v>
      </c>
      <c r="F14" s="246">
        <v>2582.7809710080965</v>
      </c>
      <c r="G14" s="246">
        <v>2608.19957592641</v>
      </c>
      <c r="H14" s="246">
        <v>2658.3168550822361</v>
      </c>
      <c r="I14" s="246">
        <v>2725.224514088356</v>
      </c>
      <c r="J14" s="246">
        <v>2810.1265147312515</v>
      </c>
      <c r="K14" s="246">
        <v>2895.3681463501821</v>
      </c>
      <c r="L14" s="246">
        <v>3005.4935399557016</v>
      </c>
      <c r="M14" s="246">
        <v>3125.5200363007584</v>
      </c>
      <c r="N14" s="246">
        <v>3256.9347964646104</v>
      </c>
      <c r="O14" s="246">
        <v>3232.124257596693</v>
      </c>
      <c r="P14" s="246">
        <v>3312.1029043242929</v>
      </c>
      <c r="Q14" s="215">
        <f t="shared" si="0"/>
        <v>2.5183539208077255</v>
      </c>
      <c r="R14" s="215">
        <f t="shared" si="1"/>
        <v>2.4700000000000002</v>
      </c>
    </row>
    <row r="15" spans="2:18" ht="5.25" customHeight="1">
      <c r="B15" s="209"/>
      <c r="C15" s="241"/>
      <c r="D15" s="241"/>
      <c r="E15" s="241"/>
      <c r="F15" s="439"/>
      <c r="G15" s="439"/>
      <c r="H15" s="439"/>
      <c r="I15" s="439"/>
      <c r="J15" s="439"/>
      <c r="K15" s="439"/>
      <c r="L15" s="439"/>
      <c r="M15" s="439"/>
      <c r="N15" s="439"/>
      <c r="O15" s="439"/>
      <c r="P15" s="439"/>
      <c r="Q15" s="215"/>
      <c r="R15" s="215"/>
    </row>
    <row r="16" spans="2:18" ht="14.25" customHeight="1">
      <c r="B16" s="208" t="s">
        <v>11</v>
      </c>
      <c r="C16" s="241"/>
      <c r="D16" s="241"/>
      <c r="E16" s="241"/>
      <c r="F16" s="439"/>
      <c r="G16" s="439"/>
      <c r="H16" s="439"/>
      <c r="I16" s="439"/>
      <c r="J16" s="439"/>
      <c r="K16" s="439"/>
      <c r="L16" s="439"/>
      <c r="M16" s="439"/>
      <c r="N16" s="439"/>
      <c r="O16" s="439"/>
      <c r="P16" s="439"/>
      <c r="Q16" s="215"/>
      <c r="R16" s="215"/>
    </row>
    <row r="17" spans="2:18" ht="14.25" customHeight="1">
      <c r="B17" s="208" t="s">
        <v>2</v>
      </c>
      <c r="C17" s="237">
        <v>4438.9576299999962</v>
      </c>
      <c r="D17" s="237">
        <v>4680.3754299999091</v>
      </c>
      <c r="E17" s="237">
        <v>4626.6067899999443</v>
      </c>
      <c r="F17" s="263">
        <v>4361.245178748959</v>
      </c>
      <c r="G17" s="263">
        <v>4460.4734277215393</v>
      </c>
      <c r="H17" s="263">
        <v>4554.4065722251862</v>
      </c>
      <c r="I17" s="263">
        <v>4584.099998634606</v>
      </c>
      <c r="J17" s="263">
        <v>4703.8069049767064</v>
      </c>
      <c r="K17" s="263">
        <v>4833.2601154980593</v>
      </c>
      <c r="L17" s="263">
        <v>4995.4749523762239</v>
      </c>
      <c r="M17" s="263">
        <v>5299.3928717448807</v>
      </c>
      <c r="N17" s="263">
        <v>5548.7942177811674</v>
      </c>
      <c r="O17" s="263">
        <v>5466.8090469212548</v>
      </c>
      <c r="P17" s="263">
        <v>5539.7362390773296</v>
      </c>
      <c r="Q17" s="402">
        <f>+(((P17/F17)^(1/10))-1)*100</f>
        <v>2.420728012593254</v>
      </c>
      <c r="R17" s="402">
        <f>ROUND(((P17/O17-1)*100),2)</f>
        <v>1.33</v>
      </c>
    </row>
    <row r="18" spans="2:18" ht="14.25" customHeight="1">
      <c r="B18" s="209" t="s">
        <v>158</v>
      </c>
      <c r="C18" s="236">
        <v>577.98318000000006</v>
      </c>
      <c r="D18" s="236">
        <v>639.26008000000195</v>
      </c>
      <c r="E18" s="236">
        <v>628.05601999999999</v>
      </c>
      <c r="F18" s="246">
        <v>639.66590730307303</v>
      </c>
      <c r="G18" s="246">
        <v>652.01253516186193</v>
      </c>
      <c r="H18" s="246">
        <v>640.80095739454009</v>
      </c>
      <c r="I18" s="246">
        <v>619.85769694441115</v>
      </c>
      <c r="J18" s="246">
        <v>689.22798495253062</v>
      </c>
      <c r="K18" s="246">
        <v>662.08580239065429</v>
      </c>
      <c r="L18" s="246">
        <v>666.15046772527762</v>
      </c>
      <c r="M18" s="246">
        <v>805.74356108650113</v>
      </c>
      <c r="N18" s="246">
        <v>870.69309459439523</v>
      </c>
      <c r="O18" s="246">
        <v>845.62426192169539</v>
      </c>
      <c r="P18" s="246">
        <v>862.67745380210874</v>
      </c>
      <c r="Q18" s="215">
        <f t="shared" ref="Q18:Q22" si="2">+(((P18/F18)^(1/10))-1)*100</f>
        <v>3.0361266692418676</v>
      </c>
      <c r="R18" s="215">
        <f t="shared" ref="R18:R22" si="3">ROUND(((P18/O18-1)*100),2)</f>
        <v>2.02</v>
      </c>
    </row>
    <row r="19" spans="2:18" ht="14.25" customHeight="1">
      <c r="B19" s="209" t="s">
        <v>192</v>
      </c>
      <c r="C19" s="236">
        <v>1176.817040000001</v>
      </c>
      <c r="D19" s="236">
        <v>1235.2516199999941</v>
      </c>
      <c r="E19" s="236">
        <v>1182.1641900000104</v>
      </c>
      <c r="F19" s="246">
        <v>1087.217074980864</v>
      </c>
      <c r="G19" s="246">
        <v>1093.5364430205984</v>
      </c>
      <c r="H19" s="246">
        <v>1155.1412481229627</v>
      </c>
      <c r="I19" s="246">
        <v>1135.1412070814588</v>
      </c>
      <c r="J19" s="246">
        <v>1086.8047477583041</v>
      </c>
      <c r="K19" s="246">
        <v>1148.8043050356289</v>
      </c>
      <c r="L19" s="246">
        <v>1193.1700396186268</v>
      </c>
      <c r="M19" s="246">
        <v>1197.3612808988703</v>
      </c>
      <c r="N19" s="246">
        <v>1233.4233751822649</v>
      </c>
      <c r="O19" s="246">
        <v>1189.3892824138265</v>
      </c>
      <c r="P19" s="246">
        <v>1154.3036619563102</v>
      </c>
      <c r="Q19" s="215">
        <f t="shared" si="2"/>
        <v>0.60055597860317889</v>
      </c>
      <c r="R19" s="215">
        <f t="shared" si="3"/>
        <v>-2.95</v>
      </c>
    </row>
    <row r="20" spans="2:18" ht="14.25" customHeight="1">
      <c r="B20" s="209" t="s">
        <v>233</v>
      </c>
      <c r="C20" s="236"/>
      <c r="D20" s="236"/>
      <c r="E20" s="236"/>
      <c r="F20" s="246">
        <v>329.969870207322</v>
      </c>
      <c r="G20" s="246">
        <v>342.42513017047185</v>
      </c>
      <c r="H20" s="246">
        <v>333.23717764838244</v>
      </c>
      <c r="I20" s="246">
        <v>338.88625527408959</v>
      </c>
      <c r="J20" s="246">
        <v>357.93725019529404</v>
      </c>
      <c r="K20" s="246">
        <v>354.75441542627254</v>
      </c>
      <c r="L20" s="246">
        <v>388.67601947108022</v>
      </c>
      <c r="M20" s="246">
        <v>387.06870386563213</v>
      </c>
      <c r="N20" s="246">
        <v>396.19297823878003</v>
      </c>
      <c r="O20" s="246">
        <v>410.7903802200226</v>
      </c>
      <c r="P20" s="246">
        <v>443.80173347961903</v>
      </c>
      <c r="Q20" s="215">
        <f t="shared" si="2"/>
        <v>3.008122345872466</v>
      </c>
      <c r="R20" s="215">
        <f t="shared" si="3"/>
        <v>8.0399999999999991</v>
      </c>
    </row>
    <row r="21" spans="2:18" ht="14.25" customHeight="1">
      <c r="B21" s="209" t="s">
        <v>201</v>
      </c>
      <c r="C21" s="236">
        <v>539.25168000000008</v>
      </c>
      <c r="D21" s="236">
        <v>590.7650000000001</v>
      </c>
      <c r="E21" s="236">
        <v>572.17390999999986</v>
      </c>
      <c r="F21" s="246">
        <v>220.23216807903847</v>
      </c>
      <c r="G21" s="246">
        <v>253.10533080201358</v>
      </c>
      <c r="H21" s="246">
        <v>258.07251302656653</v>
      </c>
      <c r="I21" s="246">
        <v>264.95828549001232</v>
      </c>
      <c r="J21" s="246">
        <v>280.97567552782607</v>
      </c>
      <c r="K21" s="246">
        <v>287.29826659523661</v>
      </c>
      <c r="L21" s="246">
        <v>298.28273337175301</v>
      </c>
      <c r="M21" s="246">
        <v>326.42913051197553</v>
      </c>
      <c r="N21" s="246">
        <v>337.94999868535973</v>
      </c>
      <c r="O21" s="246">
        <v>373.57096310514004</v>
      </c>
      <c r="P21" s="246">
        <v>345.61831326186655</v>
      </c>
      <c r="Q21" s="215">
        <f>+(((P21/F21)^(1/10))-1)*100</f>
        <v>4.6096139088191324</v>
      </c>
      <c r="R21" s="215">
        <f t="shared" si="3"/>
        <v>-7.48</v>
      </c>
    </row>
    <row r="22" spans="2:18" ht="14.25" customHeight="1">
      <c r="B22" s="209" t="s">
        <v>191</v>
      </c>
      <c r="C22" s="236">
        <v>2143.0911500000002</v>
      </c>
      <c r="D22" s="236">
        <v>2215.0987299999938</v>
      </c>
      <c r="E22" s="236">
        <v>2244.2126699999899</v>
      </c>
      <c r="F22" s="246">
        <v>2084.1601581786922</v>
      </c>
      <c r="G22" s="246">
        <v>2119.3939885666287</v>
      </c>
      <c r="H22" s="246">
        <v>2167.1546760327137</v>
      </c>
      <c r="I22" s="246">
        <v>2225.2565538446443</v>
      </c>
      <c r="J22" s="246">
        <v>2288.8612465428264</v>
      </c>
      <c r="K22" s="246">
        <v>2380.3173260502485</v>
      </c>
      <c r="L22" s="246">
        <v>2449.1956921895207</v>
      </c>
      <c r="M22" s="246">
        <v>2582.7901953818809</v>
      </c>
      <c r="N22" s="246">
        <v>2710.5347710803594</v>
      </c>
      <c r="O22" s="246">
        <v>2647.4341592605701</v>
      </c>
      <c r="P22" s="246">
        <v>2733.3350765774248</v>
      </c>
      <c r="Q22" s="215">
        <f t="shared" si="2"/>
        <v>2.7486627916373685</v>
      </c>
      <c r="R22" s="215">
        <f t="shared" si="3"/>
        <v>3.24</v>
      </c>
    </row>
    <row r="23" spans="2:18" ht="6" customHeight="1">
      <c r="B23" s="209"/>
      <c r="C23" s="241"/>
      <c r="D23" s="241"/>
      <c r="E23" s="241"/>
      <c r="F23" s="439"/>
      <c r="G23" s="439"/>
      <c r="H23" s="439"/>
      <c r="I23" s="439"/>
      <c r="J23" s="439"/>
      <c r="K23" s="439"/>
      <c r="L23" s="439"/>
      <c r="M23" s="439"/>
      <c r="N23" s="439"/>
      <c r="O23" s="439"/>
      <c r="P23" s="439"/>
      <c r="Q23" s="215"/>
      <c r="R23" s="215"/>
    </row>
    <row r="24" spans="2:18" ht="14.25" customHeight="1">
      <c r="B24" s="208" t="s">
        <v>3</v>
      </c>
      <c r="C24" s="237">
        <v>914.10028000000375</v>
      </c>
      <c r="D24" s="237">
        <v>954.30013999999983</v>
      </c>
      <c r="E24" s="237">
        <v>868.37398999999743</v>
      </c>
      <c r="F24" s="263">
        <v>923.48766211876057</v>
      </c>
      <c r="G24" s="263">
        <v>915.84276069754651</v>
      </c>
      <c r="H24" s="263">
        <v>869.28613684586446</v>
      </c>
      <c r="I24" s="263">
        <v>901.34035084241827</v>
      </c>
      <c r="J24" s="263">
        <v>923.81319530392955</v>
      </c>
      <c r="K24" s="263">
        <v>963.51812345553651</v>
      </c>
      <c r="L24" s="263">
        <v>981.45054882125078</v>
      </c>
      <c r="M24" s="263">
        <v>972.8817152280227</v>
      </c>
      <c r="N24" s="263">
        <v>987.08831377043271</v>
      </c>
      <c r="O24" s="263">
        <v>1031.13577481891</v>
      </c>
      <c r="P24" s="263">
        <v>1016.2014323010445</v>
      </c>
      <c r="Q24" s="402">
        <f>+(((P24/F24)^(1/10))-1)*100</f>
        <v>0.96128523849965397</v>
      </c>
      <c r="R24" s="402">
        <f>ROUND(((P24/O24-1)*100),2)</f>
        <v>-1.45</v>
      </c>
    </row>
    <row r="25" spans="2:18" ht="14.25" customHeight="1">
      <c r="B25" s="209" t="s">
        <v>158</v>
      </c>
      <c r="C25" s="236">
        <v>179.89671999999968</v>
      </c>
      <c r="D25" s="236">
        <v>189.1568900000006</v>
      </c>
      <c r="E25" s="236">
        <v>172.79940000000022</v>
      </c>
      <c r="F25" s="246">
        <v>179.36257591560673</v>
      </c>
      <c r="G25" s="246">
        <v>183.8540299955508</v>
      </c>
      <c r="H25" s="246">
        <v>163.06206922550271</v>
      </c>
      <c r="I25" s="246">
        <v>181.33124616524955</v>
      </c>
      <c r="J25" s="246">
        <v>170.93398681718315</v>
      </c>
      <c r="K25" s="246">
        <v>198.76810424027391</v>
      </c>
      <c r="L25" s="246">
        <v>179.75951434278093</v>
      </c>
      <c r="M25" s="246">
        <v>180.57323384806517</v>
      </c>
      <c r="N25" s="246">
        <v>204.54229527269746</v>
      </c>
      <c r="O25" s="246">
        <v>211.59084748552121</v>
      </c>
      <c r="P25" s="246">
        <v>201.29232099819183</v>
      </c>
      <c r="Q25" s="215">
        <f t="shared" ref="Q25:Q29" si="4">+(((P25/F25)^(1/10))-1)*100</f>
        <v>1.1601669728245501</v>
      </c>
      <c r="R25" s="215">
        <f>ROUND(((P25/O25-1)*100),2)</f>
        <v>-4.87</v>
      </c>
    </row>
    <row r="26" spans="2:18" ht="14.25" customHeight="1">
      <c r="B26" s="209" t="s">
        <v>192</v>
      </c>
      <c r="C26" s="236">
        <v>187.48336000000003</v>
      </c>
      <c r="D26" s="236">
        <v>197.89926000000065</v>
      </c>
      <c r="E26" s="236">
        <v>175.38483000000002</v>
      </c>
      <c r="F26" s="246">
        <v>170.29823955291917</v>
      </c>
      <c r="G26" s="246">
        <v>162.35053321606324</v>
      </c>
      <c r="H26" s="246">
        <v>146.33890972335871</v>
      </c>
      <c r="I26" s="246">
        <v>155.07847354096765</v>
      </c>
      <c r="J26" s="246">
        <v>157.56123041633094</v>
      </c>
      <c r="K26" s="246">
        <v>171.95717709311063</v>
      </c>
      <c r="L26" s="246">
        <v>166.22449110877852</v>
      </c>
      <c r="M26" s="246">
        <v>166.78267383746945</v>
      </c>
      <c r="N26" s="246">
        <v>156.92314430822105</v>
      </c>
      <c r="O26" s="246">
        <v>159.88632053109225</v>
      </c>
      <c r="P26" s="246">
        <v>158.1929595861435</v>
      </c>
      <c r="Q26" s="215">
        <f>+(((P26/F26)^(1/10))-1)*100</f>
        <v>-0.73464518457342365</v>
      </c>
      <c r="R26" s="215">
        <f t="shared" ref="R26:R29" si="5">ROUND(((P26/O26-1)*100),2)</f>
        <v>-1.06</v>
      </c>
    </row>
    <row r="27" spans="2:18" ht="14.25" customHeight="1">
      <c r="B27" s="209" t="s">
        <v>233</v>
      </c>
      <c r="C27" s="236"/>
      <c r="D27" s="236"/>
      <c r="E27" s="236"/>
      <c r="F27" s="246">
        <v>54.807662172387857</v>
      </c>
      <c r="G27" s="246">
        <v>54.003203602748762</v>
      </c>
      <c r="H27" s="246">
        <v>47.334841665291378</v>
      </c>
      <c r="I27" s="246">
        <v>44.881286108426444</v>
      </c>
      <c r="J27" s="246">
        <v>49.748831395062368</v>
      </c>
      <c r="K27" s="246">
        <v>52.228809587408477</v>
      </c>
      <c r="L27" s="246">
        <v>53.158086060664893</v>
      </c>
      <c r="M27" s="246">
        <v>52.836487363277676</v>
      </c>
      <c r="N27" s="246">
        <v>54.010652604835514</v>
      </c>
      <c r="O27" s="246">
        <v>51.386004487720548</v>
      </c>
      <c r="P27" s="246">
        <v>50.835230143547058</v>
      </c>
      <c r="Q27" s="215">
        <f t="shared" si="4"/>
        <v>-0.74958036667472916</v>
      </c>
      <c r="R27" s="215">
        <f t="shared" si="5"/>
        <v>-1.07</v>
      </c>
    </row>
    <row r="28" spans="2:18" ht="14.25" customHeight="1">
      <c r="B28" s="209" t="s">
        <v>201</v>
      </c>
      <c r="C28" s="236">
        <v>81.81322000000003</v>
      </c>
      <c r="D28" s="236">
        <v>87.970289999999949</v>
      </c>
      <c r="E28" s="236">
        <v>77.782549999999972</v>
      </c>
      <c r="F28" s="246">
        <v>20.398371648449416</v>
      </c>
      <c r="G28" s="246">
        <v>26.829406523391441</v>
      </c>
      <c r="H28" s="246">
        <v>21.388137182183296</v>
      </c>
      <c r="I28" s="246">
        <v>20.081384784058734</v>
      </c>
      <c r="J28" s="246">
        <v>24.303878486964884</v>
      </c>
      <c r="K28" s="246">
        <v>25.513212234781779</v>
      </c>
      <c r="L28" s="246">
        <v>26.010609542843504</v>
      </c>
      <c r="M28" s="246">
        <v>29.959479260325729</v>
      </c>
      <c r="N28" s="246">
        <v>25.212196200441973</v>
      </c>
      <c r="O28" s="246">
        <v>23.582503978471923</v>
      </c>
      <c r="P28" s="246">
        <v>27.113093826293944</v>
      </c>
      <c r="Q28" s="215">
        <f t="shared" si="4"/>
        <v>2.8864914872986258</v>
      </c>
      <c r="R28" s="215">
        <f t="shared" si="5"/>
        <v>14.97</v>
      </c>
    </row>
    <row r="29" spans="2:18" ht="14.25" customHeight="1">
      <c r="B29" s="209" t="s">
        <v>191</v>
      </c>
      <c r="C29" s="247">
        <v>464.90697999999975</v>
      </c>
      <c r="D29" s="247">
        <v>479.27370000000116</v>
      </c>
      <c r="E29" s="247">
        <v>442.40720999999894</v>
      </c>
      <c r="F29" s="248">
        <v>498.62081282939357</v>
      </c>
      <c r="G29" s="248">
        <v>488.80558735979969</v>
      </c>
      <c r="H29" s="248">
        <v>491.16217904953123</v>
      </c>
      <c r="I29" s="248">
        <v>499.96796024371758</v>
      </c>
      <c r="J29" s="248">
        <v>521.26526818839557</v>
      </c>
      <c r="K29" s="248">
        <v>515.05082029994935</v>
      </c>
      <c r="L29" s="248">
        <v>556.29784776618123</v>
      </c>
      <c r="M29" s="248">
        <v>542.72984091888554</v>
      </c>
      <c r="N29" s="248">
        <v>546.40002538423676</v>
      </c>
      <c r="O29" s="248">
        <v>584.69009833609346</v>
      </c>
      <c r="P29" s="248">
        <v>578.76782774686808</v>
      </c>
      <c r="Q29" s="215">
        <f t="shared" si="4"/>
        <v>1.5017191313720035</v>
      </c>
      <c r="R29" s="215">
        <f t="shared" si="5"/>
        <v>-1.01</v>
      </c>
    </row>
    <row r="30" spans="2:18" ht="6" customHeight="1">
      <c r="B30" s="209"/>
      <c r="C30" s="248"/>
      <c r="D30" s="248"/>
      <c r="E30" s="248"/>
      <c r="F30" s="248"/>
      <c r="G30" s="248"/>
      <c r="H30" s="248"/>
      <c r="I30" s="248"/>
      <c r="J30" s="248"/>
      <c r="K30" s="248"/>
      <c r="L30" s="248"/>
      <c r="M30" s="248"/>
      <c r="N30" s="248"/>
      <c r="O30" s="248"/>
      <c r="P30" s="248"/>
      <c r="Q30" s="215"/>
      <c r="R30" s="215"/>
    </row>
    <row r="31" spans="2:18" ht="14.25" customHeight="1">
      <c r="B31" s="208" t="s">
        <v>4</v>
      </c>
      <c r="C31" s="248"/>
      <c r="D31" s="248"/>
      <c r="E31" s="248"/>
      <c r="F31" s="248"/>
      <c r="G31" s="248"/>
      <c r="H31" s="248"/>
      <c r="I31" s="248"/>
      <c r="J31" s="248"/>
      <c r="K31" s="248"/>
      <c r="L31" s="248"/>
      <c r="M31" s="248"/>
      <c r="N31" s="248"/>
      <c r="O31" s="248"/>
      <c r="P31" s="248"/>
      <c r="Q31" s="215"/>
      <c r="R31" s="215"/>
    </row>
    <row r="32" spans="2:18" ht="14.25" customHeight="1">
      <c r="B32" s="208" t="s">
        <v>5</v>
      </c>
      <c r="C32" s="248"/>
      <c r="D32" s="248"/>
      <c r="E32" s="248"/>
      <c r="F32" s="248">
        <v>3331.9943501411849</v>
      </c>
      <c r="G32" s="248">
        <v>3419.2653807530442</v>
      </c>
      <c r="H32" s="248">
        <v>3452.9179851762215</v>
      </c>
      <c r="I32" s="248">
        <v>3465.7763883059579</v>
      </c>
      <c r="J32" s="248">
        <v>3602.4289298799154</v>
      </c>
      <c r="K32" s="248">
        <v>3608.0984959916295</v>
      </c>
      <c r="L32" s="248">
        <v>3816.0142938452282</v>
      </c>
      <c r="M32" s="248">
        <v>4054.7328035428745</v>
      </c>
      <c r="N32" s="248">
        <v>4192.5618776741603</v>
      </c>
      <c r="O32" s="248">
        <v>4098.8095903596386</v>
      </c>
      <c r="P32" s="248">
        <v>4130.0990190205575</v>
      </c>
      <c r="Q32" s="402">
        <f>+(((P32/F32)^(1/10))-1)*100</f>
        <v>2.1705240048692787</v>
      </c>
      <c r="R32" s="402">
        <f>ROUND(((P32/O32-1)*100),2)</f>
        <v>0.76</v>
      </c>
    </row>
    <row r="33" spans="2:18" ht="14.25" customHeight="1">
      <c r="B33" s="209" t="s">
        <v>158</v>
      </c>
      <c r="C33" s="248"/>
      <c r="D33" s="248"/>
      <c r="E33" s="248"/>
      <c r="F33" s="248">
        <v>482.32279524778966</v>
      </c>
      <c r="G33" s="248">
        <v>504.33761730822948</v>
      </c>
      <c r="H33" s="248">
        <v>481.34874139132853</v>
      </c>
      <c r="I33" s="248">
        <v>458.96334254602067</v>
      </c>
      <c r="J33" s="248">
        <v>526.04643175133469</v>
      </c>
      <c r="K33" s="248">
        <v>499.31391210984253</v>
      </c>
      <c r="L33" s="248">
        <v>501.24879700569051</v>
      </c>
      <c r="M33" s="248">
        <v>591.68941863890575</v>
      </c>
      <c r="N33" s="248">
        <v>644.76353312666697</v>
      </c>
      <c r="O33" s="248">
        <v>601.26863354179</v>
      </c>
      <c r="P33" s="248">
        <v>614.16623526477815</v>
      </c>
      <c r="Q33" s="215">
        <f t="shared" ref="Q33:Q37" si="6">+(((P33/F33)^(1/10))-1)*100</f>
        <v>2.4459549074094422</v>
      </c>
      <c r="R33" s="215">
        <f t="shared" ref="R33:R37" si="7">ROUND(((P33/O33-1)*100),2)</f>
        <v>2.15</v>
      </c>
    </row>
    <row r="34" spans="2:18" ht="14.25" customHeight="1">
      <c r="B34" s="209" t="s">
        <v>192</v>
      </c>
      <c r="C34" s="248"/>
      <c r="D34" s="248"/>
      <c r="E34" s="248"/>
      <c r="F34" s="248">
        <v>891.81519313292131</v>
      </c>
      <c r="G34" s="248">
        <v>892.79250611027805</v>
      </c>
      <c r="H34" s="248">
        <v>937.77872289954905</v>
      </c>
      <c r="I34" s="248">
        <v>910.35404320832617</v>
      </c>
      <c r="J34" s="248">
        <v>884.42167210709215</v>
      </c>
      <c r="K34" s="248">
        <v>924.84801951889631</v>
      </c>
      <c r="L34" s="248">
        <v>955.15892756141011</v>
      </c>
      <c r="M34" s="248">
        <v>963.22819006792326</v>
      </c>
      <c r="N34" s="248">
        <v>987.58328156648497</v>
      </c>
      <c r="O34" s="248">
        <v>956.66121108958794</v>
      </c>
      <c r="P34" s="248">
        <v>921.39554371309282</v>
      </c>
      <c r="Q34" s="215">
        <f t="shared" si="6"/>
        <v>0.32683782920013282</v>
      </c>
      <c r="R34" s="215">
        <f t="shared" si="7"/>
        <v>-3.69</v>
      </c>
    </row>
    <row r="35" spans="2:18" ht="14.25" customHeight="1">
      <c r="B35" s="209" t="s">
        <v>233</v>
      </c>
      <c r="C35" s="248"/>
      <c r="D35" s="248"/>
      <c r="E35" s="248"/>
      <c r="F35" s="248">
        <v>263.62568152760679</v>
      </c>
      <c r="G35" s="248">
        <v>273.25222996016055</v>
      </c>
      <c r="H35" s="248">
        <v>254.49728713814369</v>
      </c>
      <c r="I35" s="248">
        <v>264.20992145879069</v>
      </c>
      <c r="J35" s="248">
        <v>280.35694820462788</v>
      </c>
      <c r="K35" s="248">
        <v>275.45737773395138</v>
      </c>
      <c r="L35" s="248">
        <v>310.43494462258047</v>
      </c>
      <c r="M35" s="248">
        <v>303.91080475002144</v>
      </c>
      <c r="N35" s="248">
        <v>307.86166094992319</v>
      </c>
      <c r="O35" s="248">
        <v>318.08368394721452</v>
      </c>
      <c r="P35" s="248">
        <v>348.71888126611708</v>
      </c>
      <c r="Q35" s="215">
        <f t="shared" si="6"/>
        <v>2.8368522361205128</v>
      </c>
      <c r="R35" s="215">
        <f t="shared" si="7"/>
        <v>9.6300000000000008</v>
      </c>
    </row>
    <row r="36" spans="2:18" ht="14.25" customHeight="1">
      <c r="B36" s="209" t="s">
        <v>201</v>
      </c>
      <c r="C36" s="248"/>
      <c r="D36" s="248"/>
      <c r="E36" s="248"/>
      <c r="F36" s="248">
        <v>175.13300764228543</v>
      </c>
      <c r="G36" s="248">
        <v>213.54948209695337</v>
      </c>
      <c r="H36" s="248">
        <v>215.0795461316597</v>
      </c>
      <c r="I36" s="248">
        <v>217.73716436496696</v>
      </c>
      <c r="J36" s="248">
        <v>231.49046793669072</v>
      </c>
      <c r="K36" s="248">
        <v>234.73771966506203</v>
      </c>
      <c r="L36" s="248">
        <v>241.10282886446637</v>
      </c>
      <c r="M36" s="248">
        <v>258.70473408765156</v>
      </c>
      <c r="N36" s="248">
        <v>271.56654354508254</v>
      </c>
      <c r="O36" s="248">
        <v>307.77994012333954</v>
      </c>
      <c r="P36" s="248">
        <v>271.67589834356306</v>
      </c>
      <c r="Q36" s="215">
        <f t="shared" si="6"/>
        <v>4.4884557133902492</v>
      </c>
      <c r="R36" s="215">
        <f t="shared" si="7"/>
        <v>-11.73</v>
      </c>
    </row>
    <row r="37" spans="2:18" ht="14.25" customHeight="1">
      <c r="B37" s="209" t="s">
        <v>191</v>
      </c>
      <c r="C37" s="248"/>
      <c r="D37" s="248"/>
      <c r="E37" s="248"/>
      <c r="F37" s="248">
        <v>1519.0976725905862</v>
      </c>
      <c r="G37" s="248">
        <v>1535.3335452774459</v>
      </c>
      <c r="H37" s="248">
        <v>1564.2136876155507</v>
      </c>
      <c r="I37" s="248">
        <v>1614.5119167278831</v>
      </c>
      <c r="J37" s="248">
        <v>1680.1134098801911</v>
      </c>
      <c r="K37" s="248">
        <v>1673.7414669638677</v>
      </c>
      <c r="L37" s="248">
        <v>1808.068795791067</v>
      </c>
      <c r="M37" s="248">
        <v>1937.19965599837</v>
      </c>
      <c r="N37" s="248">
        <v>1980.7868584860018</v>
      </c>
      <c r="O37" s="248">
        <v>1915.0161216577092</v>
      </c>
      <c r="P37" s="248">
        <v>1974.1424604330064</v>
      </c>
      <c r="Q37" s="215">
        <f t="shared" si="6"/>
        <v>2.6548042341652422</v>
      </c>
      <c r="R37" s="215">
        <f t="shared" si="7"/>
        <v>3.09</v>
      </c>
    </row>
    <row r="38" spans="2:18" ht="14.25" customHeight="1">
      <c r="B38" s="209"/>
      <c r="C38" s="248"/>
      <c r="D38" s="248"/>
      <c r="E38" s="248"/>
      <c r="F38" s="248"/>
      <c r="G38" s="248"/>
      <c r="H38" s="248"/>
      <c r="I38" s="248"/>
      <c r="J38" s="248"/>
      <c r="K38" s="248"/>
      <c r="L38" s="248"/>
      <c r="M38" s="248"/>
      <c r="N38" s="248"/>
      <c r="O38" s="248"/>
      <c r="P38" s="248"/>
      <c r="Q38" s="215"/>
      <c r="R38" s="215"/>
    </row>
    <row r="39" spans="2:18" ht="14.25" customHeight="1">
      <c r="B39" s="208" t="s">
        <v>6</v>
      </c>
      <c r="C39" s="248"/>
      <c r="D39" s="248"/>
      <c r="E39" s="248"/>
      <c r="F39" s="248">
        <v>1408.7778562719961</v>
      </c>
      <c r="G39" s="248">
        <v>1398.6080680370226</v>
      </c>
      <c r="H39" s="248">
        <v>1389.4445834222604</v>
      </c>
      <c r="I39" s="248">
        <v>1445.5572303641529</v>
      </c>
      <c r="J39" s="248">
        <v>1450.544223118397</v>
      </c>
      <c r="K39" s="248">
        <v>1581.3370859522549</v>
      </c>
      <c r="L39" s="248">
        <v>1538.3251943714827</v>
      </c>
      <c r="M39" s="248">
        <v>1565.990076371573</v>
      </c>
      <c r="N39" s="248">
        <v>1631.0754959095941</v>
      </c>
      <c r="O39" s="248">
        <v>1700.7484665123393</v>
      </c>
      <c r="P39" s="248">
        <v>1719.3954814796448</v>
      </c>
      <c r="Q39" s="402">
        <f>+(((P39/F39)^(1/10))-1)*100</f>
        <v>2.0124848694159203</v>
      </c>
      <c r="R39" s="402">
        <f>ROUND(((P39/O39-1)*100),2)</f>
        <v>1.1000000000000001</v>
      </c>
    </row>
    <row r="40" spans="2:18" ht="14.25" customHeight="1">
      <c r="B40" s="209" t="s">
        <v>158</v>
      </c>
      <c r="C40" s="248"/>
      <c r="D40" s="248"/>
      <c r="E40" s="248"/>
      <c r="F40" s="248">
        <v>185.66788917784723</v>
      </c>
      <c r="G40" s="248">
        <v>180.63206870331433</v>
      </c>
      <c r="H40" s="248">
        <v>162.32125823797955</v>
      </c>
      <c r="I40" s="248">
        <v>180.26724059582696</v>
      </c>
      <c r="J40" s="248">
        <v>185.71210032687489</v>
      </c>
      <c r="K40" s="248">
        <v>189.61435797205394</v>
      </c>
      <c r="L40" s="248">
        <v>192.32284215624182</v>
      </c>
      <c r="M40" s="248">
        <v>215.99095640710669</v>
      </c>
      <c r="N40" s="248">
        <v>235.02150938331459</v>
      </c>
      <c r="O40" s="248">
        <v>252.94272708221851</v>
      </c>
      <c r="P40" s="248">
        <v>263.21637390232087</v>
      </c>
      <c r="Q40" s="215">
        <f t="shared" ref="Q40:Q44" si="8">+(((P40/F40)^(1/10))-1)*100</f>
        <v>3.551789920481685</v>
      </c>
      <c r="R40" s="215">
        <f t="shared" ref="R40:R44" si="9">ROUND(((P40/O40-1)*100),2)</f>
        <v>4.0599999999999996</v>
      </c>
    </row>
    <row r="41" spans="2:18" ht="14.25" customHeight="1">
      <c r="B41" s="209" t="s">
        <v>192</v>
      </c>
      <c r="C41" s="248"/>
      <c r="D41" s="248"/>
      <c r="E41" s="248"/>
      <c r="F41" s="248">
        <v>281.6778061446887</v>
      </c>
      <c r="G41" s="248">
        <v>270.28465795397051</v>
      </c>
      <c r="H41" s="248">
        <v>275.05278365479609</v>
      </c>
      <c r="I41" s="248">
        <v>290.35789338472682</v>
      </c>
      <c r="J41" s="248">
        <v>268.06793365096456</v>
      </c>
      <c r="K41" s="248">
        <v>297.21772746518252</v>
      </c>
      <c r="L41" s="248">
        <v>302.80708598793962</v>
      </c>
      <c r="M41" s="248">
        <v>291.79527576391877</v>
      </c>
      <c r="N41" s="248">
        <v>291.94905086475961</v>
      </c>
      <c r="O41" s="248">
        <v>296.56950540073444</v>
      </c>
      <c r="P41" s="248">
        <v>293.65623123455049</v>
      </c>
      <c r="Q41" s="215">
        <f t="shared" si="8"/>
        <v>0.41732754952690243</v>
      </c>
      <c r="R41" s="215">
        <f t="shared" si="9"/>
        <v>-0.98</v>
      </c>
    </row>
    <row r="42" spans="2:18" ht="14.25" customHeight="1">
      <c r="B42" s="209" t="s">
        <v>233</v>
      </c>
      <c r="C42" s="248"/>
      <c r="D42" s="248"/>
      <c r="E42" s="248"/>
      <c r="F42" s="248">
        <v>96.505791178438983</v>
      </c>
      <c r="G42" s="248">
        <v>97.357598455312171</v>
      </c>
      <c r="H42" s="248">
        <v>98.902219030135541</v>
      </c>
      <c r="I42" s="248">
        <v>94.621695544890088</v>
      </c>
      <c r="J42" s="248">
        <v>97.658680223333704</v>
      </c>
      <c r="K42" s="248">
        <v>102.5571511590588</v>
      </c>
      <c r="L42" s="248">
        <v>99.272282063555508</v>
      </c>
      <c r="M42" s="248">
        <v>105.69737548664644</v>
      </c>
      <c r="N42" s="248">
        <v>107.39725310140497</v>
      </c>
      <c r="O42" s="248">
        <v>108.91799201972599</v>
      </c>
      <c r="P42" s="248">
        <v>104.62203870677948</v>
      </c>
      <c r="Q42" s="215">
        <f t="shared" si="8"/>
        <v>0.81078123009739045</v>
      </c>
      <c r="R42" s="215">
        <f t="shared" si="9"/>
        <v>-3.94</v>
      </c>
    </row>
    <row r="43" spans="2:18" ht="14.25" customHeight="1">
      <c r="B43" s="209" t="s">
        <v>201</v>
      </c>
      <c r="C43" s="248"/>
      <c r="D43" s="248"/>
      <c r="E43" s="248"/>
      <c r="F43" s="248">
        <v>41.622283189000044</v>
      </c>
      <c r="G43" s="248">
        <v>40.800664159325123</v>
      </c>
      <c r="H43" s="248">
        <v>39.673296065204262</v>
      </c>
      <c r="I43" s="248">
        <v>36.453750526411206</v>
      </c>
      <c r="J43" s="248">
        <v>44.949572877644584</v>
      </c>
      <c r="K43" s="248">
        <v>46.794975205928331</v>
      </c>
      <c r="L43" s="248">
        <v>49.936975352889945</v>
      </c>
      <c r="M43" s="248">
        <v>57.120183966661983</v>
      </c>
      <c r="N43" s="248">
        <v>52.460742343961229</v>
      </c>
      <c r="O43" s="248">
        <v>53.015241817346883</v>
      </c>
      <c r="P43" s="248">
        <v>59.174283762931822</v>
      </c>
      <c r="Q43" s="215">
        <f t="shared" si="8"/>
        <v>3.581145850786327</v>
      </c>
      <c r="R43" s="215">
        <f t="shared" si="9"/>
        <v>11.62</v>
      </c>
    </row>
    <row r="44" spans="2:18" ht="14.25" customHeight="1">
      <c r="B44" s="209" t="s">
        <v>191</v>
      </c>
      <c r="C44" s="248"/>
      <c r="D44" s="248"/>
      <c r="E44" s="248"/>
      <c r="F44" s="248">
        <v>803.30408658202805</v>
      </c>
      <c r="G44" s="248">
        <v>809.53307876510075</v>
      </c>
      <c r="H44" s="248">
        <v>813.49502643413462</v>
      </c>
      <c r="I44" s="248">
        <v>843.85665031228643</v>
      </c>
      <c r="J44" s="248">
        <v>854.15593603959599</v>
      </c>
      <c r="K44" s="248">
        <v>945.15287415004252</v>
      </c>
      <c r="L44" s="248">
        <v>893.98600881083962</v>
      </c>
      <c r="M44" s="248">
        <v>895.38628474722964</v>
      </c>
      <c r="N44" s="248">
        <v>944.24694021615187</v>
      </c>
      <c r="O44" s="248">
        <v>989.30300019232948</v>
      </c>
      <c r="P44" s="248">
        <v>998.72655387306213</v>
      </c>
      <c r="Q44" s="215">
        <f t="shared" si="8"/>
        <v>2.201356950182709</v>
      </c>
      <c r="R44" s="215">
        <f t="shared" si="9"/>
        <v>0.95</v>
      </c>
    </row>
    <row r="45" spans="2:18" ht="14.25" customHeight="1">
      <c r="B45" s="209"/>
      <c r="C45" s="248"/>
      <c r="D45" s="248"/>
      <c r="E45" s="248"/>
      <c r="F45" s="248"/>
      <c r="G45" s="248"/>
      <c r="H45" s="248"/>
      <c r="I45" s="248"/>
      <c r="J45" s="248"/>
      <c r="K45" s="248"/>
      <c r="L45" s="248"/>
      <c r="M45" s="248"/>
      <c r="N45" s="248"/>
      <c r="O45" s="248"/>
      <c r="P45" s="248"/>
      <c r="Q45" s="215"/>
      <c r="R45" s="215"/>
    </row>
    <row r="46" spans="2:18" ht="14.25" customHeight="1">
      <c r="B46" s="208" t="s">
        <v>7</v>
      </c>
      <c r="C46" s="248"/>
      <c r="D46" s="248"/>
      <c r="E46" s="248"/>
      <c r="F46" s="248">
        <v>543.96063445455252</v>
      </c>
      <c r="G46" s="248">
        <v>558.44273962904219</v>
      </c>
      <c r="H46" s="248">
        <v>581.33014047255267</v>
      </c>
      <c r="I46" s="248">
        <v>574.1067308069014</v>
      </c>
      <c r="J46" s="248">
        <v>574.64694728235384</v>
      </c>
      <c r="K46" s="248">
        <v>607.34265700967103</v>
      </c>
      <c r="L46" s="248">
        <v>622.58601298081453</v>
      </c>
      <c r="M46" s="248">
        <v>651.55170705846569</v>
      </c>
      <c r="N46" s="248">
        <v>712.24515796782123</v>
      </c>
      <c r="O46" s="248">
        <v>698.3867648681595</v>
      </c>
      <c r="P46" s="248">
        <v>706.44317087817194</v>
      </c>
      <c r="Q46" s="402">
        <f>+(((P46/F46)^(1/10))-1)*100</f>
        <v>2.6481143930552786</v>
      </c>
      <c r="R46" s="402">
        <f>ROUND(((P46/O46-1)*100),2)</f>
        <v>1.1499999999999999</v>
      </c>
    </row>
    <row r="47" spans="2:18" ht="14.25" customHeight="1">
      <c r="B47" s="209" t="s">
        <v>158</v>
      </c>
      <c r="C47" s="248"/>
      <c r="D47" s="248"/>
      <c r="E47" s="248"/>
      <c r="F47" s="248">
        <v>151.03779879304187</v>
      </c>
      <c r="G47" s="248">
        <v>150.89687914587043</v>
      </c>
      <c r="H47" s="248">
        <v>160.19302699073381</v>
      </c>
      <c r="I47" s="248">
        <v>161.9583599678125</v>
      </c>
      <c r="J47" s="248">
        <v>148.40343969150283</v>
      </c>
      <c r="K47" s="248">
        <v>171.92563654902867</v>
      </c>
      <c r="L47" s="248">
        <v>152.33834290612461</v>
      </c>
      <c r="M47" s="248">
        <v>178.63641988855406</v>
      </c>
      <c r="N47" s="248">
        <v>195.45034735711187</v>
      </c>
      <c r="O47" s="248">
        <v>203.00374878320886</v>
      </c>
      <c r="P47" s="248">
        <v>186.58716563320161</v>
      </c>
      <c r="Q47" s="215">
        <f t="shared" ref="Q47:Q51" si="10">+(((P47/F47)^(1/10))-1)*100</f>
        <v>2.1361802908858918</v>
      </c>
      <c r="R47" s="215">
        <f t="shared" ref="R47:R51" si="11">ROUND(((P47/O47-1)*100),2)</f>
        <v>-8.09</v>
      </c>
    </row>
    <row r="48" spans="2:18" ht="14.25" customHeight="1">
      <c r="B48" s="209" t="s">
        <v>192</v>
      </c>
      <c r="C48" s="248"/>
      <c r="D48" s="248"/>
      <c r="E48" s="248"/>
      <c r="F48" s="248">
        <v>84.02231525617411</v>
      </c>
      <c r="G48" s="248">
        <v>92.809812172413146</v>
      </c>
      <c r="H48" s="248">
        <v>88.648651291972882</v>
      </c>
      <c r="I48" s="248">
        <v>89.507744029376056</v>
      </c>
      <c r="J48" s="248">
        <v>91.87637241658048</v>
      </c>
      <c r="K48" s="248">
        <v>98.695735144661924</v>
      </c>
      <c r="L48" s="248">
        <v>101.42851717805848</v>
      </c>
      <c r="M48" s="248">
        <v>109.12048890449945</v>
      </c>
      <c r="N48" s="248">
        <v>110.81418705923986</v>
      </c>
      <c r="O48" s="248">
        <v>96.04488645459881</v>
      </c>
      <c r="P48" s="248">
        <v>97.444846594810485</v>
      </c>
      <c r="Q48" s="215">
        <f t="shared" si="10"/>
        <v>1.4930778922661148</v>
      </c>
      <c r="R48" s="215">
        <f t="shared" si="11"/>
        <v>1.46</v>
      </c>
    </row>
    <row r="49" spans="2:18" ht="14.25" customHeight="1">
      <c r="B49" s="209" t="s">
        <v>233</v>
      </c>
      <c r="C49" s="248"/>
      <c r="D49" s="248"/>
      <c r="E49" s="248"/>
      <c r="F49" s="248">
        <v>24.646059673664272</v>
      </c>
      <c r="G49" s="248">
        <v>25.818505357747146</v>
      </c>
      <c r="H49" s="248">
        <v>27.172513145395939</v>
      </c>
      <c r="I49" s="248">
        <v>24.935924378834912</v>
      </c>
      <c r="J49" s="248">
        <v>29.670453162395024</v>
      </c>
      <c r="K49" s="248">
        <v>28.968696120670995</v>
      </c>
      <c r="L49" s="248">
        <v>32.126878845609752</v>
      </c>
      <c r="M49" s="248">
        <v>30.297010992242253</v>
      </c>
      <c r="N49" s="248">
        <v>34.944716792287764</v>
      </c>
      <c r="O49" s="248">
        <v>35.174708740802629</v>
      </c>
      <c r="P49" s="248">
        <v>41.29604365026951</v>
      </c>
      <c r="Q49" s="215">
        <f t="shared" si="10"/>
        <v>5.2970235451080816</v>
      </c>
      <c r="R49" s="215">
        <f t="shared" si="11"/>
        <v>17.399999999999999</v>
      </c>
    </row>
    <row r="50" spans="2:18" ht="14.25" customHeight="1">
      <c r="B50" s="209" t="s">
        <v>201</v>
      </c>
      <c r="C50" s="248"/>
      <c r="D50" s="248"/>
      <c r="E50" s="248"/>
      <c r="F50" s="248">
        <v>23.875248896202027</v>
      </c>
      <c r="G50" s="248">
        <v>25.584591069126681</v>
      </c>
      <c r="H50" s="248">
        <v>24.707808011885959</v>
      </c>
      <c r="I50" s="248">
        <v>30.848755382692563</v>
      </c>
      <c r="J50" s="248">
        <v>28.839513200455592</v>
      </c>
      <c r="K50" s="248">
        <v>31.278783959027784</v>
      </c>
      <c r="L50" s="248">
        <v>33.253538697240693</v>
      </c>
      <c r="M50" s="248">
        <v>40.563691717987645</v>
      </c>
      <c r="N50" s="248">
        <v>39.134908996757297</v>
      </c>
      <c r="O50" s="248">
        <v>36.358285142924835</v>
      </c>
      <c r="P50" s="248">
        <v>41.881224981665611</v>
      </c>
      <c r="Q50" s="215">
        <f t="shared" si="10"/>
        <v>5.7808729804902148</v>
      </c>
      <c r="R50" s="215">
        <f t="shared" si="11"/>
        <v>15.19</v>
      </c>
    </row>
    <row r="51" spans="2:18" ht="14.25" customHeight="1">
      <c r="B51" s="209" t="s">
        <v>191</v>
      </c>
      <c r="C51" s="248"/>
      <c r="D51" s="248"/>
      <c r="E51" s="248"/>
      <c r="F51" s="248">
        <v>260.37921183547331</v>
      </c>
      <c r="G51" s="248">
        <v>263.33295188388428</v>
      </c>
      <c r="H51" s="248">
        <v>280.60814103256462</v>
      </c>
      <c r="I51" s="248">
        <v>266.85594704818322</v>
      </c>
      <c r="J51" s="248">
        <v>275.85716881141889</v>
      </c>
      <c r="K51" s="248">
        <v>276.47380523627709</v>
      </c>
      <c r="L51" s="248">
        <v>303.43873535377986</v>
      </c>
      <c r="M51" s="248">
        <v>292.93409555518457</v>
      </c>
      <c r="N51" s="248">
        <v>331.9009977624188</v>
      </c>
      <c r="O51" s="248">
        <v>327.80513574661899</v>
      </c>
      <c r="P51" s="248">
        <v>339.23389001822471</v>
      </c>
      <c r="Q51" s="215">
        <f t="shared" si="10"/>
        <v>2.6808115335814842</v>
      </c>
      <c r="R51" s="215">
        <f t="shared" si="11"/>
        <v>3.49</v>
      </c>
    </row>
    <row r="52" spans="2:18" ht="9.75" customHeight="1">
      <c r="B52" s="221"/>
      <c r="C52" s="242"/>
      <c r="D52" s="242"/>
      <c r="E52" s="242"/>
      <c r="F52" s="417"/>
      <c r="G52" s="417"/>
      <c r="H52" s="417"/>
      <c r="I52" s="417"/>
      <c r="J52" s="417"/>
      <c r="K52" s="417"/>
      <c r="L52" s="393"/>
      <c r="M52" s="393"/>
      <c r="N52" s="393"/>
      <c r="O52" s="393"/>
      <c r="P52" s="393"/>
      <c r="Q52" s="393"/>
      <c r="R52" s="393"/>
    </row>
    <row r="53" spans="2:18">
      <c r="B53" s="48" t="s">
        <v>156</v>
      </c>
    </row>
  </sheetData>
  <mergeCells count="20">
    <mergeCell ref="L6:L7"/>
    <mergeCell ref="P6:P7"/>
    <mergeCell ref="N6:N7"/>
    <mergeCell ref="O6:O7"/>
    <mergeCell ref="B2:R2"/>
    <mergeCell ref="B3:R3"/>
    <mergeCell ref="B4:R4"/>
    <mergeCell ref="B6:B7"/>
    <mergeCell ref="Q6:Q7"/>
    <mergeCell ref="H6:H7"/>
    <mergeCell ref="M6:M7"/>
    <mergeCell ref="R6:R7"/>
    <mergeCell ref="C6:C7"/>
    <mergeCell ref="D6:D7"/>
    <mergeCell ref="E6:E7"/>
    <mergeCell ref="F6:F7"/>
    <mergeCell ref="G6:G7"/>
    <mergeCell ref="I6:I7"/>
    <mergeCell ref="J6:J7"/>
    <mergeCell ref="K6:K7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9">
    <tabColor rgb="FFFFFF00"/>
  </sheetPr>
  <dimension ref="A1:H55"/>
  <sheetViews>
    <sheetView showGridLines="0" view="pageBreakPreview" zoomScaleNormal="100" zoomScaleSheetLayoutView="100" workbookViewId="0">
      <selection sqref="A1:H1"/>
    </sheetView>
  </sheetViews>
  <sheetFormatPr baseColWidth="10" defaultRowHeight="12.75"/>
  <cols>
    <col min="1" max="1" width="28.140625" style="10" customWidth="1"/>
    <col min="2" max="3" width="7.85546875" style="27" customWidth="1"/>
    <col min="4" max="4" width="9.28515625" style="27" customWidth="1"/>
    <col min="5" max="6" width="7.85546875" style="27" customWidth="1"/>
    <col min="7" max="7" width="9.28515625" style="27" customWidth="1"/>
    <col min="8" max="8" width="16.42578125" style="27" customWidth="1"/>
    <col min="9" max="16384" width="11.42578125" style="10"/>
  </cols>
  <sheetData>
    <row r="1" spans="1:8" ht="15" customHeight="1">
      <c r="A1" s="489" t="s">
        <v>306</v>
      </c>
      <c r="B1" s="489"/>
      <c r="C1" s="489"/>
      <c r="D1" s="489"/>
      <c r="E1" s="489"/>
      <c r="F1" s="489"/>
      <c r="G1" s="489"/>
      <c r="H1" s="489"/>
    </row>
    <row r="2" spans="1:8" ht="21" customHeight="1">
      <c r="A2" s="570" t="s">
        <v>289</v>
      </c>
      <c r="B2" s="570"/>
      <c r="C2" s="570"/>
      <c r="D2" s="570"/>
      <c r="E2" s="570"/>
      <c r="F2" s="570"/>
      <c r="G2" s="570"/>
      <c r="H2" s="570"/>
    </row>
    <row r="3" spans="1:8" ht="11.25" customHeight="1">
      <c r="A3" s="520" t="s">
        <v>48</v>
      </c>
      <c r="B3" s="520"/>
      <c r="C3" s="520"/>
      <c r="D3" s="520"/>
      <c r="E3" s="520"/>
      <c r="F3" s="520"/>
      <c r="G3" s="520"/>
      <c r="H3" s="520"/>
    </row>
    <row r="4" spans="1:8" ht="6" customHeight="1">
      <c r="A4" s="239"/>
      <c r="B4" s="457"/>
      <c r="C4" s="457"/>
      <c r="D4" s="457"/>
      <c r="E4" s="457"/>
      <c r="F4" s="457"/>
      <c r="G4" s="457"/>
      <c r="H4" s="457"/>
    </row>
    <row r="5" spans="1:8" ht="27" customHeight="1">
      <c r="A5" s="509" t="s">
        <v>232</v>
      </c>
      <c r="B5" s="568">
        <v>2012</v>
      </c>
      <c r="C5" s="568">
        <v>2013</v>
      </c>
      <c r="D5" s="568">
        <v>2014</v>
      </c>
      <c r="E5" s="568">
        <v>2015</v>
      </c>
      <c r="F5" s="506">
        <v>2016</v>
      </c>
      <c r="G5" s="568">
        <v>2017</v>
      </c>
      <c r="H5" s="503" t="s">
        <v>256</v>
      </c>
    </row>
    <row r="6" spans="1:8" ht="24.75" customHeight="1">
      <c r="A6" s="510"/>
      <c r="B6" s="569"/>
      <c r="C6" s="569"/>
      <c r="D6" s="569"/>
      <c r="E6" s="569"/>
      <c r="F6" s="507"/>
      <c r="G6" s="569"/>
      <c r="H6" s="503"/>
    </row>
    <row r="7" spans="1:8" ht="12.75" customHeight="1">
      <c r="A7" s="222"/>
      <c r="B7" s="415"/>
      <c r="C7" s="415"/>
      <c r="D7" s="415"/>
      <c r="E7" s="415"/>
      <c r="F7" s="415"/>
      <c r="G7" s="415"/>
      <c r="H7" s="415"/>
    </row>
    <row r="8" spans="1:8" ht="12.75" customHeight="1">
      <c r="A8" s="223" t="s">
        <v>1</v>
      </c>
      <c r="B8" s="128">
        <v>5796.7782389536205</v>
      </c>
      <c r="C8" s="128">
        <v>5976.9255011975283</v>
      </c>
      <c r="D8" s="128">
        <v>6272.2745869728678</v>
      </c>
      <c r="E8" s="128">
        <v>6535.8825315516333</v>
      </c>
      <c r="F8" s="128">
        <v>6497.9448217402578</v>
      </c>
      <c r="G8" s="128">
        <v>6555.937671378374</v>
      </c>
      <c r="H8" s="326">
        <f>ROUND(((G8/F8-1)*100),2)</f>
        <v>0.89</v>
      </c>
    </row>
    <row r="9" spans="1:8" ht="12.75" customHeight="1">
      <c r="A9" s="222" t="s">
        <v>164</v>
      </c>
      <c r="B9" s="129">
        <v>1259.4528527974489</v>
      </c>
      <c r="C9" s="129">
        <v>1161.7803457019759</v>
      </c>
      <c r="D9" s="129">
        <v>1116.0258724578268</v>
      </c>
      <c r="E9" s="129">
        <v>1130.6138467516446</v>
      </c>
      <c r="F9" s="129">
        <v>1229.9930421271683</v>
      </c>
      <c r="G9" s="129">
        <v>1341.2067119529247</v>
      </c>
      <c r="H9" s="135">
        <f t="shared" ref="H9:H11" si="0">ROUND(((G9/F9-1)*100),2)</f>
        <v>9.0399999999999991</v>
      </c>
    </row>
    <row r="10" spans="1:8" ht="12.75" customHeight="1">
      <c r="A10" s="222" t="s">
        <v>325</v>
      </c>
      <c r="B10" s="129">
        <v>106.87673163999949</v>
      </c>
      <c r="C10" s="129">
        <v>85.644747183618662</v>
      </c>
      <c r="D10" s="129">
        <v>107.38589350233538</v>
      </c>
      <c r="E10" s="129">
        <v>118.03314170439246</v>
      </c>
      <c r="F10" s="129">
        <v>140.84588513781893</v>
      </c>
      <c r="G10" s="129">
        <v>385.6139473977089</v>
      </c>
      <c r="H10" s="135">
        <f t="shared" si="0"/>
        <v>173.78</v>
      </c>
    </row>
    <row r="11" spans="1:8" ht="12.75" customHeight="1">
      <c r="A11" s="222" t="s">
        <v>162</v>
      </c>
      <c r="B11" s="129">
        <v>3755.5666477071641</v>
      </c>
      <c r="C11" s="129">
        <v>3912.3016497751069</v>
      </c>
      <c r="D11" s="129">
        <v>4137.0034344684136</v>
      </c>
      <c r="E11" s="129">
        <v>4316.1622477541823</v>
      </c>
      <c r="F11" s="129">
        <v>4151.6935167650918</v>
      </c>
      <c r="G11" s="129">
        <v>3580.0506204947233</v>
      </c>
      <c r="H11" s="135">
        <f t="shared" si="0"/>
        <v>-13.77</v>
      </c>
    </row>
    <row r="12" spans="1:8" ht="12.75" customHeight="1">
      <c r="A12" s="222" t="s">
        <v>197</v>
      </c>
      <c r="B12" s="129">
        <v>320.04322487799357</v>
      </c>
      <c r="C12" s="129">
        <v>331.99119135136425</v>
      </c>
      <c r="D12" s="129">
        <v>326.28013099178827</v>
      </c>
      <c r="E12" s="129">
        <v>281.52461192871823</v>
      </c>
      <c r="F12" s="129">
        <v>329.99474472619994</v>
      </c>
      <c r="G12" s="129">
        <v>681.91952782368662</v>
      </c>
      <c r="H12" s="135" t="s">
        <v>14</v>
      </c>
    </row>
    <row r="13" spans="1:8" ht="12.75" customHeight="1">
      <c r="A13" s="222" t="s">
        <v>163</v>
      </c>
      <c r="B13" s="129">
        <v>354.83878193095705</v>
      </c>
      <c r="C13" s="129">
        <v>485.20756718542651</v>
      </c>
      <c r="D13" s="129">
        <v>585.57925555256509</v>
      </c>
      <c r="E13" s="129">
        <v>689.54868341263057</v>
      </c>
      <c r="F13" s="129">
        <v>645.41763298385445</v>
      </c>
      <c r="G13" s="129">
        <v>567.14686370933055</v>
      </c>
      <c r="H13" s="135" t="s">
        <v>14</v>
      </c>
    </row>
    <row r="14" spans="1:8" ht="12.75" customHeight="1">
      <c r="A14" s="222"/>
      <c r="B14" s="437"/>
      <c r="C14" s="437"/>
      <c r="D14" s="437"/>
      <c r="E14" s="437"/>
      <c r="F14" s="437"/>
      <c r="G14" s="437"/>
      <c r="H14" s="135"/>
    </row>
    <row r="15" spans="1:8" ht="12.75" customHeight="1">
      <c r="A15" s="223" t="s">
        <v>11</v>
      </c>
      <c r="B15" s="437"/>
      <c r="C15" s="437"/>
      <c r="D15" s="437"/>
      <c r="E15" s="437"/>
      <c r="F15" s="437"/>
      <c r="G15" s="437"/>
      <c r="H15" s="135"/>
    </row>
    <row r="16" spans="1:8" ht="12.75" customHeight="1">
      <c r="A16" s="223" t="s">
        <v>2</v>
      </c>
      <c r="B16" s="128">
        <v>4833.2601154980621</v>
      </c>
      <c r="C16" s="128">
        <v>4995.4749523762175</v>
      </c>
      <c r="D16" s="128">
        <v>5299.3928717448716</v>
      </c>
      <c r="E16" s="128">
        <v>5548.7942177811901</v>
      </c>
      <c r="F16" s="128">
        <v>5466.8090469213284</v>
      </c>
      <c r="G16" s="128">
        <v>5539.7362390773296</v>
      </c>
      <c r="H16" s="326">
        <f>ROUND(((G16/F16-1)*100),2)</f>
        <v>1.33</v>
      </c>
    </row>
    <row r="17" spans="1:8" ht="12.75" customHeight="1">
      <c r="A17" s="222" t="s">
        <v>164</v>
      </c>
      <c r="B17" s="129">
        <v>900.81091990419179</v>
      </c>
      <c r="C17" s="129">
        <v>814.51469988910128</v>
      </c>
      <c r="D17" s="129">
        <v>782.51474580414299</v>
      </c>
      <c r="E17" s="129">
        <v>793.59515103471051</v>
      </c>
      <c r="F17" s="129">
        <v>874.94475988522584</v>
      </c>
      <c r="G17" s="129">
        <v>937.22568531489367</v>
      </c>
      <c r="H17" s="135">
        <f t="shared" ref="H17:H19" si="1">ROUND(((G17/F17-1)*100),2)</f>
        <v>7.12</v>
      </c>
    </row>
    <row r="18" spans="1:8" ht="12.75" customHeight="1">
      <c r="A18" s="222" t="s">
        <v>325</v>
      </c>
      <c r="B18" s="129">
        <v>93.044144328193966</v>
      </c>
      <c r="C18" s="129">
        <v>70.697496505013035</v>
      </c>
      <c r="D18" s="129">
        <v>87.341707067693847</v>
      </c>
      <c r="E18" s="129">
        <v>100.63152395309837</v>
      </c>
      <c r="F18" s="129">
        <v>119.23854779085741</v>
      </c>
      <c r="G18" s="129">
        <v>298.47617053508759</v>
      </c>
      <c r="H18" s="135">
        <f t="shared" si="1"/>
        <v>150.32</v>
      </c>
    </row>
    <row r="19" spans="1:8" ht="12.75" customHeight="1">
      <c r="A19" s="222" t="s">
        <v>162</v>
      </c>
      <c r="B19" s="129">
        <v>3327.3728877360431</v>
      </c>
      <c r="C19" s="129">
        <v>3498.511611243342</v>
      </c>
      <c r="D19" s="129">
        <v>3718.3834180984527</v>
      </c>
      <c r="E19" s="129">
        <v>3900.0110138669684</v>
      </c>
      <c r="F19" s="129">
        <v>3744.4107918221775</v>
      </c>
      <c r="G19" s="129">
        <v>3255.6143317316769</v>
      </c>
      <c r="H19" s="135">
        <f t="shared" si="1"/>
        <v>-13.05</v>
      </c>
    </row>
    <row r="20" spans="1:8" ht="12.75" customHeight="1">
      <c r="A20" s="222" t="s">
        <v>197</v>
      </c>
      <c r="B20" s="129">
        <v>233.20537440952651</v>
      </c>
      <c r="C20" s="129">
        <v>220.74979832689709</v>
      </c>
      <c r="D20" s="129">
        <v>234.22795275588288</v>
      </c>
      <c r="E20" s="129">
        <v>189.45466144104972</v>
      </c>
      <c r="F20" s="129">
        <v>227.84475329258629</v>
      </c>
      <c r="G20" s="129">
        <v>587.518617991209</v>
      </c>
      <c r="H20" s="135" t="s">
        <v>14</v>
      </c>
    </row>
    <row r="21" spans="1:8" ht="12.75" customHeight="1">
      <c r="A21" s="222" t="s">
        <v>163</v>
      </c>
      <c r="B21" s="129">
        <v>278.82678912009249</v>
      </c>
      <c r="C21" s="129">
        <v>391.00134641187776</v>
      </c>
      <c r="D21" s="129">
        <v>476.92504801872917</v>
      </c>
      <c r="E21" s="129">
        <v>565.10186748530805</v>
      </c>
      <c r="F21" s="129">
        <v>500.37019413038792</v>
      </c>
      <c r="G21" s="129">
        <v>460.90143350446226</v>
      </c>
      <c r="H21" s="135" t="s">
        <v>14</v>
      </c>
    </row>
    <row r="22" spans="1:8" ht="12.75" customHeight="1">
      <c r="A22" s="222"/>
      <c r="B22" s="437"/>
      <c r="C22" s="437"/>
      <c r="D22" s="437"/>
      <c r="E22" s="437"/>
      <c r="F22" s="437"/>
      <c r="G22" s="437"/>
      <c r="H22" s="135"/>
    </row>
    <row r="23" spans="1:8" ht="12.75" customHeight="1">
      <c r="A23" s="223" t="s">
        <v>3</v>
      </c>
      <c r="B23" s="128">
        <v>963.51812345553526</v>
      </c>
      <c r="C23" s="128">
        <v>981.45054882124759</v>
      </c>
      <c r="D23" s="128">
        <v>972.88171522802429</v>
      </c>
      <c r="E23" s="128">
        <v>987.08831377042725</v>
      </c>
      <c r="F23" s="128">
        <v>1031.1357748189048</v>
      </c>
      <c r="G23" s="128">
        <v>1016.2014323010445</v>
      </c>
      <c r="H23" s="326">
        <f>ROUND(((G23/F23-1)*100),2)</f>
        <v>-1.45</v>
      </c>
    </row>
    <row r="24" spans="1:8" ht="12.75" customHeight="1">
      <c r="A24" s="222" t="s">
        <v>164</v>
      </c>
      <c r="B24" s="129">
        <v>358.64193289325692</v>
      </c>
      <c r="C24" s="129">
        <v>347.26564581287175</v>
      </c>
      <c r="D24" s="129">
        <v>333.51112665367776</v>
      </c>
      <c r="E24" s="129">
        <v>337.01869571693732</v>
      </c>
      <c r="F24" s="129">
        <v>355.04828224194353</v>
      </c>
      <c r="G24" s="129">
        <v>403.98102663803098</v>
      </c>
      <c r="H24" s="135">
        <f t="shared" ref="H24:H26" si="2">ROUND(((G24/F24-1)*100),2)</f>
        <v>13.78</v>
      </c>
    </row>
    <row r="25" spans="1:8" ht="12.75" customHeight="1">
      <c r="A25" s="222" t="s">
        <v>325</v>
      </c>
      <c r="B25" s="129">
        <v>13.83258731180544</v>
      </c>
      <c r="C25" s="129">
        <v>14.947250678605643</v>
      </c>
      <c r="D25" s="129">
        <v>20.044186434641546</v>
      </c>
      <c r="E25" s="129">
        <v>17.401617751294111</v>
      </c>
      <c r="F25" s="129">
        <v>21.607337346961476</v>
      </c>
      <c r="G25" s="129">
        <v>87.137776862621308</v>
      </c>
      <c r="H25" s="135">
        <f t="shared" si="2"/>
        <v>303.27999999999997</v>
      </c>
    </row>
    <row r="26" spans="1:8" ht="12.75" customHeight="1">
      <c r="A26" s="222" t="s">
        <v>162</v>
      </c>
      <c r="B26" s="129">
        <v>428.19375997113201</v>
      </c>
      <c r="C26" s="129">
        <v>413.79003853175521</v>
      </c>
      <c r="D26" s="129">
        <v>418.620016369962</v>
      </c>
      <c r="E26" s="129">
        <v>416.1512338872127</v>
      </c>
      <c r="F26" s="129">
        <v>407.28272494291627</v>
      </c>
      <c r="G26" s="129">
        <v>324.43628876304626</v>
      </c>
      <c r="H26" s="135">
        <f t="shared" si="2"/>
        <v>-20.34</v>
      </c>
    </row>
    <row r="27" spans="1:8" ht="12.75" customHeight="1">
      <c r="A27" s="222" t="s">
        <v>197</v>
      </c>
      <c r="B27" s="129">
        <v>86.837850468467167</v>
      </c>
      <c r="C27" s="129">
        <v>111.2413930244669</v>
      </c>
      <c r="D27" s="129">
        <v>92.052178235905401</v>
      </c>
      <c r="E27" s="129">
        <v>92.069950487668478</v>
      </c>
      <c r="F27" s="129">
        <v>102.1499914336141</v>
      </c>
      <c r="G27" s="129">
        <v>94.400909832477566</v>
      </c>
      <c r="H27" s="135" t="s">
        <v>14</v>
      </c>
    </row>
    <row r="28" spans="1:8" ht="12.75" customHeight="1">
      <c r="A28" s="222" t="s">
        <v>163</v>
      </c>
      <c r="B28" s="129">
        <v>76.011992810864811</v>
      </c>
      <c r="C28" s="129">
        <v>94.20622077354821</v>
      </c>
      <c r="D28" s="129">
        <v>108.65420753383677</v>
      </c>
      <c r="E28" s="129">
        <v>124.44681592732408</v>
      </c>
      <c r="F28" s="129">
        <v>145.0474388534669</v>
      </c>
      <c r="G28" s="129">
        <v>106.24543020486831</v>
      </c>
      <c r="H28" s="135" t="s">
        <v>14</v>
      </c>
    </row>
    <row r="29" spans="1:8" ht="12.75" customHeight="1">
      <c r="A29" s="222"/>
      <c r="B29" s="437"/>
      <c r="C29" s="437"/>
      <c r="D29" s="437"/>
      <c r="E29" s="437"/>
      <c r="F29" s="437"/>
      <c r="G29" s="437"/>
      <c r="H29" s="135"/>
    </row>
    <row r="30" spans="1:8" ht="12.75" customHeight="1">
      <c r="A30" s="223" t="s">
        <v>4</v>
      </c>
      <c r="B30" s="437"/>
      <c r="C30" s="437"/>
      <c r="D30" s="437"/>
      <c r="E30" s="437"/>
      <c r="F30" s="437"/>
      <c r="G30" s="437"/>
      <c r="H30" s="135"/>
    </row>
    <row r="31" spans="1:8" ht="12.75" customHeight="1">
      <c r="A31" s="223"/>
      <c r="B31" s="437"/>
      <c r="C31" s="437"/>
      <c r="D31" s="437"/>
      <c r="E31" s="437"/>
      <c r="F31" s="437"/>
      <c r="G31" s="437"/>
      <c r="H31" s="135"/>
    </row>
    <row r="32" spans="1:8" ht="12.75" customHeight="1">
      <c r="A32" s="223" t="s">
        <v>5</v>
      </c>
      <c r="B32" s="128">
        <v>3608.0984959916318</v>
      </c>
      <c r="C32" s="128">
        <v>3816.014293845215</v>
      </c>
      <c r="D32" s="128">
        <v>4054.7328035428859</v>
      </c>
      <c r="E32" s="128">
        <v>4192.5618776741567</v>
      </c>
      <c r="F32" s="128">
        <v>4098.8095903596241</v>
      </c>
      <c r="G32" s="128">
        <v>4130.0990190205575</v>
      </c>
      <c r="H32" s="326">
        <f>ROUND(((G32/F32-1)*100),2)</f>
        <v>0.76</v>
      </c>
    </row>
    <row r="33" spans="1:8" ht="12.75" customHeight="1">
      <c r="A33" s="222" t="s">
        <v>164</v>
      </c>
      <c r="B33" s="129">
        <v>442.07630132625735</v>
      </c>
      <c r="C33" s="129">
        <v>388.02161269467501</v>
      </c>
      <c r="D33" s="129">
        <v>328.26055646903444</v>
      </c>
      <c r="E33" s="129">
        <v>294.89650158466168</v>
      </c>
      <c r="F33" s="129">
        <v>338.57021688822448</v>
      </c>
      <c r="G33" s="129">
        <v>398.76670243191717</v>
      </c>
      <c r="H33" s="135">
        <f t="shared" ref="H33:H35" si="3">ROUND(((G33/F33-1)*100),2)</f>
        <v>17.78</v>
      </c>
    </row>
    <row r="34" spans="1:8" ht="12.75" customHeight="1">
      <c r="A34" s="222" t="s">
        <v>325</v>
      </c>
      <c r="B34" s="129">
        <v>89.605139589502656</v>
      </c>
      <c r="C34" s="129">
        <v>70.72916168382892</v>
      </c>
      <c r="D34" s="129">
        <v>91.558550465166547</v>
      </c>
      <c r="E34" s="129">
        <v>101.56440621858061</v>
      </c>
      <c r="F34" s="129">
        <v>123.01151267661093</v>
      </c>
      <c r="G34" s="129">
        <v>272.08028582477567</v>
      </c>
      <c r="H34" s="135">
        <f t="shared" si="3"/>
        <v>121.18</v>
      </c>
    </row>
    <row r="35" spans="1:8" ht="12.75" customHeight="1">
      <c r="A35" s="222" t="s">
        <v>162</v>
      </c>
      <c r="B35" s="129">
        <v>2664.1899792657778</v>
      </c>
      <c r="C35" s="129">
        <v>2896.1953305869388</v>
      </c>
      <c r="D35" s="129">
        <v>3089.690021954646</v>
      </c>
      <c r="E35" s="129">
        <v>3231.9947929860064</v>
      </c>
      <c r="F35" s="129">
        <v>3087.1764877517589</v>
      </c>
      <c r="G35" s="129">
        <v>2599.4053230028153</v>
      </c>
      <c r="H35" s="135">
        <f t="shared" si="3"/>
        <v>-15.8</v>
      </c>
    </row>
    <row r="36" spans="1:8" ht="12.75" customHeight="1">
      <c r="A36" s="222" t="s">
        <v>197</v>
      </c>
      <c r="B36" s="129">
        <v>189.89848080689146</v>
      </c>
      <c r="C36" s="129">
        <v>155.66459345640004</v>
      </c>
      <c r="D36" s="129">
        <v>167.28085034693945</v>
      </c>
      <c r="E36" s="129">
        <v>133.86894198217684</v>
      </c>
      <c r="F36" s="129">
        <v>164.79725560046415</v>
      </c>
      <c r="G36" s="129">
        <v>502.73325415992736</v>
      </c>
      <c r="H36" s="135" t="s">
        <v>14</v>
      </c>
    </row>
    <row r="37" spans="1:8" ht="12.75" customHeight="1">
      <c r="A37" s="222" t="s">
        <v>163</v>
      </c>
      <c r="B37" s="129">
        <v>222.32859500319859</v>
      </c>
      <c r="C37" s="129">
        <v>305.4035954233795</v>
      </c>
      <c r="D37" s="129">
        <v>377.94282430709245</v>
      </c>
      <c r="E37" s="129">
        <v>430.23723490271863</v>
      </c>
      <c r="F37" s="129">
        <v>385.25411744257423</v>
      </c>
      <c r="G37" s="129">
        <v>357.11345360112188</v>
      </c>
      <c r="H37" s="135" t="s">
        <v>14</v>
      </c>
    </row>
    <row r="38" spans="1:8" ht="12.75" customHeight="1">
      <c r="A38" s="222"/>
      <c r="B38" s="437"/>
      <c r="C38" s="437"/>
      <c r="D38" s="437"/>
      <c r="E38" s="437"/>
      <c r="F38" s="437"/>
      <c r="G38" s="437"/>
      <c r="H38" s="135"/>
    </row>
    <row r="39" spans="1:8" ht="12.75" customHeight="1">
      <c r="A39" s="222" t="s">
        <v>6</v>
      </c>
      <c r="B39" s="128">
        <v>1581.3370859522586</v>
      </c>
      <c r="C39" s="128">
        <v>1538.3251943714686</v>
      </c>
      <c r="D39" s="128">
        <v>1565.9900763715621</v>
      </c>
      <c r="E39" s="128">
        <v>1631.0754959095975</v>
      </c>
      <c r="F39" s="128">
        <v>1700.74846651235</v>
      </c>
      <c r="G39" s="128">
        <v>1719.3954814796448</v>
      </c>
      <c r="H39" s="326">
        <f>ROUND(((G39/F39-1)*100),2)</f>
        <v>1.1000000000000001</v>
      </c>
    </row>
    <row r="40" spans="1:8" ht="12.75" customHeight="1">
      <c r="A40" s="222" t="s">
        <v>164</v>
      </c>
      <c r="B40" s="129">
        <v>698.03587358715799</v>
      </c>
      <c r="C40" s="129">
        <v>664.63791851778706</v>
      </c>
      <c r="D40" s="129">
        <v>668.2499890945993</v>
      </c>
      <c r="E40" s="129">
        <v>706.17385041646901</v>
      </c>
      <c r="F40" s="129">
        <v>756.55921958415342</v>
      </c>
      <c r="G40" s="129">
        <v>800.24290984821323</v>
      </c>
      <c r="H40" s="135">
        <f t="shared" ref="H40:H42" si="4">ROUND(((G40/F40-1)*100),2)</f>
        <v>5.77</v>
      </c>
    </row>
    <row r="41" spans="1:8" ht="12.75" customHeight="1">
      <c r="A41" s="222" t="s">
        <v>325</v>
      </c>
      <c r="B41" s="129">
        <v>9.9722703603902385</v>
      </c>
      <c r="C41" s="129">
        <v>9.3524332450950194</v>
      </c>
      <c r="D41" s="129">
        <v>9.8502038331599575</v>
      </c>
      <c r="E41" s="129">
        <v>11.228940981732375</v>
      </c>
      <c r="F41" s="129">
        <v>13.666869511722137</v>
      </c>
      <c r="G41" s="129">
        <v>75.084058359146113</v>
      </c>
      <c r="H41" s="135">
        <f t="shared" si="4"/>
        <v>449.39</v>
      </c>
    </row>
    <row r="42" spans="1:8" ht="12.75" customHeight="1">
      <c r="A42" s="222" t="s">
        <v>162</v>
      </c>
      <c r="B42" s="129">
        <v>685.37900229871707</v>
      </c>
      <c r="C42" s="129">
        <v>629.62336143179857</v>
      </c>
      <c r="D42" s="129">
        <v>638.24871840794242</v>
      </c>
      <c r="E42" s="129">
        <v>629.86613709607991</v>
      </c>
      <c r="F42" s="129">
        <v>619.8301637764672</v>
      </c>
      <c r="G42" s="129">
        <v>558.69682295513155</v>
      </c>
      <c r="H42" s="135">
        <f t="shared" si="4"/>
        <v>-9.86</v>
      </c>
    </row>
    <row r="43" spans="1:8" ht="12.75" customHeight="1">
      <c r="A43" s="222" t="s">
        <v>197</v>
      </c>
      <c r="B43" s="129">
        <v>96.253172333896558</v>
      </c>
      <c r="C43" s="129">
        <v>118.88345389340409</v>
      </c>
      <c r="D43" s="129">
        <v>119.43280606724322</v>
      </c>
      <c r="E43" s="129">
        <v>117.94793316950282</v>
      </c>
      <c r="F43" s="129">
        <v>130.32302470749974</v>
      </c>
      <c r="G43" s="129">
        <v>135.17624713993072</v>
      </c>
      <c r="H43" s="135" t="s">
        <v>14</v>
      </c>
    </row>
    <row r="44" spans="1:8" ht="12.75" customHeight="1">
      <c r="A44" s="222" t="s">
        <v>163</v>
      </c>
      <c r="B44" s="129">
        <v>91.696767372104645</v>
      </c>
      <c r="C44" s="129">
        <v>115.82802728337799</v>
      </c>
      <c r="D44" s="129">
        <v>130.2083589686203</v>
      </c>
      <c r="E44" s="129">
        <v>165.85863424580882</v>
      </c>
      <c r="F44" s="129">
        <v>180.36918893250825</v>
      </c>
      <c r="G44" s="129">
        <v>150.19544317722321</v>
      </c>
      <c r="H44" s="135" t="s">
        <v>14</v>
      </c>
    </row>
    <row r="45" spans="1:8" ht="12.75" customHeight="1">
      <c r="A45" s="222"/>
      <c r="B45" s="437"/>
      <c r="C45" s="437"/>
      <c r="D45" s="437"/>
      <c r="E45" s="437"/>
      <c r="F45" s="437"/>
      <c r="G45" s="437"/>
      <c r="H45" s="135"/>
    </row>
    <row r="46" spans="1:8" ht="12.75" customHeight="1">
      <c r="A46" s="223" t="s">
        <v>7</v>
      </c>
      <c r="B46" s="128">
        <v>607.34265700966762</v>
      </c>
      <c r="C46" s="128">
        <v>622.58601298081237</v>
      </c>
      <c r="D46" s="128">
        <v>651.55170705846945</v>
      </c>
      <c r="E46" s="128">
        <v>712.24515796781498</v>
      </c>
      <c r="F46" s="128">
        <v>698.38676486815496</v>
      </c>
      <c r="G46" s="128">
        <v>706.44317087817194</v>
      </c>
      <c r="H46" s="326">
        <f>ROUND(((G46/F46-1)*100),2)</f>
        <v>1.1499999999999999</v>
      </c>
    </row>
    <row r="47" spans="1:8" ht="12.75" customHeight="1">
      <c r="A47" s="222" t="s">
        <v>164</v>
      </c>
      <c r="B47" s="129">
        <v>119.34067788403473</v>
      </c>
      <c r="C47" s="129">
        <v>109.12081448950974</v>
      </c>
      <c r="D47" s="129">
        <v>119.51532689418794</v>
      </c>
      <c r="E47" s="129">
        <v>129.54349475051262</v>
      </c>
      <c r="F47" s="129">
        <v>134.86360565478961</v>
      </c>
      <c r="G47" s="129">
        <v>142.19709967279434</v>
      </c>
      <c r="H47" s="135">
        <f t="shared" ref="H47:H49" si="5">ROUND(((G47/F47-1)*100),2)</f>
        <v>5.44</v>
      </c>
    </row>
    <row r="48" spans="1:8" ht="12.75" customHeight="1">
      <c r="A48" s="222" t="s">
        <v>325</v>
      </c>
      <c r="B48" s="129">
        <v>7.2993216901065576</v>
      </c>
      <c r="C48" s="129">
        <v>5.5631522546947245</v>
      </c>
      <c r="D48" s="129">
        <v>5.9771392040088669</v>
      </c>
      <c r="E48" s="129">
        <v>5.2397945040795237</v>
      </c>
      <c r="F48" s="129">
        <v>4.1675029494858018</v>
      </c>
      <c r="G48" s="129">
        <v>38.449603213787078</v>
      </c>
      <c r="H48" s="135">
        <f>ROUND(((G48/F48-1)*100),2)</f>
        <v>822.61</v>
      </c>
    </row>
    <row r="49" spans="1:8" ht="12.75" customHeight="1">
      <c r="A49" s="222" t="s">
        <v>162</v>
      </c>
      <c r="B49" s="129">
        <v>405.99766614266554</v>
      </c>
      <c r="C49" s="129">
        <v>386.48295775638229</v>
      </c>
      <c r="D49" s="129">
        <v>409.06469410581161</v>
      </c>
      <c r="E49" s="129">
        <v>454.30131767208206</v>
      </c>
      <c r="F49" s="129">
        <v>444.68686523687177</v>
      </c>
      <c r="G49" s="129">
        <v>421.94847453677653</v>
      </c>
      <c r="H49" s="135">
        <f t="shared" si="5"/>
        <v>-5.1100000000000003</v>
      </c>
    </row>
    <row r="50" spans="1:8" ht="12.75" customHeight="1">
      <c r="A50" s="222" t="s">
        <v>197</v>
      </c>
      <c r="B50" s="129">
        <v>33.891571737205766</v>
      </c>
      <c r="C50" s="129">
        <v>57.443144001559702</v>
      </c>
      <c r="D50" s="129">
        <v>39.566474577605561</v>
      </c>
      <c r="E50" s="129">
        <v>29.707736777038676</v>
      </c>
      <c r="F50" s="129">
        <v>34.874464418236606</v>
      </c>
      <c r="G50" s="129">
        <v>44.010026523828508</v>
      </c>
      <c r="H50" s="135" t="s">
        <v>14</v>
      </c>
    </row>
    <row r="51" spans="1:8" ht="12.75" customHeight="1">
      <c r="A51" s="222" t="s">
        <v>163</v>
      </c>
      <c r="B51" s="129">
        <v>40.813419555654455</v>
      </c>
      <c r="C51" s="129">
        <v>63.975944478668836</v>
      </c>
      <c r="D51" s="129">
        <v>77.428072276853058</v>
      </c>
      <c r="E51" s="129">
        <v>93.452814264104234</v>
      </c>
      <c r="F51" s="129">
        <v>79.794326608771783</v>
      </c>
      <c r="G51" s="129">
        <v>59.837966930985452</v>
      </c>
      <c r="H51" s="135" t="s">
        <v>14</v>
      </c>
    </row>
    <row r="52" spans="1:8" ht="12.75" customHeight="1">
      <c r="A52" s="224"/>
      <c r="B52" s="477"/>
      <c r="C52" s="477"/>
      <c r="D52" s="477"/>
      <c r="E52" s="477"/>
      <c r="F52" s="477"/>
      <c r="G52" s="477"/>
      <c r="H52" s="471"/>
    </row>
    <row r="53" spans="1:8" ht="12.75" customHeight="1">
      <c r="A53" s="127" t="s">
        <v>165</v>
      </c>
      <c r="B53" s="438"/>
      <c r="C53" s="438"/>
      <c r="D53" s="438"/>
      <c r="E53" s="438"/>
      <c r="F53" s="438"/>
      <c r="G53" s="438"/>
      <c r="H53" s="421"/>
    </row>
    <row r="54" spans="1:8" ht="13.5" customHeight="1">
      <c r="A54" s="127" t="s">
        <v>326</v>
      </c>
      <c r="B54" s="438"/>
      <c r="C54" s="438"/>
      <c r="D54" s="438"/>
      <c r="E54" s="438"/>
      <c r="F54" s="438"/>
      <c r="G54" s="438"/>
      <c r="H54" s="421"/>
    </row>
    <row r="55" spans="1:8">
      <c r="A55" s="48" t="s">
        <v>156</v>
      </c>
      <c r="B55" s="459"/>
      <c r="C55" s="459"/>
      <c r="D55" s="459"/>
      <c r="E55" s="459"/>
      <c r="F55" s="459"/>
      <c r="G55" s="459"/>
      <c r="H55" s="459"/>
    </row>
  </sheetData>
  <mergeCells count="11">
    <mergeCell ref="B5:B6"/>
    <mergeCell ref="C5:C6"/>
    <mergeCell ref="H5:H6"/>
    <mergeCell ref="A1:H1"/>
    <mergeCell ref="A2:H2"/>
    <mergeCell ref="A3:H3"/>
    <mergeCell ref="A5:A6"/>
    <mergeCell ref="D5:D6"/>
    <mergeCell ref="E5:E6"/>
    <mergeCell ref="F5:F6"/>
    <mergeCell ref="G5:G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0"/>
  <dimension ref="A3:L50"/>
  <sheetViews>
    <sheetView showGridLines="0" view="pageBreakPreview" zoomScaleNormal="100" zoomScaleSheetLayoutView="100" workbookViewId="0"/>
  </sheetViews>
  <sheetFormatPr baseColWidth="10" defaultRowHeight="12.75"/>
  <cols>
    <col min="1" max="1" width="23.28515625" customWidth="1"/>
    <col min="2" max="12" width="5" style="419" customWidth="1"/>
  </cols>
  <sheetData>
    <row r="3" spans="1:12">
      <c r="A3" s="489" t="s">
        <v>307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2" ht="12.75" customHeight="1">
      <c r="A4" s="504" t="s">
        <v>295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</row>
    <row r="5" spans="1:12" ht="13.5">
      <c r="A5" s="491" t="s">
        <v>141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</row>
    <row r="6" spans="1:12" ht="13.5">
      <c r="A6" s="42"/>
      <c r="B6" s="149"/>
      <c r="C6" s="149"/>
      <c r="D6" s="149"/>
      <c r="E6" s="149"/>
      <c r="F6" s="149"/>
      <c r="G6" s="149"/>
    </row>
    <row r="7" spans="1:12" ht="24.75" customHeight="1">
      <c r="A7" s="496" t="s">
        <v>238</v>
      </c>
      <c r="B7" s="506">
        <v>2007</v>
      </c>
      <c r="C7" s="506">
        <v>2008</v>
      </c>
      <c r="D7" s="506">
        <v>2009</v>
      </c>
      <c r="E7" s="506">
        <v>2010</v>
      </c>
      <c r="F7" s="506">
        <v>2011</v>
      </c>
      <c r="G7" s="506">
        <v>2012</v>
      </c>
      <c r="H7" s="506">
        <v>2013</v>
      </c>
      <c r="I7" s="506">
        <v>2014</v>
      </c>
      <c r="J7" s="506">
        <v>2015</v>
      </c>
      <c r="K7" s="506">
        <v>2016</v>
      </c>
      <c r="L7" s="506">
        <v>2017</v>
      </c>
    </row>
    <row r="8" spans="1:12" ht="19.5" customHeight="1">
      <c r="A8" s="497"/>
      <c r="B8" s="507">
        <v>2007</v>
      </c>
      <c r="C8" s="507"/>
      <c r="D8" s="507"/>
      <c r="E8" s="507"/>
      <c r="F8" s="507"/>
      <c r="G8" s="507"/>
      <c r="H8" s="507"/>
      <c r="I8" s="507"/>
      <c r="J8" s="507"/>
      <c r="K8" s="507"/>
      <c r="L8" s="507"/>
    </row>
    <row r="9" spans="1:12" ht="13.5">
      <c r="A9" s="222"/>
      <c r="B9" s="149"/>
      <c r="C9" s="149"/>
      <c r="D9" s="149"/>
      <c r="E9" s="149"/>
      <c r="F9" s="149"/>
      <c r="G9" s="149"/>
    </row>
    <row r="10" spans="1:12" ht="13.5">
      <c r="A10" s="223" t="s">
        <v>1</v>
      </c>
      <c r="B10" s="128">
        <v>26.172460300524488</v>
      </c>
      <c r="C10" s="128">
        <v>26.183579090695705</v>
      </c>
      <c r="D10" s="128">
        <v>25.981710450630242</v>
      </c>
      <c r="E10" s="128">
        <v>25.846078248937349</v>
      </c>
      <c r="F10" s="128">
        <v>26.082257862126674</v>
      </c>
      <c r="G10" s="128">
        <v>26.421221610304183</v>
      </c>
      <c r="H10" s="128">
        <v>26.798298307907828</v>
      </c>
      <c r="I10" s="128">
        <v>27.669409092845203</v>
      </c>
      <c r="J10" s="128">
        <v>28.374629514936768</v>
      </c>
      <c r="K10" s="128">
        <v>27.767066696182408</v>
      </c>
      <c r="L10" s="128">
        <v>27.578774145674</v>
      </c>
    </row>
    <row r="11" spans="1:12" ht="7.5" customHeight="1">
      <c r="A11" s="223"/>
      <c r="B11" s="129"/>
      <c r="C11" s="129"/>
      <c r="D11" s="129"/>
      <c r="E11" s="129"/>
      <c r="F11" s="129"/>
      <c r="G11" s="129"/>
      <c r="L11" s="421"/>
    </row>
    <row r="12" spans="1:12" ht="13.5">
      <c r="A12" s="223" t="s">
        <v>11</v>
      </c>
      <c r="B12" s="129"/>
      <c r="C12" s="129"/>
      <c r="D12" s="129"/>
      <c r="E12" s="129"/>
      <c r="F12" s="129"/>
      <c r="G12" s="129"/>
      <c r="L12" s="422"/>
    </row>
    <row r="13" spans="1:12" ht="13.5">
      <c r="A13" s="222" t="s">
        <v>2</v>
      </c>
      <c r="B13" s="129">
        <v>28.979785720228254</v>
      </c>
      <c r="C13" s="129">
        <v>28.923271254249435</v>
      </c>
      <c r="D13" s="129">
        <v>28.832547940593912</v>
      </c>
      <c r="E13" s="129">
        <v>28.340321497578671</v>
      </c>
      <c r="F13" s="129">
        <v>28.41038354932957</v>
      </c>
      <c r="G13" s="129">
        <v>28.517534510661811</v>
      </c>
      <c r="H13" s="129">
        <v>28.807882565761041</v>
      </c>
      <c r="I13" s="129">
        <v>29.879720750166406</v>
      </c>
      <c r="J13" s="129">
        <v>30.600748319343637</v>
      </c>
      <c r="K13" s="129">
        <v>29.497924480740544</v>
      </c>
      <c r="L13" s="129">
        <v>29.254621862134677</v>
      </c>
    </row>
    <row r="14" spans="1:12" ht="13.5">
      <c r="A14" s="222" t="s">
        <v>3</v>
      </c>
      <c r="B14" s="129">
        <v>17.957274185839779</v>
      </c>
      <c r="C14" s="129">
        <v>17.917600896689475</v>
      </c>
      <c r="D14" s="129">
        <v>17.115365008175512</v>
      </c>
      <c r="E14" s="129">
        <v>17.854316465475531</v>
      </c>
      <c r="F14" s="129">
        <v>18.403448820475642</v>
      </c>
      <c r="G14" s="129">
        <v>19.30326681772787</v>
      </c>
      <c r="H14" s="129">
        <v>19.77644835419466</v>
      </c>
      <c r="I14" s="129">
        <v>19.722411625110144</v>
      </c>
      <c r="J14" s="129">
        <v>20.138999994703436</v>
      </c>
      <c r="K14" s="129">
        <v>21.178589946709803</v>
      </c>
      <c r="L14" s="129">
        <v>21.015862402079581</v>
      </c>
    </row>
    <row r="15" spans="1:12" ht="6" customHeight="1">
      <c r="A15" s="222"/>
      <c r="B15" s="129"/>
      <c r="C15" s="129"/>
      <c r="D15" s="129"/>
      <c r="E15" s="129"/>
      <c r="F15" s="129"/>
      <c r="G15" s="129"/>
      <c r="H15" s="129"/>
      <c r="I15" s="129"/>
      <c r="J15" s="129"/>
      <c r="K15" s="129"/>
      <c r="L15" s="129"/>
    </row>
    <row r="16" spans="1:12" ht="13.5">
      <c r="A16" s="223" t="s">
        <v>4</v>
      </c>
      <c r="B16" s="129"/>
      <c r="C16" s="129"/>
      <c r="D16" s="129"/>
      <c r="E16" s="129"/>
      <c r="F16" s="129"/>
      <c r="G16" s="129"/>
      <c r="H16" s="129"/>
      <c r="I16" s="129"/>
      <c r="J16" s="129"/>
      <c r="K16" s="129"/>
      <c r="L16" s="129"/>
    </row>
    <row r="17" spans="1:12" ht="13.5">
      <c r="A17" s="222" t="s">
        <v>5</v>
      </c>
      <c r="B17" s="129">
        <v>29.369361753364498</v>
      </c>
      <c r="C17" s="129">
        <v>29.580113679556504</v>
      </c>
      <c r="D17" s="129">
        <v>29.280147029780132</v>
      </c>
      <c r="E17" s="129">
        <v>28.842067719327819</v>
      </c>
      <c r="F17" s="129">
        <v>29.427951463376161</v>
      </c>
      <c r="G17" s="129">
        <v>28.952575132149757</v>
      </c>
      <c r="H17" s="129">
        <v>30.035470665138181</v>
      </c>
      <c r="I17" s="129">
        <v>31.326023812314745</v>
      </c>
      <c r="J17" s="129">
        <v>31.818200105278549</v>
      </c>
      <c r="K17" s="129">
        <v>30.518639736332702</v>
      </c>
      <c r="L17" s="129">
        <v>30.217278860170538</v>
      </c>
    </row>
    <row r="18" spans="1:12" ht="13.5">
      <c r="A18" s="222" t="s">
        <v>6</v>
      </c>
      <c r="B18" s="129">
        <v>22.119060618808405</v>
      </c>
      <c r="C18" s="129">
        <v>21.607952335331113</v>
      </c>
      <c r="D18" s="129">
        <v>21.256715791051054</v>
      </c>
      <c r="E18" s="129">
        <v>21.822903182783651</v>
      </c>
      <c r="F18" s="129">
        <v>21.629096749698185</v>
      </c>
      <c r="G18" s="129">
        <v>23.268134808921509</v>
      </c>
      <c r="H18" s="129">
        <v>22.344176175484467</v>
      </c>
      <c r="I18" s="129">
        <v>22.518667882016747</v>
      </c>
      <c r="J18" s="129">
        <v>23.122420411444178</v>
      </c>
      <c r="K18" s="129">
        <v>23.881797117365423</v>
      </c>
      <c r="L18" s="129">
        <v>23.860543810305636</v>
      </c>
    </row>
    <row r="19" spans="1:12" ht="13.5">
      <c r="A19" s="222" t="s">
        <v>7</v>
      </c>
      <c r="B19" s="129">
        <v>21.953760230127344</v>
      </c>
      <c r="C19" s="129">
        <v>22.327283260197966</v>
      </c>
      <c r="D19" s="129">
        <v>22.83441723387272</v>
      </c>
      <c r="E19" s="129">
        <v>22.22582814081095</v>
      </c>
      <c r="F19" s="129">
        <v>21.862493164102585</v>
      </c>
      <c r="G19" s="129">
        <v>22.648438676038634</v>
      </c>
      <c r="H19" s="129">
        <v>22.942579814057368</v>
      </c>
      <c r="I19" s="129">
        <v>23.515077417472565</v>
      </c>
      <c r="J19" s="129">
        <v>25.405151396515528</v>
      </c>
      <c r="K19" s="129">
        <v>24.508353565122039</v>
      </c>
      <c r="L19" s="129">
        <v>24.379824128158869</v>
      </c>
    </row>
    <row r="20" spans="1:12" ht="4.5" customHeight="1">
      <c r="A20" s="222"/>
      <c r="B20" s="129"/>
      <c r="C20" s="129"/>
      <c r="D20" s="129"/>
      <c r="E20" s="129"/>
      <c r="F20" s="129"/>
      <c r="G20" s="129"/>
      <c r="H20" s="129"/>
      <c r="I20" s="129"/>
      <c r="J20" s="129"/>
      <c r="K20" s="129"/>
      <c r="L20" s="129"/>
    </row>
    <row r="21" spans="1:12" ht="13.5">
      <c r="A21" s="258" t="s">
        <v>10</v>
      </c>
      <c r="B21" s="129"/>
      <c r="C21" s="129"/>
      <c r="D21" s="129"/>
      <c r="E21" s="129"/>
      <c r="F21" s="129"/>
      <c r="G21" s="129"/>
      <c r="H21" s="129"/>
      <c r="I21" s="129"/>
      <c r="J21" s="129"/>
      <c r="K21" s="129"/>
      <c r="L21" s="129"/>
    </row>
    <row r="22" spans="1:12" ht="13.5">
      <c r="A22" s="222" t="s">
        <v>15</v>
      </c>
      <c r="B22" s="129">
        <v>21.805913929777859</v>
      </c>
      <c r="C22" s="129">
        <v>22.514926862647066</v>
      </c>
      <c r="D22" s="129">
        <v>21.321728611148171</v>
      </c>
      <c r="E22" s="129">
        <v>20.007287864847122</v>
      </c>
      <c r="F22" s="129">
        <v>19.340303114640506</v>
      </c>
      <c r="G22" s="129">
        <v>22.22060419561241</v>
      </c>
      <c r="H22" s="129">
        <v>21.310838806062272</v>
      </c>
      <c r="I22" s="129">
        <v>22.884366626964521</v>
      </c>
      <c r="J22" s="129">
        <v>22.770131877571451</v>
      </c>
      <c r="K22" s="129">
        <v>21.300613916508812</v>
      </c>
      <c r="L22" s="129">
        <v>20.064034554499774</v>
      </c>
    </row>
    <row r="23" spans="1:12" ht="13.5">
      <c r="A23" s="222" t="s">
        <v>100</v>
      </c>
      <c r="B23" s="129">
        <v>25.365437444686982</v>
      </c>
      <c r="C23" s="129">
        <v>23.50227620716721</v>
      </c>
      <c r="D23" s="129">
        <v>25.0137221267826</v>
      </c>
      <c r="E23" s="129">
        <v>25.446763874674438</v>
      </c>
      <c r="F23" s="129">
        <v>26.036056476337951</v>
      </c>
      <c r="G23" s="129">
        <v>24.936167105126604</v>
      </c>
      <c r="H23" s="129">
        <v>26.366932819556791</v>
      </c>
      <c r="I23" s="129">
        <v>24.140933435331661</v>
      </c>
      <c r="J23" s="129">
        <v>25.155971798668077</v>
      </c>
      <c r="K23" s="129">
        <v>25.342952875250429</v>
      </c>
      <c r="L23" s="129">
        <v>25.793766373490673</v>
      </c>
    </row>
    <row r="24" spans="1:12" ht="13.5">
      <c r="A24" s="222" t="s">
        <v>17</v>
      </c>
      <c r="B24" s="129">
        <v>21.884834714647408</v>
      </c>
      <c r="C24" s="129">
        <v>20.323866566989388</v>
      </c>
      <c r="D24" s="129">
        <v>24.166646995369607</v>
      </c>
      <c r="E24" s="129">
        <v>21.855052833424793</v>
      </c>
      <c r="F24" s="129">
        <v>20.193614558073005</v>
      </c>
      <c r="G24" s="129">
        <v>20.262775449620523</v>
      </c>
      <c r="H24" s="129">
        <v>18.41113060438688</v>
      </c>
      <c r="I24" s="129">
        <v>18.094390247269956</v>
      </c>
      <c r="J24" s="129">
        <v>15.841819321479958</v>
      </c>
      <c r="K24" s="129">
        <v>18.168214442807077</v>
      </c>
      <c r="L24" s="129">
        <v>18.601119012999824</v>
      </c>
    </row>
    <row r="25" spans="1:12" ht="13.5">
      <c r="A25" s="222" t="s">
        <v>18</v>
      </c>
      <c r="B25" s="129">
        <v>27.216976899208525</v>
      </c>
      <c r="C25" s="129">
        <v>30.920735510618346</v>
      </c>
      <c r="D25" s="129">
        <v>29.954026614779334</v>
      </c>
      <c r="E25" s="129">
        <v>29.60980128914791</v>
      </c>
      <c r="F25" s="129">
        <v>28.491277714955725</v>
      </c>
      <c r="G25" s="129">
        <v>30.50985038365679</v>
      </c>
      <c r="H25" s="129">
        <v>27.606010127601067</v>
      </c>
      <c r="I25" s="129">
        <v>28.531319764225398</v>
      </c>
      <c r="J25" s="129">
        <v>30.271938650297965</v>
      </c>
      <c r="K25" s="129">
        <v>31.453886855623001</v>
      </c>
      <c r="L25" s="129">
        <v>30.681429922468478</v>
      </c>
    </row>
    <row r="26" spans="1:12" ht="13.5">
      <c r="A26" s="222" t="s">
        <v>19</v>
      </c>
      <c r="B26" s="129">
        <v>21.073073599597691</v>
      </c>
      <c r="C26" s="129">
        <v>20.340313603321604</v>
      </c>
      <c r="D26" s="129">
        <v>23.029009367040935</v>
      </c>
      <c r="E26" s="129">
        <v>22.545716979443785</v>
      </c>
      <c r="F26" s="129">
        <v>22.444556814888017</v>
      </c>
      <c r="G26" s="129">
        <v>25.55962816273319</v>
      </c>
      <c r="H26" s="129">
        <v>22.789644701419729</v>
      </c>
      <c r="I26" s="129">
        <v>21.432422590212468</v>
      </c>
      <c r="J26" s="129">
        <v>23.727280099262838</v>
      </c>
      <c r="K26" s="129">
        <v>24.023967549391063</v>
      </c>
      <c r="L26" s="129">
        <v>24.146128275826644</v>
      </c>
    </row>
    <row r="27" spans="1:12" ht="13.5">
      <c r="A27" s="222" t="s">
        <v>20</v>
      </c>
      <c r="B27" s="129">
        <v>18.580216128601041</v>
      </c>
      <c r="C27" s="129">
        <v>16.384177013445978</v>
      </c>
      <c r="D27" s="129">
        <v>18.225461060114011</v>
      </c>
      <c r="E27" s="129">
        <v>20.862231935135465</v>
      </c>
      <c r="F27" s="129">
        <v>21.226083135981828</v>
      </c>
      <c r="G27" s="129">
        <v>26.037414263709866</v>
      </c>
      <c r="H27" s="129">
        <v>23.481664933543883</v>
      </c>
      <c r="I27" s="129">
        <v>24.219359009913376</v>
      </c>
      <c r="J27" s="129">
        <v>24.242939341433683</v>
      </c>
      <c r="K27" s="129">
        <v>22.838781267916428</v>
      </c>
      <c r="L27" s="129">
        <v>19.928963845459048</v>
      </c>
    </row>
    <row r="28" spans="1:12" ht="13.5">
      <c r="A28" s="222" t="s">
        <v>21</v>
      </c>
      <c r="B28" s="129">
        <v>30.069480713095206</v>
      </c>
      <c r="C28" s="129">
        <v>30.881442119720095</v>
      </c>
      <c r="D28" s="129">
        <v>29.978878401606426</v>
      </c>
      <c r="E28" s="129">
        <v>29.814196442540911</v>
      </c>
      <c r="F28" s="129">
        <v>29.601036298918277</v>
      </c>
      <c r="G28" s="129">
        <v>30.307851133904592</v>
      </c>
      <c r="H28" s="129">
        <v>30.88970128179405</v>
      </c>
      <c r="I28" s="129">
        <v>30.804247284048607</v>
      </c>
      <c r="J28" s="129">
        <v>31.720016731696752</v>
      </c>
      <c r="K28" s="129">
        <v>29.849424117196897</v>
      </c>
      <c r="L28" s="129">
        <v>30.109506656101004</v>
      </c>
    </row>
    <row r="29" spans="1:12" ht="13.5">
      <c r="A29" s="222" t="s">
        <v>22</v>
      </c>
      <c r="B29" s="129">
        <v>22.652318495245478</v>
      </c>
      <c r="C29" s="129">
        <v>19.558995925264018</v>
      </c>
      <c r="D29" s="129">
        <v>18.260466843534154</v>
      </c>
      <c r="E29" s="129">
        <v>21.412034973702141</v>
      </c>
      <c r="F29" s="129">
        <v>19.667113903614741</v>
      </c>
      <c r="G29" s="129">
        <v>19.22227482469323</v>
      </c>
      <c r="H29" s="129">
        <v>18.994593190917094</v>
      </c>
      <c r="I29" s="129">
        <v>20.251321734853111</v>
      </c>
      <c r="J29" s="129">
        <v>20.274233890382618</v>
      </c>
      <c r="K29" s="129">
        <v>21.615014804754701</v>
      </c>
      <c r="L29" s="129">
        <v>20.900170945607854</v>
      </c>
    </row>
    <row r="30" spans="1:12" ht="13.5">
      <c r="A30" s="222" t="s">
        <v>64</v>
      </c>
      <c r="B30" s="129">
        <v>17.682024259197384</v>
      </c>
      <c r="C30" s="129">
        <v>18.264096671358352</v>
      </c>
      <c r="D30" s="129">
        <v>17.999953266979681</v>
      </c>
      <c r="E30" s="129">
        <v>20.11979596893633</v>
      </c>
      <c r="F30" s="129">
        <v>16.881161350253176</v>
      </c>
      <c r="G30" s="129">
        <v>16.141924354049031</v>
      </c>
      <c r="H30" s="129">
        <v>17.232974001785461</v>
      </c>
      <c r="I30" s="129">
        <v>15.896518381593289</v>
      </c>
      <c r="J30" s="129">
        <v>18.750614558895304</v>
      </c>
      <c r="K30" s="129">
        <v>18.394671857352542</v>
      </c>
      <c r="L30" s="129">
        <v>16.743660041365658</v>
      </c>
    </row>
    <row r="31" spans="1:12" ht="13.5">
      <c r="A31" s="222" t="s">
        <v>23</v>
      </c>
      <c r="B31" s="129">
        <v>23.647301542913297</v>
      </c>
      <c r="C31" s="129">
        <v>22.868949709997629</v>
      </c>
      <c r="D31" s="129">
        <v>21.963391455468784</v>
      </c>
      <c r="E31" s="129">
        <v>21.973056885888283</v>
      </c>
      <c r="F31" s="129">
        <v>22.354782095772332</v>
      </c>
      <c r="G31" s="129">
        <v>22.698033321033719</v>
      </c>
      <c r="H31" s="129">
        <v>22.395468282132931</v>
      </c>
      <c r="I31" s="129">
        <v>22.181398434694025</v>
      </c>
      <c r="J31" s="129">
        <v>21.653455178597984</v>
      </c>
      <c r="K31" s="129">
        <v>23.57586772959635</v>
      </c>
      <c r="L31" s="129">
        <v>24.114946745012393</v>
      </c>
    </row>
    <row r="32" spans="1:12" ht="13.5">
      <c r="A32" s="222" t="s">
        <v>24</v>
      </c>
      <c r="B32" s="129">
        <v>29.67990961948793</v>
      </c>
      <c r="C32" s="129">
        <v>28.440482895865429</v>
      </c>
      <c r="D32" s="129">
        <v>27.510322080386242</v>
      </c>
      <c r="E32" s="129">
        <v>27.611856974326855</v>
      </c>
      <c r="F32" s="129">
        <v>26.914623442139625</v>
      </c>
      <c r="G32" s="129">
        <v>26.405537756119845</v>
      </c>
      <c r="H32" s="129">
        <v>27.142417659817497</v>
      </c>
      <c r="I32" s="129">
        <v>28.365080133367691</v>
      </c>
      <c r="J32" s="129">
        <v>32.290918210760765</v>
      </c>
      <c r="K32" s="129">
        <v>29.93081430180743</v>
      </c>
      <c r="L32" s="129">
        <v>31.18956973053043</v>
      </c>
    </row>
    <row r="33" spans="1:12" ht="13.5">
      <c r="A33" s="222" t="s">
        <v>25</v>
      </c>
      <c r="B33" s="129">
        <v>25.856574726932916</v>
      </c>
      <c r="C33" s="129">
        <v>23.022143726665885</v>
      </c>
      <c r="D33" s="129">
        <v>24.34595565319983</v>
      </c>
      <c r="E33" s="129">
        <v>23.162337732467197</v>
      </c>
      <c r="F33" s="129">
        <v>22.962495915647786</v>
      </c>
      <c r="G33" s="129">
        <v>24.464342678612468</v>
      </c>
      <c r="H33" s="129">
        <v>25.353175635986361</v>
      </c>
      <c r="I33" s="129">
        <v>25.056830926976744</v>
      </c>
      <c r="J33" s="129">
        <v>24.687072890774303</v>
      </c>
      <c r="K33" s="129">
        <v>23.951555471310261</v>
      </c>
      <c r="L33" s="129">
        <v>26.877174920045988</v>
      </c>
    </row>
    <row r="34" spans="1:12" ht="13.5">
      <c r="A34" s="222" t="s">
        <v>26</v>
      </c>
      <c r="B34" s="129">
        <v>30.071570514394484</v>
      </c>
      <c r="C34" s="129">
        <v>30.864501526992488</v>
      </c>
      <c r="D34" s="129">
        <v>26.826261250770017</v>
      </c>
      <c r="E34" s="129">
        <v>26.43196716443266</v>
      </c>
      <c r="F34" s="129">
        <v>29.017429217594994</v>
      </c>
      <c r="G34" s="129">
        <v>27.29439515634893</v>
      </c>
      <c r="H34" s="129">
        <v>28.952254242009985</v>
      </c>
      <c r="I34" s="129">
        <v>29.303963517548564</v>
      </c>
      <c r="J34" s="129">
        <v>30.661312286324875</v>
      </c>
      <c r="K34" s="129">
        <v>30.017788801943919</v>
      </c>
      <c r="L34" s="129">
        <v>29.283067336837547</v>
      </c>
    </row>
    <row r="35" spans="1:12" ht="13.5">
      <c r="A35" s="222" t="s">
        <v>27</v>
      </c>
      <c r="B35" s="129">
        <v>27.745383642879023</v>
      </c>
      <c r="C35" s="129">
        <v>28.263771567101021</v>
      </c>
      <c r="D35" s="129">
        <v>26.823438986045662</v>
      </c>
      <c r="E35" s="129">
        <v>27.215636153849712</v>
      </c>
      <c r="F35" s="129">
        <v>28.777010126444296</v>
      </c>
      <c r="G35" s="129">
        <v>29.573431962126886</v>
      </c>
      <c r="H35" s="129">
        <v>29.310293097923335</v>
      </c>
      <c r="I35" s="129">
        <v>32.180730277090674</v>
      </c>
      <c r="J35" s="129">
        <v>32.570415741678339</v>
      </c>
      <c r="K35" s="129">
        <v>31.601196014605826</v>
      </c>
      <c r="L35" s="129">
        <v>32.727086328007218</v>
      </c>
    </row>
    <row r="36" spans="1:12" ht="13.5">
      <c r="A36" s="222" t="s">
        <v>210</v>
      </c>
      <c r="B36" s="129">
        <v>30.168512789137043</v>
      </c>
      <c r="C36" s="129">
        <v>29.518190078151065</v>
      </c>
      <c r="D36" s="129">
        <v>30.021997043771563</v>
      </c>
      <c r="E36" s="129">
        <v>29.108563199945923</v>
      </c>
      <c r="F36" s="129">
        <v>29.353773599660414</v>
      </c>
      <c r="G36" s="129">
        <v>29.038733879191636</v>
      </c>
      <c r="H36" s="129">
        <v>30.846411325864164</v>
      </c>
      <c r="I36" s="129">
        <v>32.409651458125033</v>
      </c>
      <c r="J36" s="129">
        <v>32.172638732958632</v>
      </c>
      <c r="K36" s="129">
        <v>30.777750385151155</v>
      </c>
      <c r="L36" s="129">
        <v>30.017601512083626</v>
      </c>
    </row>
    <row r="37" spans="1:12" ht="13.5">
      <c r="A37" s="222" t="s">
        <v>211</v>
      </c>
      <c r="B37" s="129">
        <v>26.083235575816378</v>
      </c>
      <c r="C37" s="129">
        <v>27.502228313313402</v>
      </c>
      <c r="D37" s="129">
        <v>26.924808162520424</v>
      </c>
      <c r="E37" s="129">
        <v>29.68478503566255</v>
      </c>
      <c r="F37" s="129">
        <v>27.020139382082807</v>
      </c>
      <c r="G37" s="129">
        <v>27.298071936201204</v>
      </c>
      <c r="H37" s="129">
        <v>28.594124836823514</v>
      </c>
      <c r="I37" s="129">
        <v>29.822842706821117</v>
      </c>
      <c r="J37" s="129">
        <v>28.764495397387687</v>
      </c>
      <c r="K37" s="129">
        <v>27.690544047977454</v>
      </c>
      <c r="L37" s="129">
        <v>27.896877236525263</v>
      </c>
    </row>
    <row r="38" spans="1:12" ht="13.5">
      <c r="A38" s="222" t="s">
        <v>29</v>
      </c>
      <c r="B38" s="129">
        <v>21.926089013555472</v>
      </c>
      <c r="C38" s="129">
        <v>26.696244159354521</v>
      </c>
      <c r="D38" s="129">
        <v>26.752164082443656</v>
      </c>
      <c r="E38" s="129">
        <v>26.989478709046992</v>
      </c>
      <c r="F38" s="129">
        <v>27.079330482462858</v>
      </c>
      <c r="G38" s="129">
        <v>25.334607964214495</v>
      </c>
      <c r="H38" s="129">
        <v>24.405687144021666</v>
      </c>
      <c r="I38" s="129">
        <v>27.354929766054525</v>
      </c>
      <c r="J38" s="129">
        <v>28.531092652017556</v>
      </c>
      <c r="K38" s="129">
        <v>28.796729021090822</v>
      </c>
      <c r="L38" s="129">
        <v>29.902817072475056</v>
      </c>
    </row>
    <row r="39" spans="1:12" ht="13.5">
      <c r="A39" s="222" t="s">
        <v>30</v>
      </c>
      <c r="B39" s="129">
        <v>18.705182834171008</v>
      </c>
      <c r="C39" s="129">
        <v>17.963593101050197</v>
      </c>
      <c r="D39" s="129">
        <v>17.774310888075771</v>
      </c>
      <c r="E39" s="129">
        <v>17.462130562702836</v>
      </c>
      <c r="F39" s="129">
        <v>19.770113780274684</v>
      </c>
      <c r="G39" s="129">
        <v>18.559759639201989</v>
      </c>
      <c r="H39" s="129">
        <v>18.364706526069153</v>
      </c>
      <c r="I39" s="129">
        <v>20.134336369626936</v>
      </c>
      <c r="J39" s="129">
        <v>19.69109439936863</v>
      </c>
      <c r="K39" s="129">
        <v>22.564702837260519</v>
      </c>
      <c r="L39" s="129">
        <v>22.048347238319288</v>
      </c>
    </row>
    <row r="40" spans="1:12" ht="13.5">
      <c r="A40" s="222" t="s">
        <v>31</v>
      </c>
      <c r="B40" s="129">
        <v>22.099108775886911</v>
      </c>
      <c r="C40" s="129">
        <v>27.326553566578045</v>
      </c>
      <c r="D40" s="129">
        <v>25.61312442639143</v>
      </c>
      <c r="E40" s="129">
        <v>24.896667305966897</v>
      </c>
      <c r="F40" s="129">
        <v>25.235832668630337</v>
      </c>
      <c r="G40" s="129">
        <v>23.561517305384818</v>
      </c>
      <c r="H40" s="129">
        <v>23.225546367526054</v>
      </c>
      <c r="I40" s="129">
        <v>25.239062203647155</v>
      </c>
      <c r="J40" s="129">
        <v>26.988374579554616</v>
      </c>
      <c r="K40" s="129">
        <v>25.685286715413923</v>
      </c>
      <c r="L40" s="129">
        <v>26.767693503002871</v>
      </c>
    </row>
    <row r="41" spans="1:12" ht="13.5">
      <c r="A41" s="222" t="s">
        <v>32</v>
      </c>
      <c r="B41" s="129">
        <v>26.841002292892469</v>
      </c>
      <c r="C41" s="129">
        <v>29.882212929353489</v>
      </c>
      <c r="D41" s="129">
        <v>21.187548641604327</v>
      </c>
      <c r="E41" s="129">
        <v>22.227228431627616</v>
      </c>
      <c r="F41" s="129">
        <v>23.048556357386861</v>
      </c>
      <c r="G41" s="129">
        <v>22.499824969049872</v>
      </c>
      <c r="H41" s="129">
        <v>22.674484802846425</v>
      </c>
      <c r="I41" s="129">
        <v>25.520294490258326</v>
      </c>
      <c r="J41" s="129">
        <v>25.195716310946068</v>
      </c>
      <c r="K41" s="129">
        <v>23.261339571772758</v>
      </c>
      <c r="L41" s="129">
        <v>24.386309032226336</v>
      </c>
    </row>
    <row r="42" spans="1:12" ht="13.5">
      <c r="A42" s="222" t="s">
        <v>33</v>
      </c>
      <c r="B42" s="129">
        <v>25.801387608520841</v>
      </c>
      <c r="C42" s="129">
        <v>28.418027270030915</v>
      </c>
      <c r="D42" s="129">
        <v>26.552662465377541</v>
      </c>
      <c r="E42" s="129">
        <v>27.023085413923436</v>
      </c>
      <c r="F42" s="129">
        <v>30.110983001856027</v>
      </c>
      <c r="G42" s="129">
        <v>29.283868387777851</v>
      </c>
      <c r="H42" s="129">
        <v>28.733928597494728</v>
      </c>
      <c r="I42" s="129">
        <v>29.460347076581872</v>
      </c>
      <c r="J42" s="129">
        <v>30.963681023650949</v>
      </c>
      <c r="K42" s="129">
        <v>31.117019446942805</v>
      </c>
      <c r="L42" s="129">
        <v>31.451994005178012</v>
      </c>
    </row>
    <row r="43" spans="1:12" ht="13.5">
      <c r="A43" s="222" t="s">
        <v>34</v>
      </c>
      <c r="B43" s="129">
        <v>17.661582402962729</v>
      </c>
      <c r="C43" s="129">
        <v>17.903037668655745</v>
      </c>
      <c r="D43" s="129">
        <v>17.865723505049459</v>
      </c>
      <c r="E43" s="129">
        <v>16.558738129141883</v>
      </c>
      <c r="F43" s="129">
        <v>16.716543275757825</v>
      </c>
      <c r="G43" s="129">
        <v>17.965909603629893</v>
      </c>
      <c r="H43" s="129">
        <v>17.234599895797668</v>
      </c>
      <c r="I43" s="129">
        <v>17.12947354837387</v>
      </c>
      <c r="J43" s="129">
        <v>19.968074725832089</v>
      </c>
      <c r="K43" s="129">
        <v>21.800715164148176</v>
      </c>
      <c r="L43" s="129">
        <v>22.67344904554955</v>
      </c>
    </row>
    <row r="44" spans="1:12" ht="13.5">
      <c r="A44" s="222" t="s">
        <v>35</v>
      </c>
      <c r="B44" s="129">
        <v>22.414032307937347</v>
      </c>
      <c r="C44" s="129">
        <v>24.252554034690426</v>
      </c>
      <c r="D44" s="129">
        <v>24.910886903101279</v>
      </c>
      <c r="E44" s="129">
        <v>22.54272356925846</v>
      </c>
      <c r="F44" s="129">
        <v>21.805233598515933</v>
      </c>
      <c r="G44" s="129">
        <v>25.633860815446081</v>
      </c>
      <c r="H44" s="129">
        <v>25.087042276400759</v>
      </c>
      <c r="I44" s="129">
        <v>26.032096067886936</v>
      </c>
      <c r="J44" s="129">
        <v>29.66942224861242</v>
      </c>
      <c r="K44" s="129">
        <v>26.477186266833499</v>
      </c>
      <c r="L44" s="129">
        <v>23.179964772257911</v>
      </c>
    </row>
    <row r="45" spans="1:12" ht="13.5">
      <c r="A45" s="222" t="s">
        <v>36</v>
      </c>
      <c r="B45" s="129">
        <v>27.901316808725227</v>
      </c>
      <c r="C45" s="129">
        <v>25.330432235142514</v>
      </c>
      <c r="D45" s="129">
        <v>28.254406951715239</v>
      </c>
      <c r="E45" s="129">
        <v>26.306019790076572</v>
      </c>
      <c r="F45" s="129">
        <v>26.807909206719764</v>
      </c>
      <c r="G45" s="129">
        <v>27.654240580895834</v>
      </c>
      <c r="H45" s="129">
        <v>28.510685688017169</v>
      </c>
      <c r="I45" s="129">
        <v>28.682932197557108</v>
      </c>
      <c r="J45" s="129">
        <v>30.86718916197966</v>
      </c>
      <c r="K45" s="129">
        <v>28.493547162045978</v>
      </c>
      <c r="L45" s="129">
        <v>30.442115022981515</v>
      </c>
    </row>
    <row r="46" spans="1:12" ht="13.5">
      <c r="A46" s="222" t="s">
        <v>37</v>
      </c>
      <c r="B46" s="129">
        <v>20.580922145348726</v>
      </c>
      <c r="C46" s="129">
        <v>24.301926971225669</v>
      </c>
      <c r="D46" s="129">
        <v>25.107005450627387</v>
      </c>
      <c r="E46" s="129">
        <v>22.999647063317703</v>
      </c>
      <c r="F46" s="129">
        <v>23.957681629808828</v>
      </c>
      <c r="G46" s="129">
        <v>24.578878574188415</v>
      </c>
      <c r="H46" s="129">
        <v>25.095206158608683</v>
      </c>
      <c r="I46" s="129">
        <v>26.606985993936327</v>
      </c>
      <c r="J46" s="129">
        <v>28.393161784730403</v>
      </c>
      <c r="K46" s="129">
        <v>27.263936694441636</v>
      </c>
      <c r="L46" s="129">
        <v>25.926532077060187</v>
      </c>
    </row>
    <row r="47" spans="1:12" ht="13.5">
      <c r="A47" s="222" t="s">
        <v>38</v>
      </c>
      <c r="B47" s="129">
        <v>23.127335100435182</v>
      </c>
      <c r="C47" s="129">
        <v>21.702077673379474</v>
      </c>
      <c r="D47" s="129">
        <v>20.702017376679652</v>
      </c>
      <c r="E47" s="129">
        <v>19.640283661804016</v>
      </c>
      <c r="F47" s="129">
        <v>20.000077989689558</v>
      </c>
      <c r="G47" s="129">
        <v>20.368655252394039</v>
      </c>
      <c r="H47" s="129">
        <v>21.409704123249956</v>
      </c>
      <c r="I47" s="129">
        <v>20.1661531619519</v>
      </c>
      <c r="J47" s="129">
        <v>23.065654974095377</v>
      </c>
      <c r="K47" s="129">
        <v>22.673312006650811</v>
      </c>
      <c r="L47" s="129">
        <v>24.766677396519857</v>
      </c>
    </row>
    <row r="48" spans="1:12" ht="3" customHeight="1">
      <c r="A48" s="315"/>
      <c r="B48" s="449"/>
      <c r="C48" s="449"/>
      <c r="D48" s="449"/>
      <c r="E48" s="449"/>
      <c r="F48" s="449"/>
      <c r="G48" s="136"/>
      <c r="H48" s="136"/>
      <c r="I48" s="136"/>
      <c r="J48" s="136"/>
      <c r="K48" s="136"/>
      <c r="L48" s="136"/>
    </row>
    <row r="49" spans="1:7">
      <c r="A49" s="48" t="s">
        <v>156</v>
      </c>
      <c r="G49" s="314"/>
    </row>
    <row r="50" spans="1:7">
      <c r="A50" s="127"/>
      <c r="G50" s="406"/>
    </row>
  </sheetData>
  <mergeCells count="15">
    <mergeCell ref="K7:K8"/>
    <mergeCell ref="L7:L8"/>
    <mergeCell ref="A3:L3"/>
    <mergeCell ref="A4:L4"/>
    <mergeCell ref="A5:L5"/>
    <mergeCell ref="E7:E8"/>
    <mergeCell ref="F7:F8"/>
    <mergeCell ref="G7:G8"/>
    <mergeCell ref="H7:H8"/>
    <mergeCell ref="I7:I8"/>
    <mergeCell ref="J7:J8"/>
    <mergeCell ref="A7:A8"/>
    <mergeCell ref="B7:B8"/>
    <mergeCell ref="C7:C8"/>
    <mergeCell ref="D7:D8"/>
  </mergeCells>
  <pageMargins left="0.7" right="0.7" top="0.75" bottom="0.75" header="0.3" footer="0.3"/>
  <pageSetup paperSize="9" orientation="portrait" r:id="rId1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1"/>
  <dimension ref="A3:L50"/>
  <sheetViews>
    <sheetView showGridLines="0" view="pageBreakPreview" zoomScaleNormal="100" zoomScaleSheetLayoutView="100" workbookViewId="0"/>
  </sheetViews>
  <sheetFormatPr baseColWidth="10" defaultRowHeight="12.75"/>
  <cols>
    <col min="1" max="1" width="17.28515625" customWidth="1"/>
    <col min="2" max="12" width="5.140625" style="419" customWidth="1"/>
  </cols>
  <sheetData>
    <row r="3" spans="1:12">
      <c r="A3" s="489" t="s">
        <v>316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2" ht="33" customHeight="1">
      <c r="A4" s="504" t="s">
        <v>294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</row>
    <row r="5" spans="1:12" ht="13.5">
      <c r="A5" s="491" t="s">
        <v>141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</row>
    <row r="6" spans="1:12" ht="13.5">
      <c r="A6" s="42"/>
      <c r="B6" s="149"/>
      <c r="C6" s="149"/>
      <c r="D6" s="149"/>
      <c r="E6" s="149"/>
      <c r="F6" s="149"/>
      <c r="G6" s="149"/>
    </row>
    <row r="7" spans="1:12">
      <c r="A7" s="496" t="s">
        <v>238</v>
      </c>
      <c r="B7" s="506">
        <v>2007</v>
      </c>
      <c r="C7" s="506">
        <v>2008</v>
      </c>
      <c r="D7" s="506">
        <v>2009</v>
      </c>
      <c r="E7" s="506">
        <v>2010</v>
      </c>
      <c r="F7" s="506">
        <v>2011</v>
      </c>
      <c r="G7" s="506">
        <v>2012</v>
      </c>
      <c r="H7" s="506">
        <v>2013</v>
      </c>
      <c r="I7" s="506">
        <v>2014</v>
      </c>
      <c r="J7" s="506">
        <v>2015</v>
      </c>
      <c r="K7" s="506">
        <v>2016</v>
      </c>
      <c r="L7" s="506">
        <v>2017</v>
      </c>
    </row>
    <row r="8" spans="1:12" ht="28.5" customHeight="1">
      <c r="A8" s="497"/>
      <c r="B8" s="507">
        <v>2007</v>
      </c>
      <c r="C8" s="507"/>
      <c r="D8" s="507"/>
      <c r="E8" s="507"/>
      <c r="F8" s="507"/>
      <c r="G8" s="507"/>
      <c r="H8" s="507"/>
      <c r="I8" s="507"/>
      <c r="J8" s="507"/>
      <c r="K8" s="507"/>
      <c r="L8" s="507"/>
    </row>
    <row r="9" spans="1:12" ht="13.5">
      <c r="A9" s="222"/>
      <c r="B9" s="149"/>
      <c r="C9" s="149"/>
      <c r="D9" s="149"/>
      <c r="E9" s="149"/>
      <c r="F9" s="149"/>
      <c r="G9" s="149"/>
    </row>
    <row r="10" spans="1:12" ht="13.5">
      <c r="A10" s="223" t="s">
        <v>1</v>
      </c>
      <c r="B10" s="418">
        <v>17.013955693777579</v>
      </c>
      <c r="C10" s="418">
        <v>16.986954670990201</v>
      </c>
      <c r="D10" s="418">
        <v>16.939154886474977</v>
      </c>
      <c r="E10" s="418">
        <v>17.314770599521061</v>
      </c>
      <c r="F10" s="418">
        <v>17.336337358890198</v>
      </c>
      <c r="G10" s="418">
        <v>17.588852824842256</v>
      </c>
      <c r="H10" s="418">
        <v>18.056888180597866</v>
      </c>
      <c r="I10" s="418">
        <v>18.567248339382388</v>
      </c>
      <c r="J10" s="418">
        <v>19.006724555956442</v>
      </c>
      <c r="K10" s="418">
        <v>18.759298822281345</v>
      </c>
      <c r="L10" s="418">
        <v>19.042856595634372</v>
      </c>
    </row>
    <row r="11" spans="1:12" ht="13.5">
      <c r="A11" s="223"/>
      <c r="B11" s="129"/>
      <c r="C11" s="129"/>
      <c r="D11" s="129"/>
      <c r="E11" s="129"/>
      <c r="F11" s="129"/>
      <c r="G11" s="129"/>
      <c r="L11" s="421"/>
    </row>
    <row r="12" spans="1:12" ht="13.5">
      <c r="A12" s="223" t="s">
        <v>11</v>
      </c>
      <c r="B12" s="129"/>
      <c r="C12" s="129"/>
      <c r="D12" s="129"/>
      <c r="E12" s="129"/>
      <c r="F12" s="129"/>
      <c r="G12" s="129"/>
      <c r="L12" s="422"/>
    </row>
    <row r="13" spans="1:12" ht="13.5">
      <c r="A13" s="222" t="s">
        <v>2</v>
      </c>
      <c r="B13" s="422">
        <v>19.567665660915726</v>
      </c>
      <c r="C13" s="422">
        <v>19.321376893348464</v>
      </c>
      <c r="D13" s="422">
        <v>19.158044763732466</v>
      </c>
      <c r="E13" s="422">
        <v>19.495320929885622</v>
      </c>
      <c r="F13" s="422">
        <v>19.378231364394896</v>
      </c>
      <c r="G13" s="422">
        <v>19.559326898680233</v>
      </c>
      <c r="H13" s="422">
        <v>19.809381831536683</v>
      </c>
      <c r="I13" s="422">
        <v>20.621598361494694</v>
      </c>
      <c r="J13" s="422">
        <v>20.942983150978975</v>
      </c>
      <c r="K13" s="422">
        <v>20.259777984498431</v>
      </c>
      <c r="L13" s="422">
        <v>20.550425745383187</v>
      </c>
    </row>
    <row r="14" spans="1:12" ht="13.5">
      <c r="A14" s="222" t="s">
        <v>3</v>
      </c>
      <c r="B14" s="422">
        <v>10.021125226004607</v>
      </c>
      <c r="C14" s="422">
        <v>10.405866640112801</v>
      </c>
      <c r="D14" s="422">
        <v>10.500676464399131</v>
      </c>
      <c r="E14" s="422">
        <v>10.805988191923344</v>
      </c>
      <c r="F14" s="422">
        <v>11.070396470882439</v>
      </c>
      <c r="G14" s="422">
        <v>11.374287717463874</v>
      </c>
      <c r="H14" s="422">
        <v>12.377483645440064</v>
      </c>
      <c r="I14" s="422">
        <v>11.726801097657244</v>
      </c>
      <c r="J14" s="422">
        <v>12.382454437787002</v>
      </c>
      <c r="K14" s="422">
        <v>13.485309410838525</v>
      </c>
      <c r="L14" s="422">
        <v>13.599088847602639</v>
      </c>
    </row>
    <row r="15" spans="1:12" ht="13.5">
      <c r="A15" s="222"/>
      <c r="B15" s="129"/>
      <c r="C15" s="129"/>
      <c r="D15" s="129"/>
      <c r="E15" s="129"/>
      <c r="F15" s="129"/>
      <c r="G15" s="129"/>
      <c r="L15" s="418"/>
    </row>
    <row r="16" spans="1:12" ht="13.5">
      <c r="A16" s="223" t="s">
        <v>4</v>
      </c>
      <c r="B16" s="129"/>
      <c r="C16" s="129"/>
      <c r="D16" s="129"/>
      <c r="E16" s="129"/>
      <c r="F16" s="129"/>
      <c r="G16" s="129"/>
      <c r="L16" s="421"/>
    </row>
    <row r="17" spans="1:12" ht="13.5">
      <c r="A17" s="222" t="s">
        <v>5</v>
      </c>
      <c r="B17" s="422">
        <v>19.082976157319383</v>
      </c>
      <c r="C17" s="422">
        <v>19.107355470384451</v>
      </c>
      <c r="D17" s="422">
        <v>19.052919111397777</v>
      </c>
      <c r="E17" s="422">
        <v>19.184424104584618</v>
      </c>
      <c r="F17" s="422">
        <v>19.628647864989293</v>
      </c>
      <c r="G17" s="422">
        <v>19.138319975083252</v>
      </c>
      <c r="H17" s="422">
        <v>20.186211106532525</v>
      </c>
      <c r="I17" s="422">
        <v>21.339505865218101</v>
      </c>
      <c r="J17" s="422">
        <v>21.066146643912997</v>
      </c>
      <c r="K17" s="422">
        <v>20.386459970809391</v>
      </c>
      <c r="L17" s="422">
        <v>20.941802026566606</v>
      </c>
    </row>
    <row r="18" spans="1:12" ht="13.5">
      <c r="A18" s="222" t="s">
        <v>6</v>
      </c>
      <c r="B18" s="422">
        <v>15.914491886154984</v>
      </c>
      <c r="C18" s="422">
        <v>15.566494882692908</v>
      </c>
      <c r="D18" s="422">
        <v>15.119870789461524</v>
      </c>
      <c r="E18" s="422">
        <v>16.060136672349387</v>
      </c>
      <c r="F18" s="422">
        <v>15.690598524121262</v>
      </c>
      <c r="G18" s="422">
        <v>16.915517149432553</v>
      </c>
      <c r="H18" s="422">
        <v>16.521530491021583</v>
      </c>
      <c r="I18" s="422">
        <v>15.937956288603603</v>
      </c>
      <c r="J18" s="422">
        <v>16.88299730239358</v>
      </c>
      <c r="K18" s="422">
        <v>17.764026623513463</v>
      </c>
      <c r="L18" s="422">
        <v>17.362475210398287</v>
      </c>
    </row>
    <row r="19" spans="1:12" ht="13.5">
      <c r="A19" s="222" t="s">
        <v>7</v>
      </c>
      <c r="B19" s="422">
        <v>11.049518690833827</v>
      </c>
      <c r="C19" s="422">
        <v>11.54903855114749</v>
      </c>
      <c r="D19" s="422">
        <v>12.43714946616552</v>
      </c>
      <c r="E19" s="422">
        <v>12.465002955733111</v>
      </c>
      <c r="F19" s="422">
        <v>11.588252781889491</v>
      </c>
      <c r="G19" s="422">
        <v>12.693235540843274</v>
      </c>
      <c r="H19" s="422">
        <v>12.675487020407152</v>
      </c>
      <c r="I19" s="422">
        <v>13.049110101023109</v>
      </c>
      <c r="J19" s="422">
        <v>15.242718136564372</v>
      </c>
      <c r="K19" s="422">
        <v>14.148808361023796</v>
      </c>
      <c r="L19" s="422">
        <v>14.844870415775677</v>
      </c>
    </row>
    <row r="20" spans="1:12" ht="13.5">
      <c r="A20" s="222"/>
      <c r="B20" s="129"/>
      <c r="C20" s="129"/>
      <c r="D20" s="129"/>
      <c r="E20" s="129"/>
      <c r="F20" s="129"/>
      <c r="G20" s="129"/>
      <c r="L20" s="418"/>
    </row>
    <row r="21" spans="1:12" ht="13.5">
      <c r="A21" s="258" t="s">
        <v>10</v>
      </c>
      <c r="B21" s="129"/>
      <c r="C21" s="129"/>
      <c r="D21" s="129"/>
      <c r="E21" s="129"/>
      <c r="F21" s="129"/>
      <c r="G21" s="129"/>
      <c r="L21" s="421"/>
    </row>
    <row r="22" spans="1:12" ht="13.5">
      <c r="A22" s="222" t="s">
        <v>15</v>
      </c>
      <c r="B22" s="422">
        <v>12.184178163138293</v>
      </c>
      <c r="C22" s="422">
        <v>11.6620509064121</v>
      </c>
      <c r="D22" s="422">
        <v>11.292756568764498</v>
      </c>
      <c r="E22" s="422">
        <v>12.066946790508078</v>
      </c>
      <c r="F22" s="422">
        <v>10.762893704051963</v>
      </c>
      <c r="G22" s="422">
        <v>11.269170212387406</v>
      </c>
      <c r="H22" s="422">
        <v>12.108379294907119</v>
      </c>
      <c r="I22" s="422">
        <v>12.986698700523933</v>
      </c>
      <c r="J22" s="422">
        <v>14.458516774817676</v>
      </c>
      <c r="K22" s="422">
        <v>12.262523324966864</v>
      </c>
      <c r="L22" s="422">
        <v>12.87816656638771</v>
      </c>
    </row>
    <row r="23" spans="1:12" ht="13.5">
      <c r="A23" s="222" t="s">
        <v>100</v>
      </c>
      <c r="B23" s="422">
        <v>17.450718480062527</v>
      </c>
      <c r="C23" s="422">
        <v>15.425554119692956</v>
      </c>
      <c r="D23" s="422">
        <v>15.950887505620551</v>
      </c>
      <c r="E23" s="422">
        <v>16.991960184715669</v>
      </c>
      <c r="F23" s="422">
        <v>17.852060412939021</v>
      </c>
      <c r="G23" s="422">
        <v>15.743217913582987</v>
      </c>
      <c r="H23" s="422">
        <v>18.629312964061747</v>
      </c>
      <c r="I23" s="422">
        <v>17.477423152947406</v>
      </c>
      <c r="J23" s="422">
        <v>17.486189603759716</v>
      </c>
      <c r="K23" s="422">
        <v>17.786442412454903</v>
      </c>
      <c r="L23" s="422">
        <v>16.743870555960591</v>
      </c>
    </row>
    <row r="24" spans="1:12" ht="13.5">
      <c r="A24" s="222" t="s">
        <v>17</v>
      </c>
      <c r="B24" s="422">
        <v>17.334247823341251</v>
      </c>
      <c r="C24" s="422">
        <v>15.984088815117198</v>
      </c>
      <c r="D24" s="422">
        <v>18.934643294679706</v>
      </c>
      <c r="E24" s="422">
        <v>17.247201546121467</v>
      </c>
      <c r="F24" s="422">
        <v>13.137034428460113</v>
      </c>
      <c r="G24" s="422">
        <v>14.486080608020243</v>
      </c>
      <c r="H24" s="422">
        <v>14.379293533950401</v>
      </c>
      <c r="I24" s="422">
        <v>13.559844325494097</v>
      </c>
      <c r="J24" s="422">
        <v>13.363133424596601</v>
      </c>
      <c r="K24" s="422">
        <v>13.785156105313908</v>
      </c>
      <c r="L24" s="422">
        <v>11.852513090011268</v>
      </c>
    </row>
    <row r="25" spans="1:12" ht="13.5">
      <c r="A25" s="222" t="s">
        <v>18</v>
      </c>
      <c r="B25" s="422">
        <v>18.83497198778268</v>
      </c>
      <c r="C25" s="422">
        <v>21.893877357324975</v>
      </c>
      <c r="D25" s="422">
        <v>19.85154231249675</v>
      </c>
      <c r="E25" s="422">
        <v>21.883049328131555</v>
      </c>
      <c r="F25" s="422">
        <v>20.042139338612422</v>
      </c>
      <c r="G25" s="422">
        <v>22.104553439354238</v>
      </c>
      <c r="H25" s="422">
        <v>19.591058433515826</v>
      </c>
      <c r="I25" s="422">
        <v>19.876415997884148</v>
      </c>
      <c r="J25" s="422">
        <v>21.814522492814213</v>
      </c>
      <c r="K25" s="422">
        <v>22.463931511559117</v>
      </c>
      <c r="L25" s="421">
        <v>21.133110223684387</v>
      </c>
    </row>
    <row r="26" spans="1:12" ht="13.5">
      <c r="A26" s="222" t="s">
        <v>19</v>
      </c>
      <c r="B26" s="422">
        <v>14.788304684907605</v>
      </c>
      <c r="C26" s="422">
        <v>14.416022980013388</v>
      </c>
      <c r="D26" s="422">
        <v>16.426996643923019</v>
      </c>
      <c r="E26" s="422">
        <v>16.995563463702592</v>
      </c>
      <c r="F26" s="422">
        <v>15.955613360238566</v>
      </c>
      <c r="G26" s="422">
        <v>17.896732671759235</v>
      </c>
      <c r="H26" s="422">
        <v>18.279619113967286</v>
      </c>
      <c r="I26" s="422">
        <v>13.644316263723935</v>
      </c>
      <c r="J26" s="422">
        <v>15.944511082412832</v>
      </c>
      <c r="K26" s="422">
        <v>18.002868695835947</v>
      </c>
      <c r="L26" s="421">
        <v>18.110650036026279</v>
      </c>
    </row>
    <row r="27" spans="1:12" ht="13.5">
      <c r="A27" s="222" t="s">
        <v>20</v>
      </c>
      <c r="B27" s="422">
        <v>11.249299689748383</v>
      </c>
      <c r="C27" s="422">
        <v>9.3425022428971474</v>
      </c>
      <c r="D27" s="422">
        <v>12.238333661836201</v>
      </c>
      <c r="E27" s="422">
        <v>14.194183186565757</v>
      </c>
      <c r="F27" s="422">
        <v>12.891156198589712</v>
      </c>
      <c r="G27" s="422">
        <v>14.915155364915719</v>
      </c>
      <c r="H27" s="422">
        <v>14.436240013286829</v>
      </c>
      <c r="I27" s="422">
        <v>14.98548607270507</v>
      </c>
      <c r="J27" s="422">
        <v>15.526301761225199</v>
      </c>
      <c r="K27" s="422">
        <v>15.774101508741959</v>
      </c>
      <c r="L27" s="422">
        <v>13.305109196161327</v>
      </c>
    </row>
    <row r="28" spans="1:12" ht="13.5">
      <c r="A28" s="222" t="s">
        <v>21</v>
      </c>
      <c r="B28" s="422">
        <v>18.469248606980479</v>
      </c>
      <c r="C28" s="422">
        <v>18.628402557220991</v>
      </c>
      <c r="D28" s="422">
        <v>19.677523894118519</v>
      </c>
      <c r="E28" s="422">
        <v>21.629750210587691</v>
      </c>
      <c r="F28" s="422">
        <v>20.08702175235447</v>
      </c>
      <c r="G28" s="422">
        <v>20.352335605124797</v>
      </c>
      <c r="H28" s="422">
        <v>21.212670317300397</v>
      </c>
      <c r="I28" s="422">
        <v>19.78370565891381</v>
      </c>
      <c r="J28" s="422">
        <v>18.944402499209303</v>
      </c>
      <c r="K28" s="422">
        <v>19.351117076292596</v>
      </c>
      <c r="L28" s="422">
        <v>18.460212058589903</v>
      </c>
    </row>
    <row r="29" spans="1:12" ht="13.5">
      <c r="A29" s="222" t="s">
        <v>22</v>
      </c>
      <c r="B29" s="422">
        <v>16.469732974351363</v>
      </c>
      <c r="C29" s="422">
        <v>14.057696949401281</v>
      </c>
      <c r="D29" s="422">
        <v>14.672818580180754</v>
      </c>
      <c r="E29" s="422">
        <v>17.908706867639193</v>
      </c>
      <c r="F29" s="422">
        <v>17.175433628606392</v>
      </c>
      <c r="G29" s="422">
        <v>15.206828965427585</v>
      </c>
      <c r="H29" s="422">
        <v>14.910728014416961</v>
      </c>
      <c r="I29" s="422">
        <v>16.205078279070307</v>
      </c>
      <c r="J29" s="422">
        <v>17.185728750064197</v>
      </c>
      <c r="K29" s="422">
        <v>18.102330741905924</v>
      </c>
      <c r="L29" s="422">
        <v>17.140910111558291</v>
      </c>
    </row>
    <row r="30" spans="1:12" ht="13.5">
      <c r="A30" s="222" t="s">
        <v>64</v>
      </c>
      <c r="B30" s="422">
        <v>14.196712353862177</v>
      </c>
      <c r="C30" s="422">
        <v>17.461722670122494</v>
      </c>
      <c r="D30" s="422">
        <v>16.050601072745817</v>
      </c>
      <c r="E30" s="422">
        <v>16.956296461078086</v>
      </c>
      <c r="F30" s="422">
        <v>14.375848030650474</v>
      </c>
      <c r="G30" s="422">
        <v>12.66627974983161</v>
      </c>
      <c r="H30" s="422">
        <v>14.890271147557851</v>
      </c>
      <c r="I30" s="422">
        <v>13.507429523227833</v>
      </c>
      <c r="J30" s="422">
        <v>15.738861883304407</v>
      </c>
      <c r="K30" s="422">
        <v>14.945824760025038</v>
      </c>
      <c r="L30" s="421">
        <v>15.038050708703318</v>
      </c>
    </row>
    <row r="31" spans="1:12" ht="13.5">
      <c r="A31" s="222" t="s">
        <v>23</v>
      </c>
      <c r="B31" s="422">
        <v>15.904580775241016</v>
      </c>
      <c r="C31" s="422">
        <v>14.542891792980264</v>
      </c>
      <c r="D31" s="422">
        <v>15.70860439976161</v>
      </c>
      <c r="E31" s="422">
        <v>14.678789116576015</v>
      </c>
      <c r="F31" s="422">
        <v>14.750288982108508</v>
      </c>
      <c r="G31" s="422">
        <v>14.444525359202524</v>
      </c>
      <c r="H31" s="422">
        <v>14.077844435476964</v>
      </c>
      <c r="I31" s="422">
        <v>13.521549718917738</v>
      </c>
      <c r="J31" s="422">
        <v>13.912301628834747</v>
      </c>
      <c r="K31" s="422">
        <v>14.455055883494705</v>
      </c>
      <c r="L31" s="421">
        <v>15.78174789497584</v>
      </c>
    </row>
    <row r="32" spans="1:12" ht="13.5">
      <c r="A32" s="222" t="s">
        <v>24</v>
      </c>
      <c r="B32" s="422">
        <v>17.9599773942216</v>
      </c>
      <c r="C32" s="422">
        <v>18.098009058757317</v>
      </c>
      <c r="D32" s="422">
        <v>17.98843596762153</v>
      </c>
      <c r="E32" s="422">
        <v>17.845310910358375</v>
      </c>
      <c r="F32" s="422">
        <v>15.994235223575652</v>
      </c>
      <c r="G32" s="422">
        <v>16.666909236308282</v>
      </c>
      <c r="H32" s="422">
        <v>18.052968978463067</v>
      </c>
      <c r="I32" s="422">
        <v>17.979142797639046</v>
      </c>
      <c r="J32" s="422">
        <v>19.867111329012594</v>
      </c>
      <c r="K32" s="422">
        <v>19.73047098594926</v>
      </c>
      <c r="L32" s="422">
        <v>21.444055777538566</v>
      </c>
    </row>
    <row r="33" spans="1:12" ht="13.5">
      <c r="A33" s="222" t="s">
        <v>25</v>
      </c>
      <c r="B33" s="422">
        <v>18.281913745495331</v>
      </c>
      <c r="C33" s="422">
        <v>15.864752901693738</v>
      </c>
      <c r="D33" s="422">
        <v>16.576747870727846</v>
      </c>
      <c r="E33" s="422">
        <v>15.157875739565714</v>
      </c>
      <c r="F33" s="422">
        <v>16.379794676712443</v>
      </c>
      <c r="G33" s="422">
        <v>18.219879192437826</v>
      </c>
      <c r="H33" s="422">
        <v>18.578753875874316</v>
      </c>
      <c r="I33" s="422">
        <v>16.615997532488038</v>
      </c>
      <c r="J33" s="422">
        <v>17.430738456070735</v>
      </c>
      <c r="K33" s="422">
        <v>17.353141437988718</v>
      </c>
      <c r="L33" s="422">
        <v>19.848371233398218</v>
      </c>
    </row>
    <row r="34" spans="1:12" ht="13.5">
      <c r="A34" s="222" t="s">
        <v>26</v>
      </c>
      <c r="B34" s="422">
        <v>19.566494509998854</v>
      </c>
      <c r="C34" s="422">
        <v>20.333543124882443</v>
      </c>
      <c r="D34" s="422">
        <v>16.18505418572197</v>
      </c>
      <c r="E34" s="422">
        <v>15.346988846475941</v>
      </c>
      <c r="F34" s="422">
        <v>18.817625319409103</v>
      </c>
      <c r="G34" s="422">
        <v>17.753138659176937</v>
      </c>
      <c r="H34" s="422">
        <v>18.944499351043277</v>
      </c>
      <c r="I34" s="422">
        <v>19.233454716211412</v>
      </c>
      <c r="J34" s="422">
        <v>20.428762353978481</v>
      </c>
      <c r="K34" s="422">
        <v>20.752772289823703</v>
      </c>
      <c r="L34" s="422">
        <v>18.753016804530262</v>
      </c>
    </row>
    <row r="35" spans="1:12" ht="13.5">
      <c r="A35" s="222" t="s">
        <v>27</v>
      </c>
      <c r="B35" s="422">
        <v>16.254113892552045</v>
      </c>
      <c r="C35" s="422">
        <v>16.90726612464583</v>
      </c>
      <c r="D35" s="422">
        <v>16.910445077568404</v>
      </c>
      <c r="E35" s="422">
        <v>17.421295511506219</v>
      </c>
      <c r="F35" s="422">
        <v>18.937296889968955</v>
      </c>
      <c r="G35" s="422">
        <v>18.183037846308405</v>
      </c>
      <c r="H35" s="422">
        <v>19.441450329509138</v>
      </c>
      <c r="I35" s="422">
        <v>21.408040761008088</v>
      </c>
      <c r="J35" s="422">
        <v>20.275615191445798</v>
      </c>
      <c r="K35" s="422">
        <v>21.762715713214249</v>
      </c>
      <c r="L35" s="421">
        <v>22.213295318492651</v>
      </c>
    </row>
    <row r="36" spans="1:12" ht="13.5">
      <c r="A36" s="222" t="s">
        <v>210</v>
      </c>
      <c r="B36" s="422">
        <v>20.736014928916859</v>
      </c>
      <c r="C36" s="422">
        <v>19.84578375285361</v>
      </c>
      <c r="D36" s="422">
        <v>20.340594197404748</v>
      </c>
      <c r="E36" s="422">
        <v>19.611064450476626</v>
      </c>
      <c r="F36" s="422">
        <v>20.684296392327575</v>
      </c>
      <c r="G36" s="422">
        <v>20.171544790110154</v>
      </c>
      <c r="H36" s="422">
        <v>21.550886654206195</v>
      </c>
      <c r="I36" s="422">
        <v>23.584835015396312</v>
      </c>
      <c r="J36" s="422">
        <v>22.572758218496851</v>
      </c>
      <c r="K36" s="422">
        <v>20.919702255487827</v>
      </c>
      <c r="L36" s="421">
        <v>21.957778588191008</v>
      </c>
    </row>
    <row r="37" spans="1:12" ht="13.5">
      <c r="A37" s="222" t="s">
        <v>211</v>
      </c>
      <c r="B37" s="422">
        <v>15.41375418569789</v>
      </c>
      <c r="C37" s="422">
        <v>16.734117030601212</v>
      </c>
      <c r="D37" s="422">
        <v>15.269828203181699</v>
      </c>
      <c r="E37" s="422">
        <v>18.526754167749356</v>
      </c>
      <c r="F37" s="422">
        <v>16.980516851770833</v>
      </c>
      <c r="G37" s="422">
        <v>19.475659862062912</v>
      </c>
      <c r="H37" s="422">
        <v>16.514184165573539</v>
      </c>
      <c r="I37" s="422">
        <v>18.331149497927715</v>
      </c>
      <c r="J37" s="422">
        <v>15.466815473001278</v>
      </c>
      <c r="K37" s="422">
        <v>17.784246089790862</v>
      </c>
      <c r="L37" s="422">
        <v>17.208679357402094</v>
      </c>
    </row>
    <row r="38" spans="1:12" ht="13.5">
      <c r="A38" s="222" t="s">
        <v>29</v>
      </c>
      <c r="B38" s="422">
        <v>11.307156050482142</v>
      </c>
      <c r="C38" s="422">
        <v>15.400852713691677</v>
      </c>
      <c r="D38" s="422">
        <v>14.424477453968638</v>
      </c>
      <c r="E38" s="422">
        <v>15.778746334727972</v>
      </c>
      <c r="F38" s="422">
        <v>15.065148548310253</v>
      </c>
      <c r="G38" s="422">
        <v>15.692106831822146</v>
      </c>
      <c r="H38" s="422">
        <v>14.21883182525611</v>
      </c>
      <c r="I38" s="422">
        <v>15.926324309420453</v>
      </c>
      <c r="J38" s="422">
        <v>17.539324664402212</v>
      </c>
      <c r="K38" s="422">
        <v>16.574227333764227</v>
      </c>
      <c r="L38" s="422">
        <v>20.068916210570475</v>
      </c>
    </row>
    <row r="39" spans="1:12" ht="13.5">
      <c r="A39" s="222" t="s">
        <v>30</v>
      </c>
      <c r="B39" s="422">
        <v>10.776222335089829</v>
      </c>
      <c r="C39" s="422">
        <v>11.055283747359828</v>
      </c>
      <c r="D39" s="422">
        <v>9.2669385033497722</v>
      </c>
      <c r="E39" s="422">
        <v>11.637394024803545</v>
      </c>
      <c r="F39" s="422">
        <v>9.959232068639027</v>
      </c>
      <c r="G39" s="422">
        <v>12.20560848045746</v>
      </c>
      <c r="H39" s="422">
        <v>11.040020230358504</v>
      </c>
      <c r="I39" s="422">
        <v>12.528855501029385</v>
      </c>
      <c r="J39" s="422">
        <v>10.11871752331988</v>
      </c>
      <c r="K39" s="422">
        <v>12.332960261150868</v>
      </c>
      <c r="L39" s="422">
        <v>14.419994181451457</v>
      </c>
    </row>
    <row r="40" spans="1:12" ht="13.5">
      <c r="A40" s="222" t="s">
        <v>31</v>
      </c>
      <c r="B40" s="422">
        <v>14.8501571156126</v>
      </c>
      <c r="C40" s="422">
        <v>19.061473142328651</v>
      </c>
      <c r="D40" s="422">
        <v>18.107607174064459</v>
      </c>
      <c r="E40" s="422">
        <v>16.648521180464652</v>
      </c>
      <c r="F40" s="422">
        <v>16.46070959274909</v>
      </c>
      <c r="G40" s="422">
        <v>16.491628183351189</v>
      </c>
      <c r="H40" s="422">
        <v>15.111395669930156</v>
      </c>
      <c r="I40" s="422">
        <v>16.274121954475984</v>
      </c>
      <c r="J40" s="422">
        <v>18.754300196741163</v>
      </c>
      <c r="K40" s="422">
        <v>17.401607017879574</v>
      </c>
      <c r="L40" s="421">
        <v>18.567771060654582</v>
      </c>
    </row>
    <row r="41" spans="1:12" ht="13.5">
      <c r="A41" s="222" t="s">
        <v>32</v>
      </c>
      <c r="B41" s="422">
        <v>13.542149071593256</v>
      </c>
      <c r="C41" s="422">
        <v>18.920587883833463</v>
      </c>
      <c r="D41" s="422">
        <v>12.404312044190707</v>
      </c>
      <c r="E41" s="422">
        <v>14.3407445424583</v>
      </c>
      <c r="F41" s="422">
        <v>14.333739881317392</v>
      </c>
      <c r="G41" s="422">
        <v>13.082839049212298</v>
      </c>
      <c r="H41" s="422">
        <v>13.876994336388623</v>
      </c>
      <c r="I41" s="422">
        <v>14.863407702473594</v>
      </c>
      <c r="J41" s="422">
        <v>15.873117114330151</v>
      </c>
      <c r="K41" s="422">
        <v>14.589763221972555</v>
      </c>
      <c r="L41" s="421">
        <v>15.988987864633994</v>
      </c>
    </row>
    <row r="42" spans="1:12" ht="13.5">
      <c r="A42" s="222" t="s">
        <v>33</v>
      </c>
      <c r="B42" s="422">
        <v>13.58663399589612</v>
      </c>
      <c r="C42" s="422">
        <v>16.2415984255978</v>
      </c>
      <c r="D42" s="422">
        <v>14.114506607410846</v>
      </c>
      <c r="E42" s="422">
        <v>16.98525396137666</v>
      </c>
      <c r="F42" s="422">
        <v>16.316624407644394</v>
      </c>
      <c r="G42" s="422">
        <v>15.218505940503183</v>
      </c>
      <c r="H42" s="422">
        <v>15.782795519606173</v>
      </c>
      <c r="I42" s="422">
        <v>15.241905348058046</v>
      </c>
      <c r="J42" s="422">
        <v>17.019932795259621</v>
      </c>
      <c r="K42" s="422">
        <v>17.29352941858496</v>
      </c>
      <c r="L42" s="422">
        <v>19.386525671019943</v>
      </c>
    </row>
    <row r="43" spans="1:12" ht="13.5">
      <c r="A43" s="222" t="s">
        <v>34</v>
      </c>
      <c r="B43" s="422">
        <v>14.76379609010362</v>
      </c>
      <c r="C43" s="422">
        <v>15.061043077583363</v>
      </c>
      <c r="D43" s="422">
        <v>13.741824888568839</v>
      </c>
      <c r="E43" s="422">
        <v>13.841173702125909</v>
      </c>
      <c r="F43" s="422">
        <v>13.194424391166654</v>
      </c>
      <c r="G43" s="422">
        <v>16.3150910040378</v>
      </c>
      <c r="H43" s="422">
        <v>14.954514756962686</v>
      </c>
      <c r="I43" s="422">
        <v>14.346661314962018</v>
      </c>
      <c r="J43" s="422">
        <v>16.98882639466245</v>
      </c>
      <c r="K43" s="422">
        <v>19.413697508010792</v>
      </c>
      <c r="L43" s="422">
        <v>17.40300074929754</v>
      </c>
    </row>
    <row r="44" spans="1:12" ht="13.5">
      <c r="A44" s="222" t="s">
        <v>35</v>
      </c>
      <c r="B44" s="422">
        <v>10.858246959629385</v>
      </c>
      <c r="C44" s="422">
        <v>10.900116180409055</v>
      </c>
      <c r="D44" s="422">
        <v>13.582333784432478</v>
      </c>
      <c r="E44" s="422">
        <v>11.801794978015455</v>
      </c>
      <c r="F44" s="422">
        <v>10.218760146758354</v>
      </c>
      <c r="G44" s="422">
        <v>13.172492217368143</v>
      </c>
      <c r="H44" s="422">
        <v>12.980599316679932</v>
      </c>
      <c r="I44" s="422">
        <v>13.339649093778037</v>
      </c>
      <c r="J44" s="422">
        <v>17.103505336509041</v>
      </c>
      <c r="K44" s="422">
        <v>13.752474701171623</v>
      </c>
      <c r="L44" s="422">
        <v>11.975285793747377</v>
      </c>
    </row>
    <row r="45" spans="1:12" ht="13.5">
      <c r="A45" s="222" t="s">
        <v>36</v>
      </c>
      <c r="B45" s="422">
        <v>19.843670034691534</v>
      </c>
      <c r="C45" s="422">
        <v>16.950458934671769</v>
      </c>
      <c r="D45" s="422">
        <v>20.675481812704259</v>
      </c>
      <c r="E45" s="422">
        <v>19.444670899313671</v>
      </c>
      <c r="F45" s="422">
        <v>18.759801995754874</v>
      </c>
      <c r="G45" s="422">
        <v>22.403734347182759</v>
      </c>
      <c r="H45" s="422">
        <v>23.137325124385669</v>
      </c>
      <c r="I45" s="422">
        <v>23.124944830966069</v>
      </c>
      <c r="J45" s="422">
        <v>23.72277564022075</v>
      </c>
      <c r="K45" s="422">
        <v>22.156981151714756</v>
      </c>
      <c r="L45" s="421">
        <v>26.452365086169983</v>
      </c>
    </row>
    <row r="46" spans="1:12" ht="13.5">
      <c r="A46" s="222" t="s">
        <v>37</v>
      </c>
      <c r="B46" s="422">
        <v>10.583252938118404</v>
      </c>
      <c r="C46" s="422">
        <v>13.638281520163208</v>
      </c>
      <c r="D46" s="422">
        <v>14.385254728342892</v>
      </c>
      <c r="E46" s="422">
        <v>14.170107882748161</v>
      </c>
      <c r="F46" s="422">
        <v>12.897924747205694</v>
      </c>
      <c r="G46" s="422">
        <v>15.138826453702588</v>
      </c>
      <c r="H46" s="422">
        <v>15.319399279335517</v>
      </c>
      <c r="I46" s="422">
        <v>14.524980757613482</v>
      </c>
      <c r="J46" s="422">
        <v>17.207833492741891</v>
      </c>
      <c r="K46" s="422">
        <v>16.780537653376651</v>
      </c>
      <c r="L46" s="421">
        <v>16.147461637422321</v>
      </c>
    </row>
    <row r="47" spans="1:12" ht="13.5">
      <c r="A47" s="222" t="s">
        <v>38</v>
      </c>
      <c r="B47" s="422">
        <v>12.188183726264597</v>
      </c>
      <c r="C47" s="422">
        <v>11.559989262734799</v>
      </c>
      <c r="D47" s="422">
        <v>11.858713263219201</v>
      </c>
      <c r="E47" s="422">
        <v>11.209463104872746</v>
      </c>
      <c r="F47" s="422">
        <v>10.102094570781128</v>
      </c>
      <c r="G47" s="422">
        <v>10.929127738330731</v>
      </c>
      <c r="H47" s="422">
        <v>12.751518587687691</v>
      </c>
      <c r="I47" s="422">
        <v>10.43288686673975</v>
      </c>
      <c r="J47" s="422">
        <v>13.22576396736557</v>
      </c>
      <c r="K47" s="422">
        <v>13.18008012656145</v>
      </c>
      <c r="L47" s="422">
        <v>15.437464937629922</v>
      </c>
    </row>
    <row r="48" spans="1:12" ht="3.75" customHeight="1">
      <c r="A48" s="315"/>
      <c r="B48" s="449"/>
      <c r="C48" s="449"/>
      <c r="D48" s="449"/>
      <c r="E48" s="449"/>
      <c r="F48" s="449"/>
      <c r="G48" s="136"/>
      <c r="H48" s="136"/>
      <c r="I48" s="136"/>
      <c r="J48" s="136"/>
      <c r="K48" s="136"/>
      <c r="L48" s="136"/>
    </row>
    <row r="49" spans="1:7">
      <c r="A49" s="48" t="s">
        <v>156</v>
      </c>
      <c r="G49" s="314"/>
    </row>
    <row r="50" spans="1:7">
      <c r="A50" s="127"/>
      <c r="G50" s="406"/>
    </row>
  </sheetData>
  <mergeCells count="15">
    <mergeCell ref="A3:L3"/>
    <mergeCell ref="A4:L4"/>
    <mergeCell ref="A5:L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r:id="rId1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2"/>
  <dimension ref="A3:L50"/>
  <sheetViews>
    <sheetView showGridLines="0" view="pageBreakPreview" zoomScaleNormal="100" zoomScaleSheetLayoutView="100" workbookViewId="0"/>
  </sheetViews>
  <sheetFormatPr baseColWidth="10" defaultRowHeight="12.75"/>
  <cols>
    <col min="1" max="1" width="15.85546875" customWidth="1"/>
    <col min="2" max="12" width="5.42578125" style="419" customWidth="1"/>
  </cols>
  <sheetData>
    <row r="3" spans="1:12">
      <c r="A3" s="489" t="s">
        <v>303</v>
      </c>
      <c r="B3" s="489"/>
      <c r="C3" s="489"/>
      <c r="D3" s="489"/>
      <c r="E3" s="489"/>
      <c r="F3" s="489"/>
      <c r="G3" s="489"/>
      <c r="H3" s="489"/>
      <c r="I3" s="489"/>
      <c r="J3" s="489"/>
      <c r="K3" s="489"/>
      <c r="L3" s="489"/>
    </row>
    <row r="4" spans="1:12" ht="28.5" customHeight="1">
      <c r="A4" s="504" t="s">
        <v>296</v>
      </c>
      <c r="B4" s="504"/>
      <c r="C4" s="504"/>
      <c r="D4" s="504"/>
      <c r="E4" s="504"/>
      <c r="F4" s="504"/>
      <c r="G4" s="504"/>
      <c r="H4" s="504"/>
      <c r="I4" s="504"/>
      <c r="J4" s="504"/>
      <c r="K4" s="504"/>
      <c r="L4" s="504"/>
    </row>
    <row r="5" spans="1:12" ht="13.5">
      <c r="A5" s="491" t="s">
        <v>141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</row>
    <row r="6" spans="1:12" ht="13.5">
      <c r="A6" s="42"/>
      <c r="B6" s="149"/>
      <c r="C6" s="149"/>
      <c r="D6" s="149"/>
      <c r="E6" s="149"/>
      <c r="F6" s="149"/>
      <c r="G6" s="149"/>
    </row>
    <row r="7" spans="1:12">
      <c r="A7" s="496" t="s">
        <v>238</v>
      </c>
      <c r="B7" s="506">
        <v>2007</v>
      </c>
      <c r="C7" s="506">
        <v>2008</v>
      </c>
      <c r="D7" s="506">
        <v>2009</v>
      </c>
      <c r="E7" s="506">
        <v>2010</v>
      </c>
      <c r="F7" s="506">
        <v>2011</v>
      </c>
      <c r="G7" s="506">
        <v>2012</v>
      </c>
      <c r="H7" s="506">
        <v>2013</v>
      </c>
      <c r="I7" s="506">
        <v>2014</v>
      </c>
      <c r="J7" s="506">
        <v>2015</v>
      </c>
      <c r="K7" s="506">
        <v>2016</v>
      </c>
      <c r="L7" s="506">
        <v>2017</v>
      </c>
    </row>
    <row r="8" spans="1:12" ht="25.5" customHeight="1">
      <c r="A8" s="497"/>
      <c r="B8" s="507">
        <v>2007</v>
      </c>
      <c r="C8" s="507"/>
      <c r="D8" s="507"/>
      <c r="E8" s="507"/>
      <c r="F8" s="507"/>
      <c r="G8" s="507"/>
      <c r="H8" s="507"/>
      <c r="I8" s="507"/>
      <c r="J8" s="507"/>
      <c r="K8" s="507"/>
      <c r="L8" s="507"/>
    </row>
    <row r="9" spans="1:12" ht="13.5">
      <c r="A9" s="222"/>
      <c r="B9" s="418"/>
      <c r="C9" s="418"/>
      <c r="D9" s="418"/>
      <c r="E9" s="418"/>
      <c r="F9" s="418"/>
      <c r="G9" s="418"/>
      <c r="H9" s="418"/>
      <c r="I9" s="418"/>
      <c r="J9" s="418"/>
      <c r="K9" s="418"/>
    </row>
    <row r="10" spans="1:12" ht="13.5">
      <c r="A10" s="223" t="s">
        <v>1</v>
      </c>
      <c r="B10" s="418">
        <v>35.272439597054181</v>
      </c>
      <c r="C10" s="418">
        <v>35.319596356755106</v>
      </c>
      <c r="D10" s="418">
        <v>34.962308792888074</v>
      </c>
      <c r="E10" s="418">
        <v>34.316658609814816</v>
      </c>
      <c r="F10" s="418">
        <v>34.765933616804602</v>
      </c>
      <c r="G10" s="418">
        <v>35.185779227416901</v>
      </c>
      <c r="H10" s="418">
        <v>35.47013703389873</v>
      </c>
      <c r="I10" s="418">
        <v>36.696604769028859</v>
      </c>
      <c r="J10" s="418">
        <v>37.662921303323813</v>
      </c>
      <c r="K10" s="418">
        <v>36.69607536112661</v>
      </c>
      <c r="L10" s="418">
        <v>36.038086996637865</v>
      </c>
    </row>
    <row r="11" spans="1:12" ht="13.5">
      <c r="A11" s="223"/>
      <c r="B11" s="129"/>
      <c r="C11" s="129"/>
      <c r="D11" s="129"/>
      <c r="E11" s="129"/>
      <c r="F11" s="129"/>
      <c r="G11" s="129"/>
      <c r="L11" s="421"/>
    </row>
    <row r="12" spans="1:12" ht="13.5">
      <c r="A12" s="223" t="s">
        <v>11</v>
      </c>
      <c r="B12" s="129"/>
      <c r="C12" s="129"/>
      <c r="D12" s="129"/>
      <c r="E12" s="129"/>
      <c r="F12" s="129"/>
      <c r="G12" s="129"/>
      <c r="L12" s="422"/>
    </row>
    <row r="13" spans="1:12" ht="13.5">
      <c r="A13" s="222" t="s">
        <v>2</v>
      </c>
      <c r="B13" s="422">
        <v>38.016671692145877</v>
      </c>
      <c r="C13" s="422">
        <v>38.140692214812141</v>
      </c>
      <c r="D13" s="422">
        <v>38.117356876022406</v>
      </c>
      <c r="E13" s="422">
        <v>36.826990851733768</v>
      </c>
      <c r="F13" s="422">
        <v>37.077601551031634</v>
      </c>
      <c r="G13" s="422">
        <v>37.10863352161477</v>
      </c>
      <c r="H13" s="422">
        <v>37.435710683967628</v>
      </c>
      <c r="I13" s="422">
        <v>38.754670286621916</v>
      </c>
      <c r="J13" s="422">
        <v>39.857261527415808</v>
      </c>
      <c r="K13" s="422">
        <v>38.351006905642414</v>
      </c>
      <c r="L13" s="422">
        <v>37.595186420065318</v>
      </c>
    </row>
    <row r="14" spans="1:12" ht="13.5">
      <c r="A14" s="222" t="s">
        <v>3</v>
      </c>
      <c r="B14" s="422">
        <v>26.675047993438834</v>
      </c>
      <c r="C14" s="422">
        <v>26.192764903374723</v>
      </c>
      <c r="D14" s="422">
        <v>24.423352795288952</v>
      </c>
      <c r="E14" s="422">
        <v>25.663781019857929</v>
      </c>
      <c r="F14" s="422">
        <v>26.551675068553404</v>
      </c>
      <c r="G14" s="422">
        <v>28.139059152749827</v>
      </c>
      <c r="H14" s="422">
        <v>28.045375103690425</v>
      </c>
      <c r="I14" s="422">
        <v>28.684137168691755</v>
      </c>
      <c r="J14" s="422">
        <v>28.858194618877775</v>
      </c>
      <c r="K14" s="422">
        <v>29.852500464750815</v>
      </c>
      <c r="L14" s="422">
        <v>29.402794968046475</v>
      </c>
    </row>
    <row r="15" spans="1:12" ht="13.5">
      <c r="A15" s="222"/>
      <c r="B15" s="129"/>
      <c r="C15" s="129"/>
      <c r="D15" s="129"/>
      <c r="E15" s="129"/>
      <c r="F15" s="129"/>
      <c r="G15" s="129"/>
      <c r="L15" s="418"/>
    </row>
    <row r="16" spans="1:12" ht="13.5">
      <c r="A16" s="223" t="s">
        <v>4</v>
      </c>
      <c r="B16" s="129"/>
      <c r="C16" s="129"/>
      <c r="D16" s="129"/>
      <c r="E16" s="129"/>
      <c r="F16" s="129"/>
      <c r="G16" s="129"/>
      <c r="L16" s="421"/>
    </row>
    <row r="17" spans="1:12" ht="13.5">
      <c r="A17" s="222" t="s">
        <v>5</v>
      </c>
      <c r="B17" s="422">
        <v>39.199980736339732</v>
      </c>
      <c r="C17" s="422">
        <v>39.598293881710418</v>
      </c>
      <c r="D17" s="422">
        <v>39.035618831695878</v>
      </c>
      <c r="E17" s="422">
        <v>38.047016039382463</v>
      </c>
      <c r="F17" s="422">
        <v>38.769713813975805</v>
      </c>
      <c r="G17" s="422">
        <v>38.281319442852634</v>
      </c>
      <c r="H17" s="422">
        <v>39.417765888365267</v>
      </c>
      <c r="I17" s="422">
        <v>40.79415611874041</v>
      </c>
      <c r="J17" s="422">
        <v>42.019752917799956</v>
      </c>
      <c r="K17" s="422">
        <v>40.123751746074404</v>
      </c>
      <c r="L17" s="422">
        <v>39.006690994124533</v>
      </c>
    </row>
    <row r="18" spans="1:12" ht="13.5">
      <c r="A18" s="222" t="s">
        <v>6</v>
      </c>
      <c r="B18" s="422">
        <v>28.318220007568677</v>
      </c>
      <c r="C18" s="422">
        <v>27.581922212407886</v>
      </c>
      <c r="D18" s="422">
        <v>27.355182707028085</v>
      </c>
      <c r="E18" s="422">
        <v>27.557504386158744</v>
      </c>
      <c r="F18" s="422">
        <v>27.565070188258144</v>
      </c>
      <c r="G18" s="422">
        <v>29.628631258058036</v>
      </c>
      <c r="H18" s="422">
        <v>28.14845257712248</v>
      </c>
      <c r="I18" s="422">
        <v>29.121081304710454</v>
      </c>
      <c r="J18" s="422">
        <v>29.408696315916167</v>
      </c>
      <c r="K18" s="422">
        <v>30.064365044651197</v>
      </c>
      <c r="L18" s="422">
        <v>30.438455699990406</v>
      </c>
    </row>
    <row r="19" spans="1:12" ht="13.5">
      <c r="A19" s="222" t="s">
        <v>7</v>
      </c>
      <c r="B19" s="422">
        <v>34.721859437641612</v>
      </c>
      <c r="C19" s="422">
        <v>35.235453886240151</v>
      </c>
      <c r="D19" s="422">
        <v>35.268772712381313</v>
      </c>
      <c r="E19" s="422">
        <v>33.883965875426583</v>
      </c>
      <c r="F19" s="422">
        <v>33.985726529895302</v>
      </c>
      <c r="G19" s="422">
        <v>34.447675306873016</v>
      </c>
      <c r="H19" s="422">
        <v>35.113593903835941</v>
      </c>
      <c r="I19" s="422">
        <v>35.963459466863902</v>
      </c>
      <c r="J19" s="422">
        <v>37.311135790373356</v>
      </c>
      <c r="K19" s="422">
        <v>36.587501198951706</v>
      </c>
      <c r="L19" s="422">
        <v>35.455493534271362</v>
      </c>
    </row>
    <row r="20" spans="1:12" ht="13.5">
      <c r="A20" s="222"/>
      <c r="B20" s="129"/>
      <c r="C20" s="129"/>
      <c r="D20" s="129"/>
      <c r="E20" s="129"/>
      <c r="F20" s="129"/>
      <c r="G20" s="129"/>
      <c r="L20" s="418"/>
    </row>
    <row r="21" spans="1:12" ht="13.5">
      <c r="A21" s="258" t="s">
        <v>10</v>
      </c>
      <c r="B21" s="129"/>
      <c r="C21" s="129"/>
      <c r="D21" s="129"/>
      <c r="E21" s="129"/>
      <c r="F21" s="129"/>
      <c r="G21" s="129"/>
      <c r="L21" s="421"/>
    </row>
    <row r="22" spans="1:12" ht="13.5">
      <c r="A22" s="222" t="s">
        <v>15</v>
      </c>
      <c r="B22" s="422">
        <v>32.822425318550557</v>
      </c>
      <c r="C22" s="422">
        <v>34.949220709158247</v>
      </c>
      <c r="D22" s="422">
        <v>32.818214458210349</v>
      </c>
      <c r="E22" s="422">
        <v>29.111904101001773</v>
      </c>
      <c r="F22" s="422">
        <v>29.174761014670885</v>
      </c>
      <c r="G22" s="422">
        <v>34.774370638850009</v>
      </c>
      <c r="H22" s="422">
        <v>31.85624679050558</v>
      </c>
      <c r="I22" s="422">
        <v>34.221902222125529</v>
      </c>
      <c r="J22" s="422">
        <v>32.286892799331291</v>
      </c>
      <c r="K22" s="422">
        <v>31.644625924000461</v>
      </c>
      <c r="L22" s="422">
        <v>28.283784675463242</v>
      </c>
    </row>
    <row r="23" spans="1:12" ht="13.5">
      <c r="A23" s="222" t="s">
        <v>100</v>
      </c>
      <c r="B23" s="422">
        <v>33.303022328165426</v>
      </c>
      <c r="C23" s="422">
        <v>31.622836882908871</v>
      </c>
      <c r="D23" s="422">
        <v>34.157686708740641</v>
      </c>
      <c r="E23" s="422">
        <v>34.005492249467444</v>
      </c>
      <c r="F23" s="422">
        <v>34.34649354545077</v>
      </c>
      <c r="G23" s="422">
        <v>34.299266955060247</v>
      </c>
      <c r="H23" s="422">
        <v>34.270832261121434</v>
      </c>
      <c r="I23" s="422">
        <v>30.966978699971971</v>
      </c>
      <c r="J23" s="422">
        <v>33.03486781151139</v>
      </c>
      <c r="K23" s="422">
        <v>33.126862575916185</v>
      </c>
      <c r="L23" s="422">
        <v>35.14104768970639</v>
      </c>
    </row>
    <row r="24" spans="1:12" ht="13.5">
      <c r="A24" s="222" t="s">
        <v>17</v>
      </c>
      <c r="B24" s="422">
        <v>26.565783821969678</v>
      </c>
      <c r="C24" s="422">
        <v>24.797137021520939</v>
      </c>
      <c r="D24" s="422">
        <v>29.570625131705928</v>
      </c>
      <c r="E24" s="422">
        <v>26.623182312228337</v>
      </c>
      <c r="F24" s="422">
        <v>27.507967803779238</v>
      </c>
      <c r="G24" s="422">
        <v>26.260061344240022</v>
      </c>
      <c r="H24" s="422">
        <v>22.603265751497926</v>
      </c>
      <c r="I24" s="422">
        <v>22.816188097817843</v>
      </c>
      <c r="J24" s="422">
        <v>18.426610861630966</v>
      </c>
      <c r="K24" s="422">
        <v>22.745381727272783</v>
      </c>
      <c r="L24" s="422">
        <v>25.658544292212014</v>
      </c>
    </row>
    <row r="25" spans="1:12" ht="13.5">
      <c r="A25" s="222" t="s">
        <v>18</v>
      </c>
      <c r="B25" s="422">
        <v>35.421767595534504</v>
      </c>
      <c r="C25" s="422">
        <v>39.743448448068392</v>
      </c>
      <c r="D25" s="422">
        <v>39.813527986508845</v>
      </c>
      <c r="E25" s="422">
        <v>37.140084611655553</v>
      </c>
      <c r="F25" s="422">
        <v>36.714436085080365</v>
      </c>
      <c r="G25" s="422">
        <v>38.679644626671077</v>
      </c>
      <c r="H25" s="422">
        <v>35.386433108110424</v>
      </c>
      <c r="I25" s="422">
        <v>36.922506436535791</v>
      </c>
      <c r="J25" s="422">
        <v>38.461722157507772</v>
      </c>
      <c r="K25" s="422">
        <v>40.149019402961535</v>
      </c>
      <c r="L25" s="421">
        <v>39.905829181445952</v>
      </c>
    </row>
    <row r="26" spans="1:12" ht="13.5">
      <c r="A26" s="222" t="s">
        <v>19</v>
      </c>
      <c r="B26" s="422">
        <v>27.464833930188139</v>
      </c>
      <c r="C26" s="422">
        <v>26.391420101461836</v>
      </c>
      <c r="D26" s="422">
        <v>29.800055478871801</v>
      </c>
      <c r="E26" s="422">
        <v>28.260245589192106</v>
      </c>
      <c r="F26" s="422">
        <v>29.150562427487227</v>
      </c>
      <c r="G26" s="422">
        <v>33.50695237158665</v>
      </c>
      <c r="H26" s="422">
        <v>27.482962558505452</v>
      </c>
      <c r="I26" s="422">
        <v>29.563407119009014</v>
      </c>
      <c r="J26" s="422">
        <v>31.877974316515466</v>
      </c>
      <c r="K26" s="422">
        <v>30.34861416949645</v>
      </c>
      <c r="L26" s="421">
        <v>30.50404865608483</v>
      </c>
    </row>
    <row r="27" spans="1:12" ht="13.5">
      <c r="A27" s="222" t="s">
        <v>20</v>
      </c>
      <c r="B27" s="422">
        <v>25.901860719735996</v>
      </c>
      <c r="C27" s="422">
        <v>23.422331246972639</v>
      </c>
      <c r="D27" s="422">
        <v>24.21409373978917</v>
      </c>
      <c r="E27" s="422">
        <v>27.536891811936076</v>
      </c>
      <c r="F27" s="422">
        <v>29.575277048098446</v>
      </c>
      <c r="G27" s="422">
        <v>37.186421010653596</v>
      </c>
      <c r="H27" s="422">
        <v>32.555014348506205</v>
      </c>
      <c r="I27" s="422">
        <v>33.488118295936133</v>
      </c>
      <c r="J27" s="422">
        <v>32.998647317982439</v>
      </c>
      <c r="K27" s="422">
        <v>29.940285477210175</v>
      </c>
      <c r="L27" s="422">
        <v>26.592325027963703</v>
      </c>
    </row>
    <row r="28" spans="1:12" ht="13.5">
      <c r="A28" s="222" t="s">
        <v>21</v>
      </c>
      <c r="B28" s="422">
        <v>41.611716585131688</v>
      </c>
      <c r="C28" s="422">
        <v>43.045528547067839</v>
      </c>
      <c r="D28" s="422">
        <v>40.182526212761417</v>
      </c>
      <c r="E28" s="422">
        <v>37.902975777258881</v>
      </c>
      <c r="F28" s="422">
        <v>38.98278571635916</v>
      </c>
      <c r="G28" s="422">
        <v>40.102992675732551</v>
      </c>
      <c r="H28" s="422">
        <v>40.389816147856955</v>
      </c>
      <c r="I28" s="422">
        <v>41.600036257693084</v>
      </c>
      <c r="J28" s="422">
        <v>44.209350862690513</v>
      </c>
      <c r="K28" s="422">
        <v>40.092294435243261</v>
      </c>
      <c r="L28" s="422">
        <v>41.45382043609365</v>
      </c>
    </row>
    <row r="29" spans="1:12" ht="13.5">
      <c r="A29" s="222" t="s">
        <v>22</v>
      </c>
      <c r="B29" s="422">
        <v>29.033617624814898</v>
      </c>
      <c r="C29" s="422">
        <v>25.232891405764548</v>
      </c>
      <c r="D29" s="422">
        <v>21.957839002534467</v>
      </c>
      <c r="E29" s="422">
        <v>25.019767131556669</v>
      </c>
      <c r="F29" s="422">
        <v>22.231065971687517</v>
      </c>
      <c r="G29" s="422">
        <v>23.350863250909271</v>
      </c>
      <c r="H29" s="422">
        <v>23.190183758310745</v>
      </c>
      <c r="I29" s="422">
        <v>24.40495121181668</v>
      </c>
      <c r="J29" s="422">
        <v>23.442264112608314</v>
      </c>
      <c r="K29" s="422">
        <v>25.215482842455529</v>
      </c>
      <c r="L29" s="422">
        <v>24.750555159288801</v>
      </c>
    </row>
    <row r="30" spans="1:12" ht="13.5">
      <c r="A30" s="222" t="s">
        <v>64</v>
      </c>
      <c r="B30" s="422">
        <v>21.056791252811049</v>
      </c>
      <c r="C30" s="422">
        <v>19.043833213959619</v>
      </c>
      <c r="D30" s="422">
        <v>19.900980137838953</v>
      </c>
      <c r="E30" s="422">
        <v>23.215241026773057</v>
      </c>
      <c r="F30" s="422">
        <v>19.340606551155897</v>
      </c>
      <c r="G30" s="422">
        <v>19.564606538198241</v>
      </c>
      <c r="H30" s="422">
        <v>19.546984648596816</v>
      </c>
      <c r="I30" s="422">
        <v>18.263254973019755</v>
      </c>
      <c r="J30" s="422">
        <v>21.74276842856662</v>
      </c>
      <c r="K30" s="422">
        <v>21.830632600984515</v>
      </c>
      <c r="L30" s="421">
        <v>18.447550703137722</v>
      </c>
    </row>
    <row r="31" spans="1:12" ht="13.5">
      <c r="A31" s="222" t="s">
        <v>23</v>
      </c>
      <c r="B31" s="422">
        <v>31.601912496992011</v>
      </c>
      <c r="C31" s="422">
        <v>31.42578772235218</v>
      </c>
      <c r="D31" s="422">
        <v>28.393566877866256</v>
      </c>
      <c r="E31" s="422">
        <v>29.474294435018212</v>
      </c>
      <c r="F31" s="422">
        <v>30.177487415698959</v>
      </c>
      <c r="G31" s="422">
        <v>31.190756107572412</v>
      </c>
      <c r="H31" s="422">
        <v>30.956616119259312</v>
      </c>
      <c r="I31" s="422">
        <v>31.097290190355814</v>
      </c>
      <c r="J31" s="422">
        <v>29.625751833044124</v>
      </c>
      <c r="K31" s="422">
        <v>32.971839079718791</v>
      </c>
      <c r="L31" s="421">
        <v>32.702252251100369</v>
      </c>
    </row>
    <row r="32" spans="1:12" ht="13.5">
      <c r="A32" s="222" t="s">
        <v>24</v>
      </c>
      <c r="B32" s="422">
        <v>41.243588093185281</v>
      </c>
      <c r="C32" s="422">
        <v>38.664017580988656</v>
      </c>
      <c r="D32" s="422">
        <v>36.939258491779817</v>
      </c>
      <c r="E32" s="422">
        <v>37.299158394239377</v>
      </c>
      <c r="F32" s="422">
        <v>37.763355004158605</v>
      </c>
      <c r="G32" s="422">
        <v>36.09444551356205</v>
      </c>
      <c r="H32" s="422">
        <v>36.198093144664568</v>
      </c>
      <c r="I32" s="422">
        <v>38.726281420131997</v>
      </c>
      <c r="J32" s="422">
        <v>44.701008160680331</v>
      </c>
      <c r="K32" s="422">
        <v>40.13254916907038</v>
      </c>
      <c r="L32" s="422">
        <v>40.948092618010762</v>
      </c>
    </row>
    <row r="33" spans="1:12" ht="13.5">
      <c r="A33" s="222" t="s">
        <v>25</v>
      </c>
      <c r="B33" s="422">
        <v>33.510653968844402</v>
      </c>
      <c r="C33" s="422">
        <v>30.256359161477494</v>
      </c>
      <c r="D33" s="422">
        <v>32.200392190770735</v>
      </c>
      <c r="E33" s="422">
        <v>31.256229935324807</v>
      </c>
      <c r="F33" s="422">
        <v>29.619657681381973</v>
      </c>
      <c r="G33" s="422">
        <v>30.780151810331624</v>
      </c>
      <c r="H33" s="422">
        <v>32.205679025012223</v>
      </c>
      <c r="I33" s="422">
        <v>33.595821076554685</v>
      </c>
      <c r="J33" s="422">
        <v>32.028553082996481</v>
      </c>
      <c r="K33" s="422">
        <v>30.628217321808329</v>
      </c>
      <c r="L33" s="422">
        <v>33.990265770591598</v>
      </c>
    </row>
    <row r="34" spans="1:12" ht="13.5">
      <c r="A34" s="222" t="s">
        <v>26</v>
      </c>
      <c r="B34" s="422">
        <v>40.293425281467471</v>
      </c>
      <c r="C34" s="422">
        <v>41.119691752767416</v>
      </c>
      <c r="D34" s="422">
        <v>37.196813855770571</v>
      </c>
      <c r="E34" s="422">
        <v>37.243112024045857</v>
      </c>
      <c r="F34" s="422">
        <v>38.972517400475695</v>
      </c>
      <c r="G34" s="422">
        <v>36.613325270864166</v>
      </c>
      <c r="H34" s="422">
        <v>38.73347906929925</v>
      </c>
      <c r="I34" s="422">
        <v>39.153028321264841</v>
      </c>
      <c r="J34" s="422">
        <v>40.675347227116411</v>
      </c>
      <c r="K34" s="422">
        <v>39.090656585890727</v>
      </c>
      <c r="L34" s="422">
        <v>39.601115512703103</v>
      </c>
    </row>
    <row r="35" spans="1:12" ht="13.5">
      <c r="A35" s="222" t="s">
        <v>27</v>
      </c>
      <c r="B35" s="422">
        <v>38.31898311000235</v>
      </c>
      <c r="C35" s="422">
        <v>38.705173092743465</v>
      </c>
      <c r="D35" s="422">
        <v>35.930632340775141</v>
      </c>
      <c r="E35" s="422">
        <v>36.20737169108434</v>
      </c>
      <c r="F35" s="422">
        <v>37.804315682983365</v>
      </c>
      <c r="G35" s="422">
        <v>40.016584527962607</v>
      </c>
      <c r="H35" s="422">
        <v>38.352610818998592</v>
      </c>
      <c r="I35" s="422">
        <v>42.04521346039953</v>
      </c>
      <c r="J35" s="422">
        <v>43.822278262254699</v>
      </c>
      <c r="K35" s="422">
        <v>40.600455761597068</v>
      </c>
      <c r="L35" s="421">
        <v>42.339437612638328</v>
      </c>
    </row>
    <row r="36" spans="1:12" ht="13.5">
      <c r="A36" s="222" t="s">
        <v>210</v>
      </c>
      <c r="B36" s="422">
        <v>38.830801856329145</v>
      </c>
      <c r="C36" s="422">
        <v>38.434955730520933</v>
      </c>
      <c r="D36" s="422">
        <v>38.951050723472477</v>
      </c>
      <c r="E36" s="422">
        <v>37.868494403902631</v>
      </c>
      <c r="F36" s="422">
        <v>37.388116062041924</v>
      </c>
      <c r="G36" s="422">
        <v>37.173997213287763</v>
      </c>
      <c r="H36" s="422">
        <v>39.392046896959123</v>
      </c>
      <c r="I36" s="422">
        <v>40.485687141480064</v>
      </c>
      <c r="J36" s="422">
        <v>40.954827299122172</v>
      </c>
      <c r="K36" s="422">
        <v>39.817028342920345</v>
      </c>
      <c r="L36" s="421">
        <v>37.396327195026878</v>
      </c>
    </row>
    <row r="37" spans="1:12" ht="13.5">
      <c r="A37" s="222" t="s">
        <v>211</v>
      </c>
      <c r="B37" s="422">
        <v>37.440313839501655</v>
      </c>
      <c r="C37" s="422">
        <v>38.450418440243567</v>
      </c>
      <c r="D37" s="422">
        <v>38.5375891533455</v>
      </c>
      <c r="E37" s="422">
        <v>40.654859512202826</v>
      </c>
      <c r="F37" s="422">
        <v>36.416217355402281</v>
      </c>
      <c r="G37" s="422">
        <v>35.205807882877473</v>
      </c>
      <c r="H37" s="422">
        <v>40.449967206797361</v>
      </c>
      <c r="I37" s="422">
        <v>41.503963796027769</v>
      </c>
      <c r="J37" s="422">
        <v>42.207093019874726</v>
      </c>
      <c r="K37" s="422">
        <v>37.389934529829645</v>
      </c>
      <c r="L37" s="422">
        <v>38.443507032668848</v>
      </c>
    </row>
    <row r="38" spans="1:12" ht="13.5">
      <c r="A38" s="222" t="s">
        <v>29</v>
      </c>
      <c r="B38" s="422">
        <v>33.904797344856789</v>
      </c>
      <c r="C38" s="422">
        <v>39.430435838314665</v>
      </c>
      <c r="D38" s="422">
        <v>40.641523364676701</v>
      </c>
      <c r="E38" s="422">
        <v>39.610894168672935</v>
      </c>
      <c r="F38" s="422">
        <v>40.593587143654929</v>
      </c>
      <c r="G38" s="422">
        <v>36.170939079971006</v>
      </c>
      <c r="H38" s="422">
        <v>35.843057653933769</v>
      </c>
      <c r="I38" s="422">
        <v>40.174425382036624</v>
      </c>
      <c r="J38" s="422">
        <v>40.849100869746614</v>
      </c>
      <c r="K38" s="422">
        <v>42.481708528351376</v>
      </c>
      <c r="L38" s="422">
        <v>40.903526611530665</v>
      </c>
    </row>
    <row r="39" spans="1:12" ht="13.5">
      <c r="A39" s="222" t="s">
        <v>30</v>
      </c>
      <c r="B39" s="422">
        <v>30.610161872450288</v>
      </c>
      <c r="C39" s="422">
        <v>28.345483598866778</v>
      </c>
      <c r="D39" s="422">
        <v>30.563092481806972</v>
      </c>
      <c r="E39" s="422">
        <v>26.211160831899054</v>
      </c>
      <c r="F39" s="422">
        <v>34.479078533510986</v>
      </c>
      <c r="G39" s="422">
        <v>28.06316914558515</v>
      </c>
      <c r="H39" s="422">
        <v>29.288201376495014</v>
      </c>
      <c r="I39" s="422">
        <v>31.442508583855702</v>
      </c>
      <c r="J39" s="422">
        <v>33.878821661741952</v>
      </c>
      <c r="K39" s="422">
        <v>37.679493179876822</v>
      </c>
      <c r="L39" s="422">
        <v>33.278128600164415</v>
      </c>
    </row>
    <row r="40" spans="1:12" ht="13.5">
      <c r="A40" s="222" t="s">
        <v>31</v>
      </c>
      <c r="B40" s="422">
        <v>30.670820611700034</v>
      </c>
      <c r="C40" s="422">
        <v>37.097039731738803</v>
      </c>
      <c r="D40" s="422">
        <v>34.482387940571421</v>
      </c>
      <c r="E40" s="422">
        <v>34.637028732265136</v>
      </c>
      <c r="F40" s="422">
        <v>35.588427342169524</v>
      </c>
      <c r="G40" s="422">
        <v>31.892688966928599</v>
      </c>
      <c r="H40" s="422">
        <v>32.775101246889903</v>
      </c>
      <c r="I40" s="422">
        <v>35.775459147409443</v>
      </c>
      <c r="J40" s="422">
        <v>36.652192064690524</v>
      </c>
      <c r="K40" s="422">
        <v>35.393471845053703</v>
      </c>
      <c r="L40" s="421">
        <v>36.363222912844158</v>
      </c>
    </row>
    <row r="41" spans="1:12" ht="13.5">
      <c r="A41" s="222" t="s">
        <v>32</v>
      </c>
      <c r="B41" s="422">
        <v>41.803534946957413</v>
      </c>
      <c r="C41" s="422">
        <v>42.28854612094009</v>
      </c>
      <c r="D41" s="422">
        <v>31.185679249660819</v>
      </c>
      <c r="E41" s="422">
        <v>31.252073343325975</v>
      </c>
      <c r="F41" s="422">
        <v>33.069818931305086</v>
      </c>
      <c r="G41" s="422">
        <v>33.378709624732529</v>
      </c>
      <c r="H41" s="422">
        <v>32.882821182650716</v>
      </c>
      <c r="I41" s="422">
        <v>37.938806288774366</v>
      </c>
      <c r="J41" s="422">
        <v>36.104293985751582</v>
      </c>
      <c r="K41" s="422">
        <v>33.449215465998527</v>
      </c>
      <c r="L41" s="421">
        <v>34.290084720009204</v>
      </c>
    </row>
    <row r="42" spans="1:12" ht="13.5">
      <c r="A42" s="222" t="s">
        <v>33</v>
      </c>
      <c r="B42" s="422">
        <v>37.980901903338491</v>
      </c>
      <c r="C42" s="422">
        <v>40.558478125174346</v>
      </c>
      <c r="D42" s="422">
        <v>38.953078981852784</v>
      </c>
      <c r="E42" s="422">
        <v>37.029718005814445</v>
      </c>
      <c r="F42" s="422">
        <v>43.861254770298359</v>
      </c>
      <c r="G42" s="422">
        <v>43.302985239169431</v>
      </c>
      <c r="H42" s="422">
        <v>41.641118953857003</v>
      </c>
      <c r="I42" s="422">
        <v>43.629177020288246</v>
      </c>
      <c r="J42" s="422">
        <v>44.857865193402993</v>
      </c>
      <c r="K42" s="422">
        <v>44.890801060703708</v>
      </c>
      <c r="L42" s="422">
        <v>43.473765569851842</v>
      </c>
    </row>
    <row r="43" spans="1:12" ht="13.5">
      <c r="A43" s="222" t="s">
        <v>34</v>
      </c>
      <c r="B43" s="422">
        <v>20.515765117267929</v>
      </c>
      <c r="C43" s="422">
        <v>20.704809320667</v>
      </c>
      <c r="D43" s="422">
        <v>21.934977043932573</v>
      </c>
      <c r="E43" s="422">
        <v>19.242797106431212</v>
      </c>
      <c r="F43" s="422">
        <v>20.198665087030406</v>
      </c>
      <c r="G43" s="422">
        <v>19.599611440314689</v>
      </c>
      <c r="H43" s="422">
        <v>19.493288429005698</v>
      </c>
      <c r="I43" s="422">
        <v>19.888799478980182</v>
      </c>
      <c r="J43" s="422">
        <v>22.924959796822577</v>
      </c>
      <c r="K43" s="422">
        <v>24.171972993659772</v>
      </c>
      <c r="L43" s="422">
        <v>27.913710034308053</v>
      </c>
    </row>
    <row r="44" spans="1:12" ht="13.5">
      <c r="A44" s="222" t="s">
        <v>35</v>
      </c>
      <c r="B44" s="422">
        <v>37.056898969802717</v>
      </c>
      <c r="C44" s="422">
        <v>41.157659657365279</v>
      </c>
      <c r="D44" s="422">
        <v>39.240131651532373</v>
      </c>
      <c r="E44" s="422">
        <v>36.112712945387734</v>
      </c>
      <c r="F44" s="422">
        <v>36.422896742191305</v>
      </c>
      <c r="G44" s="422">
        <v>41.331107172689983</v>
      </c>
      <c r="H44" s="422">
        <v>40.312015889858614</v>
      </c>
      <c r="I44" s="422">
        <v>41.967039571976599</v>
      </c>
      <c r="J44" s="422">
        <v>45.41899185066513</v>
      </c>
      <c r="K44" s="422">
        <v>42.398623413612668</v>
      </c>
      <c r="L44" s="422">
        <v>37.175329597242538</v>
      </c>
    </row>
    <row r="45" spans="1:12" ht="13.5">
      <c r="A45" s="222" t="s">
        <v>36</v>
      </c>
      <c r="B45" s="422">
        <v>36.720436456022874</v>
      </c>
      <c r="C45" s="422">
        <v>34.48954503331808</v>
      </c>
      <c r="D45" s="422">
        <v>36.526825860073806</v>
      </c>
      <c r="E45" s="422">
        <v>33.784510855091881</v>
      </c>
      <c r="F45" s="422">
        <v>35.567008998040663</v>
      </c>
      <c r="G45" s="422">
        <v>33.360146962647569</v>
      </c>
      <c r="H45" s="422">
        <v>34.341711100581712</v>
      </c>
      <c r="I45" s="422">
        <v>34.705609752138599</v>
      </c>
      <c r="J45" s="422">
        <v>38.597869785947623</v>
      </c>
      <c r="K45" s="422">
        <v>35.340355500924822</v>
      </c>
      <c r="L45" s="421">
        <v>34.747234295358211</v>
      </c>
    </row>
    <row r="46" spans="1:12" ht="13.5">
      <c r="A46" s="222" t="s">
        <v>37</v>
      </c>
      <c r="B46" s="422">
        <v>33.04633591423304</v>
      </c>
      <c r="C46" s="422">
        <v>37.589295342339021</v>
      </c>
      <c r="D46" s="422">
        <v>38.456043218316928</v>
      </c>
      <c r="E46" s="422">
        <v>33.981490500103945</v>
      </c>
      <c r="F46" s="422">
        <v>37.6959101145506</v>
      </c>
      <c r="G46" s="422">
        <v>36.288440840581465</v>
      </c>
      <c r="H46" s="422">
        <v>37.202359901651391</v>
      </c>
      <c r="I46" s="422">
        <v>41.54534395846008</v>
      </c>
      <c r="J46" s="422">
        <v>42.198727570932313</v>
      </c>
      <c r="K46" s="422">
        <v>40.178786406084811</v>
      </c>
      <c r="L46" s="421">
        <v>37.949693523609717</v>
      </c>
    </row>
    <row r="47" spans="1:12" ht="13.5">
      <c r="A47" s="222" t="s">
        <v>38</v>
      </c>
      <c r="B47" s="422">
        <v>36.411559980154578</v>
      </c>
      <c r="C47" s="422">
        <v>34.012935783890008</v>
      </c>
      <c r="D47" s="422">
        <v>31.426663497393132</v>
      </c>
      <c r="E47" s="422">
        <v>29.849180741003646</v>
      </c>
      <c r="F47" s="422">
        <v>31.958304600222945</v>
      </c>
      <c r="G47" s="422">
        <v>31.740480756566459</v>
      </c>
      <c r="H47" s="422">
        <v>31.807597343977889</v>
      </c>
      <c r="I47" s="422">
        <v>31.818856768167464</v>
      </c>
      <c r="J47" s="422">
        <v>34.812806315807173</v>
      </c>
      <c r="K47" s="422">
        <v>33.977173467383516</v>
      </c>
      <c r="L47" s="422">
        <v>35.84763377325622</v>
      </c>
    </row>
    <row r="48" spans="1:12" ht="13.5">
      <c r="A48" s="315"/>
      <c r="B48" s="449"/>
      <c r="C48" s="449"/>
      <c r="D48" s="449"/>
      <c r="E48" s="449"/>
      <c r="F48" s="449"/>
      <c r="G48" s="136"/>
      <c r="H48" s="136"/>
      <c r="I48" s="136"/>
      <c r="J48" s="136"/>
      <c r="K48" s="136"/>
      <c r="L48" s="136"/>
    </row>
    <row r="49" spans="1:7">
      <c r="A49" s="48" t="s">
        <v>156</v>
      </c>
      <c r="G49" s="314"/>
    </row>
    <row r="50" spans="1:7">
      <c r="A50" s="127"/>
      <c r="G50" s="406"/>
    </row>
  </sheetData>
  <mergeCells count="15">
    <mergeCell ref="A3:L3"/>
    <mergeCell ref="A4:L4"/>
    <mergeCell ref="A5:L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r:id="rId1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3"/>
  <dimension ref="A1:N48"/>
  <sheetViews>
    <sheetView showGridLines="0" view="pageBreakPreview" zoomScaleNormal="100" zoomScaleSheetLayoutView="100" workbookViewId="0">
      <selection sqref="A1:M1"/>
    </sheetView>
  </sheetViews>
  <sheetFormatPr baseColWidth="10" defaultRowHeight="12.75"/>
  <cols>
    <col min="1" max="1" width="16.140625" customWidth="1"/>
    <col min="2" max="2" width="0.85546875" customWidth="1"/>
    <col min="3" max="3" width="5.85546875" customWidth="1"/>
    <col min="4" max="4" width="7.5703125" customWidth="1"/>
    <col min="5" max="5" width="6.85546875" customWidth="1"/>
    <col min="6" max="6" width="1.7109375" customWidth="1"/>
    <col min="7" max="7" width="7.28515625" customWidth="1"/>
    <col min="8" max="9" width="6.42578125" customWidth="1"/>
    <col min="10" max="10" width="1.42578125" customWidth="1"/>
    <col min="11" max="11" width="5.85546875" customWidth="1"/>
    <col min="12" max="13" width="6.42578125" customWidth="1"/>
    <col min="14" max="14" width="5.42578125" customWidth="1"/>
  </cols>
  <sheetData>
    <row r="1" spans="1:14">
      <c r="A1" s="489" t="s">
        <v>304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  <c r="M1" s="489"/>
      <c r="N1" s="351"/>
    </row>
    <row r="2" spans="1:14" ht="45.75" customHeight="1">
      <c r="A2" s="504" t="s">
        <v>309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  <c r="M2" s="504"/>
      <c r="N2" s="353"/>
    </row>
    <row r="3" spans="1:14" ht="13.5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  <c r="M3" s="491"/>
      <c r="N3" s="352"/>
    </row>
    <row r="4" spans="1:14" ht="13.5">
      <c r="A4" s="42"/>
      <c r="B4" s="42"/>
      <c r="C4" s="150"/>
      <c r="D4" s="150"/>
      <c r="E4" s="150"/>
      <c r="F4" s="150"/>
      <c r="G4" s="150"/>
      <c r="H4" s="150"/>
    </row>
    <row r="5" spans="1:14" ht="18" customHeight="1">
      <c r="A5" s="496" t="s">
        <v>238</v>
      </c>
      <c r="B5" s="350"/>
      <c r="C5" s="502">
        <v>2015</v>
      </c>
      <c r="D5" s="502"/>
      <c r="E5" s="502"/>
      <c r="F5" s="350"/>
      <c r="G5" s="502">
        <v>2016</v>
      </c>
      <c r="H5" s="502"/>
      <c r="I5" s="502"/>
      <c r="J5" s="358"/>
      <c r="K5" s="502">
        <v>2017</v>
      </c>
      <c r="L5" s="502"/>
      <c r="M5" s="502"/>
      <c r="N5" s="502"/>
    </row>
    <row r="6" spans="1:14" ht="27" customHeight="1">
      <c r="A6" s="497"/>
      <c r="B6" s="304"/>
      <c r="C6" s="376" t="s">
        <v>1</v>
      </c>
      <c r="D6" s="376" t="s">
        <v>301</v>
      </c>
      <c r="E6" s="376" t="s">
        <v>302</v>
      </c>
      <c r="F6" s="376"/>
      <c r="G6" s="376" t="s">
        <v>1</v>
      </c>
      <c r="H6" s="376" t="s">
        <v>301</v>
      </c>
      <c r="I6" s="376" t="s">
        <v>302</v>
      </c>
      <c r="J6" s="376"/>
      <c r="K6" s="376" t="s">
        <v>1</v>
      </c>
      <c r="L6" s="376" t="s">
        <v>301</v>
      </c>
      <c r="M6" s="376" t="s">
        <v>302</v>
      </c>
      <c r="N6" s="377" t="s">
        <v>292</v>
      </c>
    </row>
    <row r="7" spans="1:14" ht="9" customHeight="1">
      <c r="A7" s="222"/>
      <c r="B7" s="174"/>
      <c r="C7" s="418"/>
      <c r="D7" s="418"/>
      <c r="E7" s="418"/>
      <c r="F7" s="418"/>
      <c r="G7" s="418"/>
      <c r="H7" s="418"/>
      <c r="I7" s="418"/>
      <c r="J7" s="418"/>
      <c r="K7" s="418"/>
      <c r="L7" s="418"/>
      <c r="M7" s="419"/>
      <c r="N7" s="419"/>
    </row>
    <row r="8" spans="1:14" ht="13.5">
      <c r="A8" s="223" t="s">
        <v>1</v>
      </c>
      <c r="B8" s="160"/>
      <c r="C8" s="480">
        <v>4845.3115731065973</v>
      </c>
      <c r="D8" s="480">
        <v>1157.3324577940871</v>
      </c>
      <c r="E8" s="480">
        <v>3687.9791153125061</v>
      </c>
      <c r="F8" s="480"/>
      <c r="G8" s="480">
        <v>4808.6449290107075</v>
      </c>
      <c r="H8" s="480">
        <v>1320.809748547814</v>
      </c>
      <c r="I8" s="480">
        <v>3487.8351804629137</v>
      </c>
      <c r="J8" s="480"/>
      <c r="K8" s="480">
        <v>4857.3623736319541</v>
      </c>
      <c r="L8" s="480">
        <v>1424.4995249559879</v>
      </c>
      <c r="M8" s="480">
        <v>3432.8090522739885</v>
      </c>
      <c r="N8" s="418">
        <v>5.3796401977539064E-2</v>
      </c>
    </row>
    <row r="9" spans="1:14" ht="10.5" customHeight="1">
      <c r="A9" s="223"/>
      <c r="B9" s="160"/>
      <c r="C9" s="129"/>
      <c r="D9" s="129"/>
      <c r="E9" s="129"/>
      <c r="F9" s="129"/>
      <c r="G9" s="129"/>
      <c r="H9" s="129"/>
      <c r="I9" s="419"/>
      <c r="J9" s="419"/>
      <c r="K9" s="419"/>
      <c r="L9" s="419"/>
      <c r="M9" s="421"/>
      <c r="N9" s="421"/>
    </row>
    <row r="10" spans="1:14" ht="13.5">
      <c r="A10" s="223" t="s">
        <v>11</v>
      </c>
      <c r="B10" s="160"/>
      <c r="C10" s="483"/>
      <c r="D10" s="483"/>
      <c r="E10" s="483"/>
      <c r="F10" s="483"/>
      <c r="G10" s="483"/>
      <c r="H10" s="483"/>
      <c r="I10" s="484"/>
      <c r="J10" s="484"/>
      <c r="K10" s="484"/>
      <c r="L10" s="484"/>
      <c r="M10" s="482"/>
      <c r="N10" s="482"/>
    </row>
    <row r="11" spans="1:14" ht="13.5">
      <c r="A11" s="222" t="s">
        <v>2</v>
      </c>
      <c r="B11" s="481"/>
      <c r="C11" s="482">
        <v>4211.7372694240403</v>
      </c>
      <c r="D11" s="482">
        <v>1026.1669663331854</v>
      </c>
      <c r="E11" s="482">
        <v>3185.5703030908708</v>
      </c>
      <c r="F11" s="482"/>
      <c r="G11" s="482">
        <v>4157.0671013670262</v>
      </c>
      <c r="H11" s="482">
        <v>1177.5769603001702</v>
      </c>
      <c r="I11" s="482">
        <v>2979.4901410668599</v>
      </c>
      <c r="J11" s="482"/>
      <c r="K11" s="482">
        <v>4220.9779337148666</v>
      </c>
      <c r="L11" s="482">
        <v>1271.8795263693332</v>
      </c>
      <c r="M11" s="482">
        <v>2949.0446109435557</v>
      </c>
      <c r="N11" s="482">
        <v>5.3796401977539064E-2</v>
      </c>
    </row>
    <row r="12" spans="1:14" ht="13.5">
      <c r="A12" s="222" t="s">
        <v>3</v>
      </c>
      <c r="B12" s="174"/>
      <c r="C12" s="482">
        <v>633.57430368253449</v>
      </c>
      <c r="D12" s="482">
        <v>131.16549146090668</v>
      </c>
      <c r="E12" s="482">
        <v>502.4088122216333</v>
      </c>
      <c r="F12" s="482"/>
      <c r="G12" s="482">
        <v>651.57782764367153</v>
      </c>
      <c r="H12" s="482">
        <v>143.23278824763906</v>
      </c>
      <c r="I12" s="482">
        <v>508.34503939603536</v>
      </c>
      <c r="J12" s="482"/>
      <c r="K12" s="482">
        <v>636.38443991708755</v>
      </c>
      <c r="L12" s="482">
        <v>152.61999858665467</v>
      </c>
      <c r="M12" s="482">
        <v>483.76444133043287</v>
      </c>
      <c r="N12" s="482">
        <v>0</v>
      </c>
    </row>
    <row r="13" spans="1:14" ht="9.75" customHeight="1">
      <c r="A13" s="222"/>
      <c r="B13" s="174"/>
      <c r="C13" s="483"/>
      <c r="D13" s="483"/>
      <c r="E13" s="483"/>
      <c r="F13" s="483"/>
      <c r="G13" s="483"/>
      <c r="H13" s="483"/>
      <c r="I13" s="484"/>
      <c r="J13" s="484"/>
      <c r="K13" s="484"/>
      <c r="L13" s="484"/>
      <c r="M13" s="485"/>
      <c r="N13" s="485"/>
    </row>
    <row r="14" spans="1:14" ht="13.5">
      <c r="A14" s="223" t="s">
        <v>4</v>
      </c>
      <c r="B14" s="160"/>
      <c r="C14" s="483"/>
      <c r="D14" s="483"/>
      <c r="E14" s="483"/>
      <c r="F14" s="483"/>
      <c r="G14" s="483"/>
      <c r="H14" s="483"/>
      <c r="I14" s="484"/>
      <c r="J14" s="484"/>
      <c r="K14" s="484"/>
      <c r="L14" s="484"/>
      <c r="M14" s="486"/>
      <c r="N14" s="486"/>
    </row>
    <row r="15" spans="1:14" ht="13.5">
      <c r="A15" s="222" t="s">
        <v>5</v>
      </c>
      <c r="B15" s="174"/>
      <c r="C15" s="482">
        <v>3216.6119816738824</v>
      </c>
      <c r="D15" s="482">
        <v>766.05303159029017</v>
      </c>
      <c r="E15" s="482">
        <v>2450.5589500836027</v>
      </c>
      <c r="F15" s="482"/>
      <c r="G15" s="482">
        <v>3169.0795360868469</v>
      </c>
      <c r="H15" s="482">
        <v>895.69288561620567</v>
      </c>
      <c r="I15" s="482">
        <v>2273.386650470648</v>
      </c>
      <c r="J15" s="482"/>
      <c r="K15" s="482">
        <v>3183.7574425663947</v>
      </c>
      <c r="L15" s="482">
        <v>966.85911721467971</v>
      </c>
      <c r="M15" s="482">
        <v>2216.8445289497377</v>
      </c>
      <c r="N15" s="482">
        <v>5.3796401977539064E-2</v>
      </c>
    </row>
    <row r="16" spans="1:14" ht="13.5">
      <c r="A16" s="222" t="s">
        <v>6</v>
      </c>
      <c r="B16" s="174"/>
      <c r="C16" s="482">
        <v>1134.1238209528458</v>
      </c>
      <c r="D16" s="482">
        <v>285.5488747680032</v>
      </c>
      <c r="E16" s="482">
        <v>848.57494618484475</v>
      </c>
      <c r="F16" s="482"/>
      <c r="G16" s="482">
        <v>1156.1762323949788</v>
      </c>
      <c r="H16" s="482">
        <v>302.37651842789893</v>
      </c>
      <c r="I16" s="482">
        <v>853.7997139670756</v>
      </c>
      <c r="J16" s="482"/>
      <c r="K16" s="482">
        <v>1187.7762834196092</v>
      </c>
      <c r="L16" s="482">
        <v>330.51093818664549</v>
      </c>
      <c r="M16" s="482">
        <v>857.26534523296357</v>
      </c>
      <c r="N16" s="482">
        <v>0</v>
      </c>
    </row>
    <row r="17" spans="1:14" ht="13.5">
      <c r="A17" s="222" t="s">
        <v>7</v>
      </c>
      <c r="B17" s="174"/>
      <c r="C17" s="482">
        <v>494.57577047985762</v>
      </c>
      <c r="D17" s="482">
        <v>105.73055143579639</v>
      </c>
      <c r="E17" s="482">
        <v>388.84521904405972</v>
      </c>
      <c r="F17" s="482"/>
      <c r="G17" s="482">
        <v>483.38916052888294</v>
      </c>
      <c r="H17" s="482">
        <v>122.74034450370623</v>
      </c>
      <c r="I17" s="482">
        <v>360.64881602517545</v>
      </c>
      <c r="J17" s="482"/>
      <c r="K17" s="482">
        <v>485.8286476459503</v>
      </c>
      <c r="L17" s="482">
        <v>127.12946955466271</v>
      </c>
      <c r="M17" s="482">
        <v>358.69917809128759</v>
      </c>
      <c r="N17" s="482">
        <v>0</v>
      </c>
    </row>
    <row r="18" spans="1:14" ht="11.25" customHeight="1">
      <c r="A18" s="222"/>
      <c r="B18" s="174"/>
      <c r="C18" s="483"/>
      <c r="D18" s="483"/>
      <c r="E18" s="483"/>
      <c r="F18" s="483"/>
      <c r="G18" s="483"/>
      <c r="H18" s="483"/>
      <c r="I18" s="484"/>
      <c r="J18" s="484"/>
      <c r="K18" s="484"/>
      <c r="L18" s="484"/>
      <c r="M18" s="485"/>
      <c r="N18" s="485"/>
    </row>
    <row r="19" spans="1:14" ht="13.5">
      <c r="A19" s="258" t="s">
        <v>10</v>
      </c>
      <c r="B19" s="359"/>
      <c r="C19" s="483"/>
      <c r="D19" s="483"/>
      <c r="E19" s="483"/>
      <c r="F19" s="483"/>
      <c r="G19" s="483"/>
      <c r="H19" s="483"/>
      <c r="I19" s="484"/>
      <c r="J19" s="484"/>
      <c r="K19" s="484"/>
      <c r="L19" s="484"/>
      <c r="M19" s="486"/>
      <c r="N19" s="486"/>
    </row>
    <row r="20" spans="1:14" ht="13.5">
      <c r="A20" s="222" t="s">
        <v>15</v>
      </c>
      <c r="B20" s="174"/>
      <c r="C20" s="482">
        <v>45.362158508806502</v>
      </c>
      <c r="D20" s="482">
        <v>18.163912051283091</v>
      </c>
      <c r="E20" s="482">
        <v>27.1982464575233</v>
      </c>
      <c r="F20" s="482"/>
      <c r="G20" s="482">
        <v>44.102536738952651</v>
      </c>
      <c r="H20" s="482">
        <v>18.568448573743147</v>
      </c>
      <c r="I20" s="482">
        <v>25.53408816520945</v>
      </c>
      <c r="J20" s="482"/>
      <c r="K20" s="482">
        <v>40.889378879547117</v>
      </c>
      <c r="L20" s="482">
        <v>18.616128921508789</v>
      </c>
      <c r="M20" s="482">
        <v>22.273249958038331</v>
      </c>
      <c r="N20" s="482">
        <v>0</v>
      </c>
    </row>
    <row r="21" spans="1:14" ht="13.5">
      <c r="A21" s="222" t="s">
        <v>100</v>
      </c>
      <c r="B21" s="174"/>
      <c r="C21" s="482">
        <v>152.00687849133914</v>
      </c>
      <c r="D21" s="482">
        <v>32.398790224024907</v>
      </c>
      <c r="E21" s="482">
        <v>119.60808826731427</v>
      </c>
      <c r="F21" s="482"/>
      <c r="G21" s="482">
        <v>159.94299004217433</v>
      </c>
      <c r="H21" s="482">
        <v>42.093479196607959</v>
      </c>
      <c r="I21" s="482">
        <v>117.84951084556651</v>
      </c>
      <c r="J21" s="482"/>
      <c r="K21" s="482">
        <v>161.90812563896179</v>
      </c>
      <c r="L21" s="482">
        <v>43.898076303720472</v>
      </c>
      <c r="M21" s="482">
        <v>118.01004933524132</v>
      </c>
      <c r="N21" s="482">
        <v>0</v>
      </c>
    </row>
    <row r="22" spans="1:14" ht="13.5">
      <c r="A22" s="222" t="s">
        <v>17</v>
      </c>
      <c r="B22" s="174"/>
      <c r="C22" s="482">
        <v>31.933102799994384</v>
      </c>
      <c r="D22" s="482">
        <v>5.9645163246995994</v>
      </c>
      <c r="E22" s="482">
        <v>25.968586475294774</v>
      </c>
      <c r="F22" s="482"/>
      <c r="G22" s="482">
        <v>37.929483858454461</v>
      </c>
      <c r="H22" s="482">
        <v>6.5348063767377074</v>
      </c>
      <c r="I22" s="482">
        <v>31.39467748171672</v>
      </c>
      <c r="J22" s="482"/>
      <c r="K22" s="482">
        <v>39.060598308563229</v>
      </c>
      <c r="L22" s="482">
        <v>10.113142261505127</v>
      </c>
      <c r="M22" s="482">
        <v>28.947456047058104</v>
      </c>
      <c r="N22" s="482">
        <v>0</v>
      </c>
    </row>
    <row r="23" spans="1:14" ht="13.5">
      <c r="A23" s="222" t="s">
        <v>18</v>
      </c>
      <c r="B23" s="174"/>
      <c r="C23" s="482">
        <v>228.36836137259499</v>
      </c>
      <c r="D23" s="482">
        <v>56.335866143987801</v>
      </c>
      <c r="E23" s="482">
        <v>172.03249522860705</v>
      </c>
      <c r="F23" s="482"/>
      <c r="G23" s="482">
        <v>242.36456821507602</v>
      </c>
      <c r="H23" s="482">
        <v>68.92750837570641</v>
      </c>
      <c r="I23" s="482">
        <v>173.43705983936934</v>
      </c>
      <c r="J23" s="482"/>
      <c r="K23" s="482">
        <v>241.86132827186586</v>
      </c>
      <c r="L23" s="482">
        <v>72.529499965667725</v>
      </c>
      <c r="M23" s="486">
        <v>169.33182830619813</v>
      </c>
      <c r="N23" s="486">
        <v>0</v>
      </c>
    </row>
    <row r="24" spans="1:14" ht="13.5">
      <c r="A24" s="222" t="s">
        <v>19</v>
      </c>
      <c r="B24" s="174"/>
      <c r="C24" s="482">
        <v>73.303614536954186</v>
      </c>
      <c r="D24" s="482">
        <v>26.359578596607641</v>
      </c>
      <c r="E24" s="482">
        <v>46.944035940346538</v>
      </c>
      <c r="F24" s="482"/>
      <c r="G24" s="482">
        <v>71.222888771145605</v>
      </c>
      <c r="H24" s="482">
        <v>24.447386977159709</v>
      </c>
      <c r="I24" s="482">
        <v>46.775501793985967</v>
      </c>
      <c r="J24" s="482"/>
      <c r="K24" s="482">
        <v>77.829910385131839</v>
      </c>
      <c r="L24" s="482">
        <v>27.995829208374023</v>
      </c>
      <c r="M24" s="486">
        <v>49.834081176757813</v>
      </c>
      <c r="N24" s="486">
        <v>0</v>
      </c>
    </row>
    <row r="25" spans="1:14" ht="13.5">
      <c r="A25" s="222" t="s">
        <v>20</v>
      </c>
      <c r="B25" s="174"/>
      <c r="C25" s="482">
        <v>184.25157360848746</v>
      </c>
      <c r="D25" s="482">
        <v>40.414627438092431</v>
      </c>
      <c r="E25" s="482">
        <v>143.83694617039515</v>
      </c>
      <c r="F25" s="482"/>
      <c r="G25" s="482">
        <v>166.74980569185004</v>
      </c>
      <c r="H25" s="482">
        <v>32.681383125170733</v>
      </c>
      <c r="I25" s="482">
        <v>134.06842256667954</v>
      </c>
      <c r="J25" s="482"/>
      <c r="K25" s="482">
        <v>150.40453368282317</v>
      </c>
      <c r="L25" s="482">
        <v>38.092086970329284</v>
      </c>
      <c r="M25" s="482">
        <v>112.31244671249389</v>
      </c>
      <c r="N25" s="482">
        <v>0</v>
      </c>
    </row>
    <row r="26" spans="1:14" ht="13.5">
      <c r="A26" s="222" t="s">
        <v>21</v>
      </c>
      <c r="B26" s="174"/>
      <c r="C26" s="482">
        <v>200.17388021119919</v>
      </c>
      <c r="D26" s="482">
        <v>51.7416134819223</v>
      </c>
      <c r="E26" s="482">
        <v>148.43226672927682</v>
      </c>
      <c r="F26" s="482"/>
      <c r="G26" s="482">
        <v>195.91459362802632</v>
      </c>
      <c r="H26" s="482">
        <v>63.160144083508506</v>
      </c>
      <c r="I26" s="482">
        <v>132.7544495445178</v>
      </c>
      <c r="J26" s="482"/>
      <c r="K26" s="482">
        <v>197.28873814392091</v>
      </c>
      <c r="L26" s="482">
        <v>60.324621818542482</v>
      </c>
      <c r="M26" s="482">
        <v>136.96411632537843</v>
      </c>
      <c r="N26" s="482">
        <v>0</v>
      </c>
    </row>
    <row r="27" spans="1:14" ht="13.5">
      <c r="A27" s="222" t="s">
        <v>22</v>
      </c>
      <c r="B27" s="174"/>
      <c r="C27" s="482">
        <v>130.25744801353827</v>
      </c>
      <c r="D27" s="482">
        <v>35.350419271222364</v>
      </c>
      <c r="E27" s="482">
        <v>94.90702874231593</v>
      </c>
      <c r="F27" s="482"/>
      <c r="G27" s="482">
        <v>140.28110060792918</v>
      </c>
      <c r="H27" s="482">
        <v>33.643186641542741</v>
      </c>
      <c r="I27" s="482">
        <v>106.63791396638638</v>
      </c>
      <c r="J27" s="482"/>
      <c r="K27" s="482">
        <v>139.44210876369476</v>
      </c>
      <c r="L27" s="482">
        <v>30.276305978775024</v>
      </c>
      <c r="M27" s="482">
        <v>109.16580278491973</v>
      </c>
      <c r="N27" s="482">
        <v>0</v>
      </c>
    </row>
    <row r="28" spans="1:14" ht="13.5">
      <c r="A28" s="222" t="s">
        <v>64</v>
      </c>
      <c r="B28" s="174"/>
      <c r="C28" s="482">
        <v>31.814428574650044</v>
      </c>
      <c r="D28" s="482">
        <v>9.3058151819626023</v>
      </c>
      <c r="E28" s="482">
        <v>22.508613392687437</v>
      </c>
      <c r="F28" s="482"/>
      <c r="G28" s="482">
        <v>30.074218068208843</v>
      </c>
      <c r="H28" s="482">
        <v>9.9442994397885087</v>
      </c>
      <c r="I28" s="482">
        <v>20.129918628420345</v>
      </c>
      <c r="J28" s="482"/>
      <c r="K28" s="482">
        <v>27.837070642471314</v>
      </c>
      <c r="L28" s="482">
        <v>10.358404790878296</v>
      </c>
      <c r="M28" s="486">
        <v>17.478665851593018</v>
      </c>
      <c r="N28" s="486">
        <v>0</v>
      </c>
    </row>
    <row r="29" spans="1:14" ht="13.5">
      <c r="A29" s="222" t="s">
        <v>23</v>
      </c>
      <c r="B29" s="174"/>
      <c r="C29" s="482">
        <v>92.332981232821439</v>
      </c>
      <c r="D29" s="482">
        <v>26.02779857595829</v>
      </c>
      <c r="E29" s="482">
        <v>66.30518265686311</v>
      </c>
      <c r="F29" s="482"/>
      <c r="G29" s="482">
        <v>99.609990962115376</v>
      </c>
      <c r="H29" s="482">
        <v>24.93886960622109</v>
      </c>
      <c r="I29" s="482">
        <v>74.671121355894485</v>
      </c>
      <c r="J29" s="482"/>
      <c r="K29" s="482">
        <v>101.36934432601929</v>
      </c>
      <c r="L29" s="482">
        <v>29.157639623641966</v>
      </c>
      <c r="M29" s="486">
        <v>72.211704702377318</v>
      </c>
      <c r="N29" s="486">
        <v>0</v>
      </c>
    </row>
    <row r="30" spans="1:14" ht="13.5">
      <c r="A30" s="222" t="s">
        <v>24</v>
      </c>
      <c r="B30" s="174"/>
      <c r="C30" s="482">
        <v>146.54570799667482</v>
      </c>
      <c r="D30" s="482">
        <v>38.922200067927243</v>
      </c>
      <c r="E30" s="482">
        <v>107.6235079287476</v>
      </c>
      <c r="F30" s="482"/>
      <c r="G30" s="482">
        <v>135.35818465155631</v>
      </c>
      <c r="H30" s="482">
        <v>37.20742314284675</v>
      </c>
      <c r="I30" s="482">
        <v>98.150761508709436</v>
      </c>
      <c r="J30" s="482"/>
      <c r="K30" s="482">
        <v>141.97444811105728</v>
      </c>
      <c r="L30" s="482">
        <v>40.519525576353075</v>
      </c>
      <c r="M30" s="482">
        <v>101.45492253470421</v>
      </c>
      <c r="N30" s="482">
        <v>0</v>
      </c>
    </row>
    <row r="31" spans="1:14" ht="13.5">
      <c r="A31" s="222" t="s">
        <v>25</v>
      </c>
      <c r="B31" s="174"/>
      <c r="C31" s="482">
        <v>164.12831830732114</v>
      </c>
      <c r="D31" s="482">
        <v>43.833349930970193</v>
      </c>
      <c r="E31" s="482">
        <v>120.29496837635055</v>
      </c>
      <c r="F31" s="482"/>
      <c r="G31" s="482">
        <v>156.79995301174233</v>
      </c>
      <c r="H31" s="482">
        <v>43.262873098589871</v>
      </c>
      <c r="I31" s="482">
        <v>113.53707991315267</v>
      </c>
      <c r="J31" s="482"/>
      <c r="K31" s="482">
        <v>182.22207653427125</v>
      </c>
      <c r="L31" s="482">
        <v>51.943629116058347</v>
      </c>
      <c r="M31" s="482">
        <v>130.27844741821289</v>
      </c>
      <c r="N31" s="482">
        <v>0</v>
      </c>
    </row>
    <row r="32" spans="1:14" ht="13.5">
      <c r="A32" s="222" t="s">
        <v>26</v>
      </c>
      <c r="B32" s="174"/>
      <c r="C32" s="482">
        <v>312.8574458819096</v>
      </c>
      <c r="D32" s="482">
        <v>69.772029121331798</v>
      </c>
      <c r="E32" s="482">
        <v>243.08541676057681</v>
      </c>
      <c r="F32" s="482"/>
      <c r="G32" s="482">
        <v>323.02691829399828</v>
      </c>
      <c r="H32" s="482">
        <v>89.676745746546061</v>
      </c>
      <c r="I32" s="482">
        <v>233.35017254745347</v>
      </c>
      <c r="J32" s="482"/>
      <c r="K32" s="482">
        <v>316.05616518497465</v>
      </c>
      <c r="L32" s="482">
        <v>85.814438493728645</v>
      </c>
      <c r="M32" s="482">
        <v>230.24172669124604</v>
      </c>
      <c r="N32" s="482">
        <v>0</v>
      </c>
    </row>
    <row r="33" spans="1:14" ht="13.5">
      <c r="A33" s="222" t="s">
        <v>27</v>
      </c>
      <c r="B33" s="174"/>
      <c r="C33" s="482">
        <v>235.7964244953809</v>
      </c>
      <c r="D33" s="482">
        <v>51.747210894064239</v>
      </c>
      <c r="E33" s="482">
        <v>184.0492136013165</v>
      </c>
      <c r="F33" s="482"/>
      <c r="G33" s="482">
        <v>227.71798676925602</v>
      </c>
      <c r="H33" s="482">
        <v>67.821878471109812</v>
      </c>
      <c r="I33" s="482">
        <v>159.89610829814603</v>
      </c>
      <c r="J33" s="482"/>
      <c r="K33" s="482">
        <v>245.03208840847014</v>
      </c>
      <c r="L33" s="482">
        <v>66.275086326122278</v>
      </c>
      <c r="M33" s="486">
        <v>178.75700208234787</v>
      </c>
      <c r="N33" s="486">
        <v>0</v>
      </c>
    </row>
    <row r="34" spans="1:14" ht="13.5">
      <c r="A34" s="222" t="s">
        <v>210</v>
      </c>
      <c r="B34" s="174"/>
      <c r="C34" s="482">
        <v>1733.0486106423166</v>
      </c>
      <c r="D34" s="482">
        <v>433.63852234836003</v>
      </c>
      <c r="E34" s="482">
        <v>1299.4100882939524</v>
      </c>
      <c r="F34" s="482"/>
      <c r="G34" s="482">
        <v>1682.8412538002037</v>
      </c>
      <c r="H34" s="482">
        <v>479.50719251085837</v>
      </c>
      <c r="I34" s="482">
        <v>1203.3340612893501</v>
      </c>
      <c r="J34" s="482"/>
      <c r="K34" s="482">
        <v>1675.8083166503907</v>
      </c>
      <c r="L34" s="482">
        <v>546.9170073852539</v>
      </c>
      <c r="M34" s="486">
        <v>1128.8913092651367</v>
      </c>
      <c r="N34" s="486">
        <v>0</v>
      </c>
    </row>
    <row r="35" spans="1:14" ht="13.5">
      <c r="A35" s="222" t="s">
        <v>211</v>
      </c>
      <c r="B35" s="174"/>
      <c r="C35" s="482">
        <v>148.38414391198634</v>
      </c>
      <c r="D35" s="482">
        <v>23.178534601696771</v>
      </c>
      <c r="E35" s="482">
        <v>125.20560931028938</v>
      </c>
      <c r="F35" s="482"/>
      <c r="G35" s="482">
        <v>144.17474133786433</v>
      </c>
      <c r="H35" s="482">
        <v>29.159528522190151</v>
      </c>
      <c r="I35" s="482">
        <v>115.01521281567413</v>
      </c>
      <c r="J35" s="482"/>
      <c r="K35" s="482">
        <v>144.78889843749999</v>
      </c>
      <c r="L35" s="482">
        <v>30.59299423980713</v>
      </c>
      <c r="M35" s="482">
        <v>114.19590419769287</v>
      </c>
      <c r="N35" s="482">
        <v>0</v>
      </c>
    </row>
    <row r="36" spans="1:14" ht="13.5">
      <c r="A36" s="222" t="s">
        <v>29</v>
      </c>
      <c r="B36" s="174"/>
      <c r="C36" s="482">
        <v>138.11700531536545</v>
      </c>
      <c r="D36" s="482">
        <v>34.510111637388711</v>
      </c>
      <c r="E36" s="482">
        <v>103.60689367797656</v>
      </c>
      <c r="F36" s="482"/>
      <c r="G36" s="482">
        <v>147.16494129224361</v>
      </c>
      <c r="H36" s="482">
        <v>46.975824501279348</v>
      </c>
      <c r="I36" s="482">
        <v>100.18911679096378</v>
      </c>
      <c r="J36" s="482"/>
      <c r="K36" s="482">
        <v>149.35698320388795</v>
      </c>
      <c r="L36" s="482">
        <v>41.83013453745842</v>
      </c>
      <c r="M36" s="482">
        <v>107.52684866642952</v>
      </c>
      <c r="N36" s="482">
        <v>0</v>
      </c>
    </row>
    <row r="37" spans="1:14" ht="13.5">
      <c r="A37" s="222" t="s">
        <v>30</v>
      </c>
      <c r="B37" s="174"/>
      <c r="C37" s="482">
        <v>13.204386292571378</v>
      </c>
      <c r="D37" s="482">
        <v>1.9176331306692296</v>
      </c>
      <c r="E37" s="482">
        <v>11.28675316190215</v>
      </c>
      <c r="F37" s="482"/>
      <c r="G37" s="482">
        <v>15.14564431827988</v>
      </c>
      <c r="H37" s="482">
        <v>2.4555318489234592</v>
      </c>
      <c r="I37" s="482">
        <v>12.690112469356416</v>
      </c>
      <c r="J37" s="482"/>
      <c r="K37" s="482">
        <v>16.342591608047485</v>
      </c>
      <c r="L37" s="482">
        <v>2.8111078786849975</v>
      </c>
      <c r="M37" s="482">
        <v>13.531483729362488</v>
      </c>
      <c r="N37" s="482">
        <v>0</v>
      </c>
    </row>
    <row r="38" spans="1:14" ht="13.5">
      <c r="A38" s="222" t="s">
        <v>31</v>
      </c>
      <c r="B38" s="174"/>
      <c r="C38" s="482">
        <v>29.117692139817905</v>
      </c>
      <c r="D38" s="482">
        <v>10.445102732678405</v>
      </c>
      <c r="E38" s="482">
        <v>18.672589407139533</v>
      </c>
      <c r="F38" s="482"/>
      <c r="G38" s="482">
        <v>28.350943887469057</v>
      </c>
      <c r="H38" s="482">
        <v>9.6434779816471714</v>
      </c>
      <c r="I38" s="482">
        <v>18.707465905821877</v>
      </c>
      <c r="J38" s="482"/>
      <c r="K38" s="482">
        <v>29.830036303520203</v>
      </c>
      <c r="L38" s="482">
        <v>9.2308486347198482</v>
      </c>
      <c r="M38" s="486">
        <v>20.599187668800354</v>
      </c>
      <c r="N38" s="486">
        <v>0</v>
      </c>
    </row>
    <row r="39" spans="1:14" ht="13.5">
      <c r="A39" s="222" t="s">
        <v>32</v>
      </c>
      <c r="B39" s="174"/>
      <c r="C39" s="482">
        <v>38.008186722115617</v>
      </c>
      <c r="D39" s="482">
        <v>7.948436416916647</v>
      </c>
      <c r="E39" s="482">
        <v>30.059750305198953</v>
      </c>
      <c r="F39" s="482"/>
      <c r="G39" s="482">
        <v>34.658670893820954</v>
      </c>
      <c r="H39" s="482">
        <v>6.8393149471928227</v>
      </c>
      <c r="I39" s="482">
        <v>27.819355946628178</v>
      </c>
      <c r="J39" s="482"/>
      <c r="K39" s="482">
        <v>37.341474297523497</v>
      </c>
      <c r="L39" s="482">
        <v>8.4737313871383666</v>
      </c>
      <c r="M39" s="486">
        <v>28.867742910385132</v>
      </c>
      <c r="N39" s="486">
        <v>0</v>
      </c>
    </row>
    <row r="40" spans="1:14" ht="13.5">
      <c r="A40" s="222" t="s">
        <v>33</v>
      </c>
      <c r="B40" s="174"/>
      <c r="C40" s="482">
        <v>291.19282815951897</v>
      </c>
      <c r="D40" s="482">
        <v>58.373941302495467</v>
      </c>
      <c r="E40" s="482">
        <v>232.81888685702353</v>
      </c>
      <c r="F40" s="482"/>
      <c r="G40" s="482">
        <v>310.4053299030283</v>
      </c>
      <c r="H40" s="482">
        <v>86.215371458074628</v>
      </c>
      <c r="I40" s="482">
        <v>224.18995844495319</v>
      </c>
      <c r="J40" s="482"/>
      <c r="K40" s="482">
        <v>309.19185863494874</v>
      </c>
      <c r="L40" s="482">
        <v>88.994128549575805</v>
      </c>
      <c r="M40" s="482">
        <v>220.19773008537294</v>
      </c>
      <c r="N40" s="482">
        <v>0</v>
      </c>
    </row>
    <row r="41" spans="1:14" ht="13.5">
      <c r="A41" s="222" t="s">
        <v>34</v>
      </c>
      <c r="B41" s="174"/>
      <c r="C41" s="482">
        <v>135.89585753326438</v>
      </c>
      <c r="D41" s="482">
        <v>31.959614188853717</v>
      </c>
      <c r="E41" s="482">
        <v>103.93624334441049</v>
      </c>
      <c r="F41" s="482"/>
      <c r="G41" s="482">
        <v>142.85121584380005</v>
      </c>
      <c r="H41" s="482">
        <v>35.688368356771512</v>
      </c>
      <c r="I41" s="482">
        <v>107.16284748702869</v>
      </c>
      <c r="J41" s="482"/>
      <c r="K41" s="482">
        <v>160.30792588806153</v>
      </c>
      <c r="L41" s="482">
        <v>45.591633132934568</v>
      </c>
      <c r="M41" s="482">
        <v>114.71629275512696</v>
      </c>
      <c r="N41" s="482">
        <v>0</v>
      </c>
    </row>
    <row r="42" spans="1:14" ht="13.5">
      <c r="A42" s="222" t="s">
        <v>35</v>
      </c>
      <c r="B42" s="174"/>
      <c r="C42" s="482">
        <v>131.53737968711087</v>
      </c>
      <c r="D42" s="482">
        <v>18.966096522415128</v>
      </c>
      <c r="E42" s="482">
        <v>112.57128316469569</v>
      </c>
      <c r="F42" s="482"/>
      <c r="G42" s="482">
        <v>118.30086592281516</v>
      </c>
      <c r="H42" s="482">
        <v>25.816034542001812</v>
      </c>
      <c r="I42" s="482">
        <v>92.484831380813006</v>
      </c>
      <c r="J42" s="482"/>
      <c r="K42" s="482">
        <v>108.81108867073058</v>
      </c>
      <c r="L42" s="482">
        <v>29.092185647964477</v>
      </c>
      <c r="M42" s="482">
        <v>79.718903022766114</v>
      </c>
      <c r="N42" s="482">
        <v>0</v>
      </c>
    </row>
    <row r="43" spans="1:14" ht="13.5">
      <c r="A43" s="222" t="s">
        <v>36</v>
      </c>
      <c r="B43" s="174"/>
      <c r="C43" s="482">
        <v>62.028435811895562</v>
      </c>
      <c r="D43" s="482">
        <v>11.995523089151142</v>
      </c>
      <c r="E43" s="482">
        <v>50.032912722744442</v>
      </c>
      <c r="F43" s="482"/>
      <c r="G43" s="482">
        <v>55.949081038489709</v>
      </c>
      <c r="H43" s="482">
        <v>12.288823865403577</v>
      </c>
      <c r="I43" s="482">
        <v>43.660257173086258</v>
      </c>
      <c r="J43" s="482"/>
      <c r="K43" s="482">
        <v>61.606990700244907</v>
      </c>
      <c r="L43" s="482">
        <v>13.957567820549011</v>
      </c>
      <c r="M43" s="486">
        <v>47.649422879695891</v>
      </c>
      <c r="N43" s="486">
        <v>0</v>
      </c>
    </row>
    <row r="44" spans="1:14" ht="13.5">
      <c r="A44" s="222" t="s">
        <v>37</v>
      </c>
      <c r="B44" s="174"/>
      <c r="C44" s="482">
        <v>35.638136150815953</v>
      </c>
      <c r="D44" s="482">
        <v>6.6572791601526085</v>
      </c>
      <c r="E44" s="482">
        <v>28.980856990663305</v>
      </c>
      <c r="F44" s="482"/>
      <c r="G44" s="482">
        <v>36.475509885662113</v>
      </c>
      <c r="H44" s="482">
        <v>8.837998730338013</v>
      </c>
      <c r="I44" s="482">
        <v>27.637511155324109</v>
      </c>
      <c r="J44" s="482"/>
      <c r="K44" s="482">
        <v>34.984872502803803</v>
      </c>
      <c r="L44" s="482">
        <v>8.2365991125106817</v>
      </c>
      <c r="M44" s="486">
        <v>26.694476988315582</v>
      </c>
      <c r="N44" s="486">
        <v>5.3796401977539064E-2</v>
      </c>
    </row>
    <row r="45" spans="1:14" ht="13.5">
      <c r="A45" s="222" t="s">
        <v>38</v>
      </c>
      <c r="B45" s="174"/>
      <c r="C45" s="482">
        <v>60.006586708159652</v>
      </c>
      <c r="D45" s="482">
        <v>11.403935359258325</v>
      </c>
      <c r="E45" s="482">
        <v>48.602651348901283</v>
      </c>
      <c r="F45" s="482"/>
      <c r="G45" s="482">
        <v>61.231511576548733</v>
      </c>
      <c r="H45" s="482">
        <v>14.473848427846145</v>
      </c>
      <c r="I45" s="482">
        <v>46.757663148702598</v>
      </c>
      <c r="J45" s="482"/>
      <c r="K45" s="482">
        <v>65.815421452522273</v>
      </c>
      <c r="L45" s="482">
        <v>12.85717127418518</v>
      </c>
      <c r="M45" s="482">
        <v>52.958250178337096</v>
      </c>
      <c r="N45" s="482">
        <v>0</v>
      </c>
    </row>
    <row r="46" spans="1:14" ht="4.5" customHeight="1">
      <c r="A46" s="315"/>
      <c r="B46" s="266"/>
      <c r="C46" s="324"/>
      <c r="D46" s="324"/>
      <c r="E46" s="324"/>
      <c r="F46" s="324"/>
      <c r="G46" s="324"/>
      <c r="H46" s="155"/>
      <c r="I46" s="155"/>
      <c r="J46" s="155"/>
      <c r="K46" s="155"/>
      <c r="L46" s="155"/>
      <c r="M46" s="155"/>
      <c r="N46" s="155"/>
    </row>
    <row r="47" spans="1:14">
      <c r="A47" s="48" t="s">
        <v>156</v>
      </c>
      <c r="B47" s="48"/>
      <c r="H47" s="314"/>
    </row>
    <row r="48" spans="1:14">
      <c r="A48" s="127"/>
      <c r="B48" s="127"/>
      <c r="H48" s="354"/>
    </row>
  </sheetData>
  <mergeCells count="7">
    <mergeCell ref="C5:E5"/>
    <mergeCell ref="G5:I5"/>
    <mergeCell ref="K5:N5"/>
    <mergeCell ref="A1:M1"/>
    <mergeCell ref="A2:M2"/>
    <mergeCell ref="A3:M3"/>
    <mergeCell ref="A5:A6"/>
  </mergeCells>
  <pageMargins left="0.7" right="0.7" top="0.75" bottom="0.75" header="0.3" footer="0.3"/>
  <pageSetup paperSize="9" orientation="portrait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4"/>
  <dimension ref="A1:L48"/>
  <sheetViews>
    <sheetView showGridLines="0" view="pageBreakPreview" zoomScaleNormal="100" zoomScaleSheetLayoutView="100" workbookViewId="0">
      <selection sqref="A1:L1"/>
    </sheetView>
  </sheetViews>
  <sheetFormatPr baseColWidth="10" defaultRowHeight="12.75"/>
  <cols>
    <col min="1" max="1" width="17.42578125" customWidth="1"/>
    <col min="2" max="2" width="0.85546875" customWidth="1"/>
    <col min="3" max="3" width="5" style="419" customWidth="1"/>
    <col min="4" max="4" width="7.5703125" style="419" customWidth="1"/>
    <col min="5" max="5" width="6.85546875" style="419" customWidth="1"/>
    <col min="6" max="6" width="5.85546875" style="419" customWidth="1"/>
    <col min="7" max="8" width="6.42578125" style="419" customWidth="1"/>
    <col min="9" max="9" width="1.42578125" style="419" customWidth="1"/>
    <col min="10" max="10" width="4.85546875" style="419" customWidth="1"/>
    <col min="11" max="12" width="6.42578125" style="419" customWidth="1"/>
  </cols>
  <sheetData>
    <row r="1" spans="1:12">
      <c r="A1" s="489" t="s">
        <v>317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</row>
    <row r="2" spans="1:12" ht="42" customHeight="1">
      <c r="A2" s="504" t="s">
        <v>308</v>
      </c>
      <c r="B2" s="504"/>
      <c r="C2" s="504"/>
      <c r="D2" s="504"/>
      <c r="E2" s="504"/>
      <c r="F2" s="504"/>
      <c r="G2" s="504"/>
      <c r="H2" s="504"/>
      <c r="I2" s="504"/>
      <c r="J2" s="504"/>
      <c r="K2" s="504"/>
      <c r="L2" s="504"/>
    </row>
    <row r="3" spans="1:12" ht="13.5">
      <c r="A3" s="491" t="s">
        <v>141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</row>
    <row r="4" spans="1:12" ht="13.5">
      <c r="A4" s="42"/>
      <c r="B4" s="42"/>
      <c r="C4" s="149"/>
      <c r="D4" s="149"/>
      <c r="E4" s="149"/>
      <c r="F4" s="149"/>
      <c r="G4" s="149"/>
    </row>
    <row r="5" spans="1:12" ht="18" customHeight="1">
      <c r="A5" s="496" t="s">
        <v>238</v>
      </c>
      <c r="B5" s="350"/>
      <c r="C5" s="502">
        <v>2015</v>
      </c>
      <c r="D5" s="502"/>
      <c r="E5" s="502"/>
      <c r="F5" s="502">
        <v>2016</v>
      </c>
      <c r="G5" s="502"/>
      <c r="H5" s="502"/>
      <c r="I5" s="374"/>
      <c r="J5" s="502">
        <v>2017</v>
      </c>
      <c r="K5" s="502"/>
      <c r="L5" s="502"/>
    </row>
    <row r="6" spans="1:12" ht="27" customHeight="1">
      <c r="A6" s="497"/>
      <c r="B6" s="304"/>
      <c r="C6" s="376" t="s">
        <v>1</v>
      </c>
      <c r="D6" s="376" t="s">
        <v>301</v>
      </c>
      <c r="E6" s="376" t="s">
        <v>302</v>
      </c>
      <c r="F6" s="376" t="s">
        <v>1</v>
      </c>
      <c r="G6" s="376" t="s">
        <v>301</v>
      </c>
      <c r="H6" s="376" t="s">
        <v>302</v>
      </c>
      <c r="I6" s="376"/>
      <c r="J6" s="376" t="s">
        <v>1</v>
      </c>
      <c r="K6" s="376" t="s">
        <v>301</v>
      </c>
      <c r="L6" s="376" t="s">
        <v>302</v>
      </c>
    </row>
    <row r="7" spans="1:12" ht="9" customHeight="1">
      <c r="A7" s="222"/>
      <c r="B7" s="174"/>
      <c r="C7" s="418"/>
      <c r="D7" s="418"/>
      <c r="E7" s="418"/>
      <c r="F7" s="418"/>
      <c r="G7" s="418"/>
      <c r="H7" s="418"/>
      <c r="I7" s="418"/>
      <c r="J7" s="418"/>
      <c r="K7" s="418"/>
    </row>
    <row r="8" spans="1:12" ht="13.5">
      <c r="A8" s="223" t="s">
        <v>1</v>
      </c>
      <c r="B8" s="160"/>
      <c r="C8" s="418">
        <v>100</v>
      </c>
      <c r="D8" s="418">
        <v>23.885614791373616</v>
      </c>
      <c r="E8" s="418">
        <v>76.114385208626302</v>
      </c>
      <c r="F8" s="418">
        <v>100</v>
      </c>
      <c r="G8" s="418">
        <v>27.467400235341287</v>
      </c>
      <c r="H8" s="418">
        <v>72.532599764659125</v>
      </c>
      <c r="I8" s="418"/>
      <c r="J8" s="418">
        <v>100</v>
      </c>
      <c r="K8" s="418">
        <v>29.326605992767615</v>
      </c>
      <c r="L8" s="418">
        <v>70.672286484304522</v>
      </c>
    </row>
    <row r="9" spans="1:12" ht="6.75" customHeight="1">
      <c r="A9" s="223"/>
      <c r="B9" s="160"/>
      <c r="C9" s="129"/>
      <c r="D9" s="129"/>
      <c r="E9" s="129"/>
      <c r="F9" s="129"/>
      <c r="G9" s="129"/>
      <c r="L9" s="421"/>
    </row>
    <row r="10" spans="1:12" ht="13.5">
      <c r="A10" s="223" t="s">
        <v>11</v>
      </c>
      <c r="B10" s="160"/>
      <c r="C10" s="129"/>
      <c r="D10" s="129"/>
      <c r="E10" s="129"/>
      <c r="F10" s="129"/>
      <c r="G10" s="129"/>
      <c r="L10" s="422"/>
    </row>
    <row r="11" spans="1:12" ht="13.5">
      <c r="A11" s="222" t="s">
        <v>2</v>
      </c>
      <c r="B11" s="174"/>
      <c r="C11" s="422">
        <v>100</v>
      </c>
      <c r="D11" s="422">
        <v>24.364458195976571</v>
      </c>
      <c r="E11" s="422">
        <v>75.635541804023816</v>
      </c>
      <c r="F11" s="422">
        <v>100</v>
      </c>
      <c r="G11" s="422">
        <v>28.327109752761292</v>
      </c>
      <c r="H11" s="422">
        <v>71.672890247238797</v>
      </c>
      <c r="I11" s="422"/>
      <c r="J11" s="422">
        <v>100</v>
      </c>
      <c r="K11" s="422">
        <v>30.132342465243756</v>
      </c>
      <c r="L11" s="422">
        <v>69.866383033850951</v>
      </c>
    </row>
    <row r="12" spans="1:12" ht="13.5">
      <c r="A12" s="222" t="s">
        <v>3</v>
      </c>
      <c r="B12" s="174"/>
      <c r="C12" s="422">
        <v>100</v>
      </c>
      <c r="D12" s="422">
        <v>20.702463893900262</v>
      </c>
      <c r="E12" s="422">
        <v>79.297536106100608</v>
      </c>
      <c r="F12" s="422">
        <v>100</v>
      </c>
      <c r="G12" s="422">
        <v>21.982452774002123</v>
      </c>
      <c r="H12" s="422">
        <v>78.017547225998314</v>
      </c>
      <c r="I12" s="422"/>
      <c r="J12" s="422">
        <v>100</v>
      </c>
      <c r="K12" s="422">
        <v>23.982358620606597</v>
      </c>
      <c r="L12" s="422">
        <v>76.017641379393396</v>
      </c>
    </row>
    <row r="13" spans="1:12" ht="5.25" customHeight="1">
      <c r="A13" s="222"/>
      <c r="B13" s="174"/>
      <c r="C13" s="129"/>
      <c r="D13" s="129"/>
      <c r="E13" s="129"/>
      <c r="F13" s="129"/>
      <c r="G13" s="129"/>
      <c r="L13" s="418"/>
    </row>
    <row r="14" spans="1:12" ht="13.5">
      <c r="A14" s="223" t="s">
        <v>4</v>
      </c>
      <c r="B14" s="160"/>
      <c r="C14" s="129"/>
      <c r="D14" s="129"/>
      <c r="E14" s="129"/>
      <c r="F14" s="129"/>
      <c r="G14" s="129"/>
      <c r="L14" s="421"/>
    </row>
    <row r="15" spans="1:12" ht="13.5">
      <c r="A15" s="222" t="s">
        <v>5</v>
      </c>
      <c r="B15" s="174"/>
      <c r="C15" s="422">
        <v>100</v>
      </c>
      <c r="D15" s="422">
        <v>23.81552502927774</v>
      </c>
      <c r="E15" s="422">
        <v>76.18447497072259</v>
      </c>
      <c r="F15" s="422">
        <v>100</v>
      </c>
      <c r="G15" s="422">
        <v>28.263502869423078</v>
      </c>
      <c r="H15" s="422">
        <v>71.736497130577121</v>
      </c>
      <c r="I15" s="422"/>
      <c r="J15" s="422">
        <v>100</v>
      </c>
      <c r="K15" s="422">
        <v>30.333365722057607</v>
      </c>
      <c r="L15" s="422">
        <v>69.621781996677782</v>
      </c>
    </row>
    <row r="16" spans="1:12" ht="13.5">
      <c r="A16" s="222" t="s">
        <v>6</v>
      </c>
      <c r="B16" s="174"/>
      <c r="C16" s="422">
        <v>100</v>
      </c>
      <c r="D16" s="422">
        <v>25.177927620645193</v>
      </c>
      <c r="E16" s="422">
        <v>74.822072379354992</v>
      </c>
      <c r="F16" s="422">
        <v>100</v>
      </c>
      <c r="G16" s="422">
        <v>26.153151219994939</v>
      </c>
      <c r="H16" s="422">
        <v>73.846848780004677</v>
      </c>
      <c r="I16" s="422"/>
      <c r="J16" s="422">
        <v>100</v>
      </c>
      <c r="K16" s="422">
        <v>27.820150100980367</v>
      </c>
      <c r="L16" s="422">
        <v>72.179849899019786</v>
      </c>
    </row>
    <row r="17" spans="1:12" ht="13.5">
      <c r="A17" s="222" t="s">
        <v>7</v>
      </c>
      <c r="B17" s="174"/>
      <c r="C17" s="422">
        <v>100</v>
      </c>
      <c r="D17" s="422">
        <v>21.378028958679533</v>
      </c>
      <c r="E17" s="422">
        <v>78.621971041320151</v>
      </c>
      <c r="F17" s="422">
        <v>100</v>
      </c>
      <c r="G17" s="422">
        <v>25.391621187660533</v>
      </c>
      <c r="H17" s="422">
        <v>74.608378812339211</v>
      </c>
      <c r="I17" s="422"/>
      <c r="J17" s="422">
        <v>100</v>
      </c>
      <c r="K17" s="422">
        <v>26.167553192672212</v>
      </c>
      <c r="L17" s="422">
        <v>73.832446807328353</v>
      </c>
    </row>
    <row r="18" spans="1:12" ht="5.25" customHeight="1">
      <c r="A18" s="222"/>
      <c r="B18" s="174"/>
      <c r="C18" s="129"/>
      <c r="D18" s="129"/>
      <c r="E18" s="129"/>
      <c r="F18" s="129"/>
      <c r="G18" s="129"/>
      <c r="L18" s="418"/>
    </row>
    <row r="19" spans="1:12" ht="13.5">
      <c r="A19" s="258" t="s">
        <v>10</v>
      </c>
      <c r="B19" s="359"/>
      <c r="C19" s="129"/>
      <c r="D19" s="129"/>
      <c r="E19" s="129"/>
      <c r="F19" s="129"/>
      <c r="G19" s="129"/>
      <c r="L19" s="421"/>
    </row>
    <row r="20" spans="1:12" ht="13.5">
      <c r="A20" s="222" t="s">
        <v>15</v>
      </c>
      <c r="B20" s="174"/>
      <c r="C20" s="422">
        <v>100</v>
      </c>
      <c r="D20" s="422">
        <v>40.04199237511326</v>
      </c>
      <c r="E20" s="422">
        <v>59.958007624886491</v>
      </c>
      <c r="F20" s="422">
        <v>100</v>
      </c>
      <c r="G20" s="422">
        <v>42.102903702913189</v>
      </c>
      <c r="H20" s="422">
        <v>57.897096297086684</v>
      </c>
      <c r="I20" s="422"/>
      <c r="J20" s="422">
        <v>100</v>
      </c>
      <c r="K20" s="422">
        <v>45.528030659559285</v>
      </c>
      <c r="L20" s="422">
        <v>54.471969340440609</v>
      </c>
    </row>
    <row r="21" spans="1:12" ht="13.5">
      <c r="A21" s="222" t="s">
        <v>100</v>
      </c>
      <c r="B21" s="174"/>
      <c r="C21" s="422">
        <v>100</v>
      </c>
      <c r="D21" s="422">
        <v>21.314029039725916</v>
      </c>
      <c r="E21" s="422">
        <v>78.685970960274119</v>
      </c>
      <c r="F21" s="422">
        <v>100</v>
      </c>
      <c r="G21" s="422">
        <v>26.317801852715522</v>
      </c>
      <c r="H21" s="422">
        <v>73.682198147284566</v>
      </c>
      <c r="I21" s="422"/>
      <c r="J21" s="422">
        <v>100</v>
      </c>
      <c r="K21" s="422">
        <v>27.112954405710536</v>
      </c>
      <c r="L21" s="422">
        <v>72.887045594289489</v>
      </c>
    </row>
    <row r="22" spans="1:12" ht="13.5">
      <c r="A22" s="222" t="s">
        <v>17</v>
      </c>
      <c r="B22" s="174"/>
      <c r="C22" s="422">
        <v>100</v>
      </c>
      <c r="D22" s="422">
        <v>18.678160910503969</v>
      </c>
      <c r="E22" s="422">
        <v>81.321839089495995</v>
      </c>
      <c r="F22" s="422">
        <v>100</v>
      </c>
      <c r="G22" s="422">
        <v>17.228830218529595</v>
      </c>
      <c r="H22" s="422">
        <v>82.771169781470306</v>
      </c>
      <c r="I22" s="422"/>
      <c r="J22" s="422">
        <v>100</v>
      </c>
      <c r="K22" s="422">
        <v>25.890904699194</v>
      </c>
      <c r="L22" s="422">
        <v>74.109095300806061</v>
      </c>
    </row>
    <row r="23" spans="1:12" ht="13.5">
      <c r="A23" s="222" t="s">
        <v>18</v>
      </c>
      <c r="B23" s="174"/>
      <c r="C23" s="422">
        <v>100</v>
      </c>
      <c r="D23" s="422">
        <v>24.668857719775321</v>
      </c>
      <c r="E23" s="422">
        <v>75.331142280224611</v>
      </c>
      <c r="F23" s="422">
        <v>100</v>
      </c>
      <c r="G23" s="422">
        <v>28.439597785819771</v>
      </c>
      <c r="H23" s="422">
        <v>71.560402214180115</v>
      </c>
      <c r="I23" s="422"/>
      <c r="J23" s="422">
        <v>100</v>
      </c>
      <c r="K23" s="422">
        <v>29.988051566240713</v>
      </c>
      <c r="L23" s="421">
        <v>70.011948433759386</v>
      </c>
    </row>
    <row r="24" spans="1:12" ht="13.5">
      <c r="A24" s="222" t="s">
        <v>19</v>
      </c>
      <c r="B24" s="174"/>
      <c r="C24" s="422">
        <v>100</v>
      </c>
      <c r="D24" s="422">
        <v>35.959452699728899</v>
      </c>
      <c r="E24" s="422">
        <v>64.040547300271086</v>
      </c>
      <c r="F24" s="422">
        <v>100</v>
      </c>
      <c r="G24" s="422">
        <v>34.325183096285798</v>
      </c>
      <c r="H24" s="422">
        <v>65.674816903714301</v>
      </c>
      <c r="I24" s="422"/>
      <c r="J24" s="422">
        <v>100</v>
      </c>
      <c r="K24" s="422">
        <v>35.970527315410266</v>
      </c>
      <c r="L24" s="421">
        <v>64.029472684589663</v>
      </c>
    </row>
    <row r="25" spans="1:12" ht="13.5">
      <c r="A25" s="222" t="s">
        <v>20</v>
      </c>
      <c r="B25" s="174"/>
      <c r="C25" s="422">
        <v>100</v>
      </c>
      <c r="D25" s="422">
        <v>21.934481560504157</v>
      </c>
      <c r="E25" s="422">
        <v>78.065518439495904</v>
      </c>
      <c r="F25" s="422">
        <v>100</v>
      </c>
      <c r="G25" s="422">
        <v>19.599053198038028</v>
      </c>
      <c r="H25" s="422">
        <v>80.400946801962107</v>
      </c>
      <c r="I25" s="422"/>
      <c r="J25" s="422">
        <v>100</v>
      </c>
      <c r="K25" s="422">
        <v>25.326422044105563</v>
      </c>
      <c r="L25" s="422">
        <v>74.673577955894515</v>
      </c>
    </row>
    <row r="26" spans="1:12" ht="13.5">
      <c r="A26" s="222" t="s">
        <v>21</v>
      </c>
      <c r="B26" s="174"/>
      <c r="C26" s="422">
        <v>100</v>
      </c>
      <c r="D26" s="422">
        <v>25.848334171936333</v>
      </c>
      <c r="E26" s="422">
        <v>74.151665828063642</v>
      </c>
      <c r="F26" s="422">
        <v>100</v>
      </c>
      <c r="G26" s="422">
        <v>32.238611179434471</v>
      </c>
      <c r="H26" s="422">
        <v>67.761388820565514</v>
      </c>
      <c r="I26" s="422"/>
      <c r="J26" s="422">
        <v>100</v>
      </c>
      <c r="K26" s="422">
        <v>30.576819712364145</v>
      </c>
      <c r="L26" s="422">
        <v>69.423180287635972</v>
      </c>
    </row>
    <row r="27" spans="1:12" ht="13.5">
      <c r="A27" s="222" t="s">
        <v>22</v>
      </c>
      <c r="B27" s="174"/>
      <c r="C27" s="422">
        <v>100</v>
      </c>
      <c r="D27" s="422">
        <v>27.138885192613504</v>
      </c>
      <c r="E27" s="422">
        <v>72.861114807386528</v>
      </c>
      <c r="F27" s="422">
        <v>100</v>
      </c>
      <c r="G27" s="422">
        <v>23.982693674162061</v>
      </c>
      <c r="H27" s="422">
        <v>76.017306325837907</v>
      </c>
      <c r="I27" s="422"/>
      <c r="J27" s="422">
        <v>100</v>
      </c>
      <c r="K27" s="422">
        <v>21.712455670924584</v>
      </c>
      <c r="L27" s="422">
        <v>78.28754432907516</v>
      </c>
    </row>
    <row r="28" spans="1:12" ht="13.5">
      <c r="A28" s="222" t="s">
        <v>64</v>
      </c>
      <c r="B28" s="174"/>
      <c r="C28" s="422">
        <v>100</v>
      </c>
      <c r="D28" s="422">
        <v>29.250298053058668</v>
      </c>
      <c r="E28" s="422">
        <v>70.749701946941315</v>
      </c>
      <c r="F28" s="422">
        <v>100</v>
      </c>
      <c r="G28" s="422">
        <v>33.065861985953106</v>
      </c>
      <c r="H28" s="422">
        <v>66.934138014046937</v>
      </c>
      <c r="I28" s="422"/>
      <c r="J28" s="422">
        <v>100</v>
      </c>
      <c r="K28" s="422">
        <v>37.210828893182949</v>
      </c>
      <c r="L28" s="421">
        <v>62.789171106817072</v>
      </c>
    </row>
    <row r="29" spans="1:12" ht="13.5">
      <c r="A29" s="222" t="s">
        <v>23</v>
      </c>
      <c r="B29" s="174"/>
      <c r="C29" s="422">
        <v>100</v>
      </c>
      <c r="D29" s="422">
        <v>28.189059021421734</v>
      </c>
      <c r="E29" s="422">
        <v>71.81094097857823</v>
      </c>
      <c r="F29" s="422">
        <v>100</v>
      </c>
      <c r="G29" s="422">
        <v>25.036514274663553</v>
      </c>
      <c r="H29" s="422">
        <v>74.963485725336653</v>
      </c>
      <c r="I29" s="422"/>
      <c r="J29" s="422">
        <v>100</v>
      </c>
      <c r="K29" s="422">
        <v>28.692754575809449</v>
      </c>
      <c r="L29" s="421">
        <v>71.307245424190555</v>
      </c>
    </row>
    <row r="30" spans="1:12" ht="13.5">
      <c r="A30" s="222" t="s">
        <v>24</v>
      </c>
      <c r="B30" s="174"/>
      <c r="C30" s="422">
        <v>100</v>
      </c>
      <c r="D30" s="422">
        <v>26.559768006859954</v>
      </c>
      <c r="E30" s="422">
        <v>73.44023199314006</v>
      </c>
      <c r="F30" s="422">
        <v>100</v>
      </c>
      <c r="G30" s="422">
        <v>27.488122154288174</v>
      </c>
      <c r="H30" s="422">
        <v>72.511877845711723</v>
      </c>
      <c r="I30" s="422"/>
      <c r="J30" s="422">
        <v>100</v>
      </c>
      <c r="K30" s="422">
        <v>28.540012633764945</v>
      </c>
      <c r="L30" s="422">
        <v>71.459987366235083</v>
      </c>
    </row>
    <row r="31" spans="1:12" ht="13.5">
      <c r="A31" s="222" t="s">
        <v>25</v>
      </c>
      <c r="B31" s="174"/>
      <c r="C31" s="422">
        <v>100</v>
      </c>
      <c r="D31" s="422">
        <v>26.706756264263117</v>
      </c>
      <c r="E31" s="422">
        <v>73.293243735736652</v>
      </c>
      <c r="F31" s="422">
        <v>100</v>
      </c>
      <c r="G31" s="422">
        <v>27.591126315803191</v>
      </c>
      <c r="H31" s="422">
        <v>72.408873684196948</v>
      </c>
      <c r="I31" s="422"/>
      <c r="J31" s="422">
        <v>100</v>
      </c>
      <c r="K31" s="422">
        <v>28.505672966487502</v>
      </c>
      <c r="L31" s="422">
        <v>71.494327033512604</v>
      </c>
    </row>
    <row r="32" spans="1:12" ht="13.5">
      <c r="A32" s="222" t="s">
        <v>26</v>
      </c>
      <c r="B32" s="174"/>
      <c r="C32" s="422">
        <v>100</v>
      </c>
      <c r="D32" s="422">
        <v>22.301540218949363</v>
      </c>
      <c r="E32" s="422">
        <v>77.698459781050332</v>
      </c>
      <c r="F32" s="422">
        <v>100</v>
      </c>
      <c r="G32" s="422">
        <v>27.761384784944784</v>
      </c>
      <c r="H32" s="422">
        <v>72.238615215055603</v>
      </c>
      <c r="I32" s="422"/>
      <c r="J32" s="422">
        <v>100</v>
      </c>
      <c r="K32" s="422">
        <v>27.151642097424208</v>
      </c>
      <c r="L32" s="422">
        <v>72.696321083336926</v>
      </c>
    </row>
    <row r="33" spans="1:12" ht="13.5">
      <c r="A33" s="222" t="s">
        <v>27</v>
      </c>
      <c r="B33" s="174"/>
      <c r="C33" s="422">
        <v>100</v>
      </c>
      <c r="D33" s="422">
        <v>21.945714827867516</v>
      </c>
      <c r="E33" s="422">
        <v>78.05428517213241</v>
      </c>
      <c r="F33" s="422">
        <v>100</v>
      </c>
      <c r="G33" s="422">
        <v>29.783276865095832</v>
      </c>
      <c r="H33" s="422">
        <v>70.216723134904086</v>
      </c>
      <c r="I33" s="422"/>
      <c r="J33" s="422">
        <v>100</v>
      </c>
      <c r="K33" s="422">
        <v>27.047513146946869</v>
      </c>
      <c r="L33" s="421">
        <v>72.952486853053131</v>
      </c>
    </row>
    <row r="34" spans="1:12" ht="13.5">
      <c r="A34" s="222" t="s">
        <v>210</v>
      </c>
      <c r="B34" s="174"/>
      <c r="C34" s="422">
        <v>100</v>
      </c>
      <c r="D34" s="422">
        <v>25.021717203168436</v>
      </c>
      <c r="E34" s="422">
        <v>74.978282796831337</v>
      </c>
      <c r="F34" s="422">
        <v>100</v>
      </c>
      <c r="G34" s="422">
        <v>28.49390525862329</v>
      </c>
      <c r="H34" s="422">
        <v>71.506094741376984</v>
      </c>
      <c r="I34" s="422"/>
      <c r="J34" s="422">
        <v>100</v>
      </c>
      <c r="K34" s="422">
        <v>32.567339792106921</v>
      </c>
      <c r="L34" s="421">
        <v>67.379346271529755</v>
      </c>
    </row>
    <row r="35" spans="1:12" ht="13.5">
      <c r="A35" s="222" t="s">
        <v>211</v>
      </c>
      <c r="B35" s="174"/>
      <c r="C35" s="422">
        <v>100</v>
      </c>
      <c r="D35" s="422">
        <v>15.620627642967738</v>
      </c>
      <c r="E35" s="422">
        <v>84.379372357032125</v>
      </c>
      <c r="F35" s="422">
        <v>100</v>
      </c>
      <c r="G35" s="422">
        <v>20.225129763788964</v>
      </c>
      <c r="H35" s="422">
        <v>79.774870236211001</v>
      </c>
      <c r="I35" s="422"/>
      <c r="J35" s="422">
        <v>100</v>
      </c>
      <c r="K35" s="422">
        <v>21.10705464203793</v>
      </c>
      <c r="L35" s="422">
        <v>78.892945357962162</v>
      </c>
    </row>
    <row r="36" spans="1:12" ht="13.5">
      <c r="A36" s="222" t="s">
        <v>29</v>
      </c>
      <c r="B36" s="174"/>
      <c r="C36" s="422">
        <v>100</v>
      </c>
      <c r="D36" s="422">
        <v>24.986142407729631</v>
      </c>
      <c r="E36" s="422">
        <v>75.013857592270256</v>
      </c>
      <c r="F36" s="422">
        <v>100</v>
      </c>
      <c r="G36" s="422">
        <v>31.920526783613258</v>
      </c>
      <c r="H36" s="422">
        <v>68.079473216386418</v>
      </c>
      <c r="I36" s="422"/>
      <c r="J36" s="422">
        <v>100</v>
      </c>
      <c r="K36" s="422">
        <v>28.006815427643676</v>
      </c>
      <c r="L36" s="422">
        <v>71.993184572356427</v>
      </c>
    </row>
    <row r="37" spans="1:12" ht="13.5">
      <c r="A37" s="222" t="s">
        <v>30</v>
      </c>
      <c r="B37" s="174"/>
      <c r="C37" s="422">
        <v>100</v>
      </c>
      <c r="D37" s="422">
        <v>14.522697898864605</v>
      </c>
      <c r="E37" s="422">
        <v>85.477302101135407</v>
      </c>
      <c r="F37" s="422">
        <v>100</v>
      </c>
      <c r="G37" s="422">
        <v>16.212792254468702</v>
      </c>
      <c r="H37" s="422">
        <v>83.787207745531276</v>
      </c>
      <c r="I37" s="422"/>
      <c r="J37" s="422">
        <v>100</v>
      </c>
      <c r="K37" s="422">
        <v>17.201114354622188</v>
      </c>
      <c r="L37" s="422">
        <v>82.798885645377766</v>
      </c>
    </row>
    <row r="38" spans="1:12" ht="13.5">
      <c r="A38" s="222" t="s">
        <v>31</v>
      </c>
      <c r="B38" s="174"/>
      <c r="C38" s="422">
        <v>100</v>
      </c>
      <c r="D38" s="422">
        <v>35.872014452666463</v>
      </c>
      <c r="E38" s="422">
        <v>64.127985547333665</v>
      </c>
      <c r="F38" s="422">
        <v>100</v>
      </c>
      <c r="G38" s="422">
        <v>34.01466286245774</v>
      </c>
      <c r="H38" s="422">
        <v>65.985337137542231</v>
      </c>
      <c r="I38" s="422"/>
      <c r="J38" s="422">
        <v>100</v>
      </c>
      <c r="K38" s="422">
        <v>30.944811914662637</v>
      </c>
      <c r="L38" s="421">
        <v>69.055188085337278</v>
      </c>
    </row>
    <row r="39" spans="1:12" ht="13.5">
      <c r="A39" s="222" t="s">
        <v>32</v>
      </c>
      <c r="B39" s="174"/>
      <c r="C39" s="422">
        <v>100</v>
      </c>
      <c r="D39" s="422">
        <v>20.912432563618545</v>
      </c>
      <c r="E39" s="422">
        <v>79.087567436381406</v>
      </c>
      <c r="F39" s="422">
        <v>100</v>
      </c>
      <c r="G39" s="422">
        <v>19.733344559419198</v>
      </c>
      <c r="H39" s="422">
        <v>80.266655440580934</v>
      </c>
      <c r="I39" s="422"/>
      <c r="J39" s="422">
        <v>100</v>
      </c>
      <c r="K39" s="422">
        <v>22.692546416127048</v>
      </c>
      <c r="L39" s="421">
        <v>77.307453583872956</v>
      </c>
    </row>
    <row r="40" spans="1:12" ht="13.5">
      <c r="A40" s="222" t="s">
        <v>33</v>
      </c>
      <c r="B40" s="174"/>
      <c r="C40" s="422">
        <v>100</v>
      </c>
      <c r="D40" s="422">
        <v>20.046490042851442</v>
      </c>
      <c r="E40" s="422">
        <v>79.953509957148569</v>
      </c>
      <c r="F40" s="422">
        <v>100</v>
      </c>
      <c r="G40" s="422">
        <v>27.775093773360336</v>
      </c>
      <c r="H40" s="422">
        <v>72.224906226639504</v>
      </c>
      <c r="I40" s="422"/>
      <c r="J40" s="422">
        <v>100</v>
      </c>
      <c r="K40" s="422">
        <v>28.782817618336143</v>
      </c>
      <c r="L40" s="422">
        <v>71.217182381663648</v>
      </c>
    </row>
    <row r="41" spans="1:12" ht="13.5">
      <c r="A41" s="222" t="s">
        <v>34</v>
      </c>
      <c r="B41" s="174"/>
      <c r="C41" s="422">
        <v>100</v>
      </c>
      <c r="D41" s="422">
        <v>23.517725094034372</v>
      </c>
      <c r="E41" s="422">
        <v>76.482274905965497</v>
      </c>
      <c r="F41" s="422">
        <v>100</v>
      </c>
      <c r="G41" s="422">
        <v>24.98289436737786</v>
      </c>
      <c r="H41" s="422">
        <v>75.017105632622247</v>
      </c>
      <c r="I41" s="422"/>
      <c r="J41" s="422">
        <v>100</v>
      </c>
      <c r="K41" s="422">
        <v>28.440036847376547</v>
      </c>
      <c r="L41" s="422">
        <v>71.559963152623411</v>
      </c>
    </row>
    <row r="42" spans="1:12" ht="13.5">
      <c r="A42" s="222" t="s">
        <v>35</v>
      </c>
      <c r="B42" s="174"/>
      <c r="C42" s="422">
        <v>100</v>
      </c>
      <c r="D42" s="422">
        <v>14.41878845962262</v>
      </c>
      <c r="E42" s="422">
        <v>85.581211540377353</v>
      </c>
      <c r="F42" s="422">
        <v>100</v>
      </c>
      <c r="G42" s="422">
        <v>21.822354672234912</v>
      </c>
      <c r="H42" s="422">
        <v>78.177645327764793</v>
      </c>
      <c r="I42" s="422"/>
      <c r="J42" s="422">
        <v>100</v>
      </c>
      <c r="K42" s="422">
        <v>26.736416294373431</v>
      </c>
      <c r="L42" s="422">
        <v>73.263583705626615</v>
      </c>
    </row>
    <row r="43" spans="1:12" ht="13.5">
      <c r="A43" s="222" t="s">
        <v>36</v>
      </c>
      <c r="B43" s="174"/>
      <c r="C43" s="422">
        <v>100</v>
      </c>
      <c r="D43" s="422">
        <v>19.338748321057434</v>
      </c>
      <c r="E43" s="422">
        <v>80.661251678942591</v>
      </c>
      <c r="F43" s="422">
        <v>100</v>
      </c>
      <c r="G43" s="422">
        <v>21.964299747746672</v>
      </c>
      <c r="H43" s="422">
        <v>78.035700252253548</v>
      </c>
      <c r="I43" s="422"/>
      <c r="J43" s="422">
        <v>100</v>
      </c>
      <c r="K43" s="422">
        <v>22.655818174215785</v>
      </c>
      <c r="L43" s="421">
        <v>77.344181825784105</v>
      </c>
    </row>
    <row r="44" spans="1:12" ht="13.5">
      <c r="A44" s="222" t="s">
        <v>37</v>
      </c>
      <c r="B44" s="174"/>
      <c r="C44" s="422">
        <v>100</v>
      </c>
      <c r="D44" s="422">
        <v>18.680211366778188</v>
      </c>
      <c r="E44" s="422">
        <v>81.319788633221705</v>
      </c>
      <c r="F44" s="422">
        <v>100</v>
      </c>
      <c r="G44" s="422">
        <v>24.229952529908502</v>
      </c>
      <c r="H44" s="422">
        <v>75.770047470091527</v>
      </c>
      <c r="I44" s="422"/>
      <c r="J44" s="422">
        <v>100</v>
      </c>
      <c r="K44" s="422">
        <v>23.543316052120705</v>
      </c>
      <c r="L44" s="421">
        <v>76.302913484968215</v>
      </c>
    </row>
    <row r="45" spans="1:12" ht="13.5">
      <c r="A45" s="222" t="s">
        <v>38</v>
      </c>
      <c r="B45" s="174"/>
      <c r="C45" s="422">
        <v>100</v>
      </c>
      <c r="D45" s="422">
        <v>19.004472650179295</v>
      </c>
      <c r="E45" s="422">
        <v>80.995527349820634</v>
      </c>
      <c r="F45" s="422">
        <v>100</v>
      </c>
      <c r="G45" s="422">
        <v>23.637908088797751</v>
      </c>
      <c r="H45" s="422">
        <v>76.362091911202256</v>
      </c>
      <c r="I45" s="422"/>
      <c r="J45" s="422">
        <v>100</v>
      </c>
      <c r="K45" s="422">
        <v>19.535195667997328</v>
      </c>
      <c r="L45" s="422">
        <v>80.464804332002714</v>
      </c>
    </row>
    <row r="46" spans="1:12" ht="4.5" customHeight="1">
      <c r="A46" s="315"/>
      <c r="B46" s="266"/>
      <c r="C46" s="449"/>
      <c r="D46" s="449"/>
      <c r="E46" s="449"/>
      <c r="F46" s="449"/>
      <c r="G46" s="136"/>
      <c r="H46" s="136"/>
      <c r="I46" s="136"/>
      <c r="J46" s="136"/>
      <c r="K46" s="136"/>
      <c r="L46" s="136"/>
    </row>
    <row r="47" spans="1:12">
      <c r="A47" s="48" t="s">
        <v>156</v>
      </c>
      <c r="B47" s="48"/>
      <c r="G47" s="314"/>
    </row>
    <row r="48" spans="1:12">
      <c r="A48" s="127"/>
      <c r="B48" s="127"/>
      <c r="G48" s="406"/>
    </row>
  </sheetData>
  <mergeCells count="7">
    <mergeCell ref="A1:L1"/>
    <mergeCell ref="A3:L3"/>
    <mergeCell ref="A5:A6"/>
    <mergeCell ref="C5:E5"/>
    <mergeCell ref="F5:H5"/>
    <mergeCell ref="J5:L5"/>
    <mergeCell ref="A2:L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tabColor indexed="50"/>
  </sheetPr>
  <dimension ref="A1:J47"/>
  <sheetViews>
    <sheetView showGridLines="0" view="pageBreakPreview" zoomScaleNormal="100" zoomScaleSheetLayoutView="100" workbookViewId="0">
      <selection sqref="A1:J1"/>
    </sheetView>
  </sheetViews>
  <sheetFormatPr baseColWidth="10" defaultRowHeight="12.75"/>
  <cols>
    <col min="1" max="1" width="21.42578125" style="10" customWidth="1"/>
    <col min="2" max="4" width="6.7109375" style="10" hidden="1" customWidth="1"/>
    <col min="5" max="10" width="9.140625" style="10" customWidth="1"/>
    <col min="11" max="16384" width="11.42578125" style="10"/>
  </cols>
  <sheetData>
    <row r="1" spans="1:10" ht="15" customHeight="1">
      <c r="A1" s="489" t="s">
        <v>152</v>
      </c>
      <c r="B1" s="489"/>
      <c r="C1" s="489"/>
      <c r="D1" s="489"/>
      <c r="E1" s="489"/>
      <c r="F1" s="489"/>
      <c r="G1" s="489"/>
      <c r="H1" s="489"/>
      <c r="I1" s="489"/>
      <c r="J1" s="489"/>
    </row>
    <row r="2" spans="1:10" ht="26.25" customHeight="1">
      <c r="A2" s="490" t="s">
        <v>248</v>
      </c>
      <c r="B2" s="490"/>
      <c r="C2" s="490"/>
      <c r="D2" s="490"/>
      <c r="E2" s="490"/>
      <c r="F2" s="490"/>
      <c r="G2" s="490"/>
      <c r="H2" s="490"/>
      <c r="I2" s="490"/>
      <c r="J2" s="490"/>
    </row>
    <row r="3" spans="1:10" ht="11.25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</row>
    <row r="4" spans="1:10" ht="6" customHeight="1">
      <c r="A4" s="49"/>
      <c r="B4" s="49"/>
      <c r="C4" s="49"/>
      <c r="D4" s="49"/>
      <c r="E4" s="49"/>
      <c r="F4" s="49"/>
      <c r="G4" s="49"/>
      <c r="H4" s="49"/>
      <c r="I4" s="49"/>
      <c r="J4" s="174"/>
    </row>
    <row r="5" spans="1:10" ht="24.75" customHeight="1">
      <c r="A5" s="509" t="s">
        <v>237</v>
      </c>
      <c r="B5" s="308">
        <v>2004</v>
      </c>
      <c r="C5" s="306">
        <v>2005</v>
      </c>
      <c r="D5" s="306">
        <v>2006</v>
      </c>
      <c r="E5" s="506">
        <v>2007</v>
      </c>
      <c r="F5" s="506">
        <v>2008</v>
      </c>
      <c r="G5" s="506">
        <v>2009</v>
      </c>
      <c r="H5" s="506">
        <v>2010</v>
      </c>
      <c r="I5" s="506">
        <v>2011</v>
      </c>
      <c r="J5" s="506">
        <v>2012</v>
      </c>
    </row>
    <row r="6" spans="1:10" ht="24" customHeight="1">
      <c r="A6" s="510"/>
      <c r="B6" s="309">
        <v>2004</v>
      </c>
      <c r="C6" s="307">
        <v>2005</v>
      </c>
      <c r="D6" s="307">
        <v>2006</v>
      </c>
      <c r="E6" s="507">
        <v>2007</v>
      </c>
      <c r="F6" s="507"/>
      <c r="G6" s="507"/>
      <c r="H6" s="507"/>
      <c r="I6" s="507"/>
      <c r="J6" s="507"/>
    </row>
    <row r="7" spans="1:10" ht="9" customHeight="1">
      <c r="A7" s="207"/>
      <c r="B7" s="179"/>
      <c r="C7" s="40"/>
      <c r="D7" s="40"/>
      <c r="E7" s="40"/>
      <c r="F7" s="40"/>
      <c r="G7" s="40"/>
      <c r="H7" s="40"/>
      <c r="I7" s="40"/>
      <c r="J7" s="40"/>
    </row>
    <row r="8" spans="1:10" ht="12" customHeight="1">
      <c r="A8" s="208" t="s">
        <v>1</v>
      </c>
      <c r="B8" s="202">
        <v>19144.175269999858</v>
      </c>
      <c r="C8" s="203">
        <v>19501.523310000204</v>
      </c>
      <c r="D8" s="203">
        <v>19850.978750000104</v>
      </c>
      <c r="E8" s="325">
        <v>20191.960481307146</v>
      </c>
      <c r="F8" s="325">
        <v>20533.160000000389</v>
      </c>
      <c r="G8" s="325">
        <v>20875.041000002489</v>
      </c>
      <c r="H8" s="325">
        <v>21223.492000000224</v>
      </c>
      <c r="I8" s="325">
        <v>21576.429962577433</v>
      </c>
      <c r="J8" s="325">
        <v>21939.856999999287</v>
      </c>
    </row>
    <row r="9" spans="1:10" ht="11.25" customHeight="1">
      <c r="A9" s="209" t="s">
        <v>41</v>
      </c>
      <c r="B9" s="204">
        <v>5960.7257399998971</v>
      </c>
      <c r="C9" s="205">
        <v>6006.3629200000723</v>
      </c>
      <c r="D9" s="205">
        <v>6052.832370000071</v>
      </c>
      <c r="E9" s="125">
        <v>6099.1749999999784</v>
      </c>
      <c r="F9" s="125">
        <v>6143.2490000003554</v>
      </c>
      <c r="G9" s="125">
        <v>6182.918999999988</v>
      </c>
      <c r="H9" s="125">
        <v>6216.0089999998845</v>
      </c>
      <c r="I9" s="125">
        <v>6239.9494715294022</v>
      </c>
      <c r="J9" s="125">
        <v>6261.1680000000588</v>
      </c>
    </row>
    <row r="10" spans="1:10" ht="11.25" customHeight="1">
      <c r="A10" s="209" t="s">
        <v>49</v>
      </c>
      <c r="B10" s="204">
        <v>11052.470869999772</v>
      </c>
      <c r="C10" s="205">
        <v>11282.123600000177</v>
      </c>
      <c r="D10" s="205">
        <v>11511.751120000135</v>
      </c>
      <c r="E10" s="125">
        <v>11751.75956774869</v>
      </c>
      <c r="F10" s="125">
        <v>11958.268685365194</v>
      </c>
      <c r="G10" s="125">
        <v>12205.036660501284</v>
      </c>
      <c r="H10" s="125">
        <v>12442.473991893772</v>
      </c>
      <c r="I10" s="125">
        <v>12659.131381566964</v>
      </c>
      <c r="J10" s="125">
        <v>12918.530312139068</v>
      </c>
    </row>
    <row r="11" spans="1:10" ht="11.25" customHeight="1">
      <c r="A11" s="209" t="s">
        <v>50</v>
      </c>
      <c r="B11" s="204">
        <v>706.10583999999778</v>
      </c>
      <c r="C11" s="205">
        <v>739.07470999999657</v>
      </c>
      <c r="D11" s="205">
        <v>763.49816999999837</v>
      </c>
      <c r="E11" s="125">
        <v>769.21591355828173</v>
      </c>
      <c r="F11" s="125">
        <v>809.9123146354766</v>
      </c>
      <c r="G11" s="125">
        <v>813.37933949943658</v>
      </c>
      <c r="H11" s="125">
        <v>836.25000810604934</v>
      </c>
      <c r="I11" s="125">
        <v>891.00910948122066</v>
      </c>
      <c r="J11" s="125">
        <v>914.39568786027951</v>
      </c>
    </row>
    <row r="12" spans="1:10" ht="11.25" customHeight="1">
      <c r="A12" s="209" t="s">
        <v>42</v>
      </c>
      <c r="B12" s="204">
        <v>1424.8728200000016</v>
      </c>
      <c r="C12" s="205">
        <v>1473.9620799999971</v>
      </c>
      <c r="D12" s="205">
        <v>1522.8970900000022</v>
      </c>
      <c r="E12" s="125">
        <v>1571.8100000000159</v>
      </c>
      <c r="F12" s="125">
        <v>1621.7299999999868</v>
      </c>
      <c r="G12" s="125">
        <v>1673.7060000000081</v>
      </c>
      <c r="H12" s="125">
        <v>1728.7590000000052</v>
      </c>
      <c r="I12" s="125">
        <v>1786.34</v>
      </c>
      <c r="J12" s="125">
        <v>1845.7629999999881</v>
      </c>
    </row>
    <row r="13" spans="1:10" ht="5.25" customHeight="1">
      <c r="A13" s="209"/>
      <c r="B13" s="196"/>
      <c r="C13" s="197"/>
      <c r="D13" s="197"/>
      <c r="E13" s="392"/>
      <c r="F13" s="392"/>
      <c r="G13" s="392"/>
      <c r="H13" s="392"/>
      <c r="I13" s="392"/>
      <c r="J13" s="392"/>
    </row>
    <row r="14" spans="1:10" ht="12" customHeight="1">
      <c r="A14" s="208" t="s">
        <v>11</v>
      </c>
      <c r="B14" s="196"/>
      <c r="C14" s="197"/>
      <c r="D14" s="197"/>
      <c r="E14" s="392"/>
      <c r="F14" s="392"/>
      <c r="G14" s="392"/>
      <c r="H14" s="392"/>
      <c r="I14" s="392"/>
      <c r="J14" s="392"/>
    </row>
    <row r="15" spans="1:10" ht="12" customHeight="1">
      <c r="A15" s="208" t="s">
        <v>2</v>
      </c>
      <c r="B15" s="202">
        <v>13944.868079999975</v>
      </c>
      <c r="C15" s="203">
        <v>14312.48793000017</v>
      </c>
      <c r="D15" s="203">
        <v>14681.317890000131</v>
      </c>
      <c r="E15" s="325">
        <v>15049.266481307191</v>
      </c>
      <c r="F15" s="325">
        <v>15421.746000000612</v>
      </c>
      <c r="G15" s="325">
        <v>15796.06000000072</v>
      </c>
      <c r="H15" s="325">
        <v>16175.187000000195</v>
      </c>
      <c r="I15" s="325">
        <v>16556.64696257755</v>
      </c>
      <c r="J15" s="325">
        <v>16948.379999999845</v>
      </c>
    </row>
    <row r="16" spans="1:10" ht="11.25" customHeight="1">
      <c r="A16" s="209" t="s">
        <v>41</v>
      </c>
      <c r="B16" s="204">
        <v>4223.5478299999349</v>
      </c>
      <c r="C16" s="205">
        <v>4279.8516400000035</v>
      </c>
      <c r="D16" s="205">
        <v>4342.2130200000383</v>
      </c>
      <c r="E16" s="125">
        <v>4408.2689999999657</v>
      </c>
      <c r="F16" s="125">
        <v>4475.0489999999454</v>
      </c>
      <c r="G16" s="125">
        <v>4539.585999999993</v>
      </c>
      <c r="H16" s="125">
        <v>4598.8449999999502</v>
      </c>
      <c r="I16" s="125">
        <v>4651.3644715294895</v>
      </c>
      <c r="J16" s="125">
        <v>4703.8290000000097</v>
      </c>
    </row>
    <row r="17" spans="1:10" ht="11.25" customHeight="1">
      <c r="A17" s="209" t="s">
        <v>49</v>
      </c>
      <c r="B17" s="204">
        <v>8247.024779999796</v>
      </c>
      <c r="C17" s="205">
        <v>8485.3901100000312</v>
      </c>
      <c r="D17" s="205">
        <v>8703.3804699999746</v>
      </c>
      <c r="E17" s="125">
        <v>8951.9055518693112</v>
      </c>
      <c r="F17" s="125">
        <v>9153.7608722286423</v>
      </c>
      <c r="G17" s="125">
        <v>9411.2070473897966</v>
      </c>
      <c r="H17" s="125">
        <v>9658.1746507079115</v>
      </c>
      <c r="I17" s="125">
        <v>9881.2119870737934</v>
      </c>
      <c r="J17" s="125">
        <v>10138.626078521384</v>
      </c>
    </row>
    <row r="18" spans="1:10" ht="11.25" customHeight="1">
      <c r="A18" s="209" t="s">
        <v>50</v>
      </c>
      <c r="B18" s="204">
        <v>484.40685999999971</v>
      </c>
      <c r="C18" s="205">
        <v>510.73301999999995</v>
      </c>
      <c r="D18" s="205">
        <v>552.16116999999929</v>
      </c>
      <c r="E18" s="125">
        <v>557.96092943731162</v>
      </c>
      <c r="F18" s="125">
        <v>613.04912777147661</v>
      </c>
      <c r="G18" s="125">
        <v>614.70295261043555</v>
      </c>
      <c r="H18" s="125">
        <v>634.29434929177614</v>
      </c>
      <c r="I18" s="125">
        <v>684.67050397436731</v>
      </c>
      <c r="J18" s="125">
        <v>709.26292147864751</v>
      </c>
    </row>
    <row r="19" spans="1:10" ht="11.25" customHeight="1">
      <c r="A19" s="209" t="s">
        <v>42</v>
      </c>
      <c r="B19" s="204">
        <v>989.88860999999554</v>
      </c>
      <c r="C19" s="205">
        <v>1036.513160000002</v>
      </c>
      <c r="D19" s="205">
        <v>1083.5632300000043</v>
      </c>
      <c r="E19" s="125">
        <v>1131.1310000000008</v>
      </c>
      <c r="F19" s="125">
        <v>1179.8870000000015</v>
      </c>
      <c r="G19" s="125">
        <v>1230.5640000000026</v>
      </c>
      <c r="H19" s="125">
        <v>1283.8729999999921</v>
      </c>
      <c r="I19" s="125">
        <v>1339.400000000011</v>
      </c>
      <c r="J19" s="125">
        <v>1396.6619999999944</v>
      </c>
    </row>
    <row r="20" spans="1:10" ht="3.75" customHeight="1">
      <c r="A20" s="209"/>
      <c r="B20" s="196"/>
      <c r="C20" s="197"/>
      <c r="D20" s="197"/>
      <c r="E20" s="392"/>
      <c r="F20" s="392"/>
      <c r="G20" s="392"/>
      <c r="H20" s="392"/>
      <c r="I20" s="392"/>
      <c r="J20" s="392"/>
    </row>
    <row r="21" spans="1:10" ht="12" customHeight="1">
      <c r="A21" s="208" t="s">
        <v>3</v>
      </c>
      <c r="B21" s="202">
        <v>5199.3071900001341</v>
      </c>
      <c r="C21" s="203">
        <v>5189.0353800000303</v>
      </c>
      <c r="D21" s="203">
        <v>5169.6608600000536</v>
      </c>
      <c r="E21" s="325">
        <v>5142.6940000001632</v>
      </c>
      <c r="F21" s="325">
        <v>5111.4140000001962</v>
      </c>
      <c r="G21" s="325">
        <v>5078.9809999998943</v>
      </c>
      <c r="H21" s="325">
        <v>5048.3049999999657</v>
      </c>
      <c r="I21" s="325">
        <v>5019.7829999999603</v>
      </c>
      <c r="J21" s="325">
        <v>4991.4770000000935</v>
      </c>
    </row>
    <row r="22" spans="1:10" ht="11.25" customHeight="1">
      <c r="A22" s="209" t="s">
        <v>41</v>
      </c>
      <c r="B22" s="204">
        <v>1737.1779099999878</v>
      </c>
      <c r="C22" s="205">
        <v>1726.5112799999918</v>
      </c>
      <c r="D22" s="205">
        <v>1710.6193500000056</v>
      </c>
      <c r="E22" s="125">
        <v>1690.905999999987</v>
      </c>
      <c r="F22" s="125">
        <v>1668.1999999999857</v>
      </c>
      <c r="G22" s="125">
        <v>1643.3329999999899</v>
      </c>
      <c r="H22" s="125">
        <v>1617.1640000000093</v>
      </c>
      <c r="I22" s="125">
        <v>1588.5849999999755</v>
      </c>
      <c r="J22" s="125">
        <v>1557.3389999999738</v>
      </c>
    </row>
    <row r="23" spans="1:10" ht="11.25" customHeight="1">
      <c r="A23" s="209" t="s">
        <v>49</v>
      </c>
      <c r="B23" s="204">
        <v>2805.4460899999945</v>
      </c>
      <c r="C23" s="205">
        <v>2796.7334900000205</v>
      </c>
      <c r="D23" s="205">
        <v>2808.3706499999766</v>
      </c>
      <c r="E23" s="125">
        <v>2799.8540158789324</v>
      </c>
      <c r="F23" s="125">
        <v>2804.5078131359892</v>
      </c>
      <c r="G23" s="125">
        <v>2793.8296131109978</v>
      </c>
      <c r="H23" s="125">
        <v>2784.2993411856605</v>
      </c>
      <c r="I23" s="125">
        <v>2777.9193944931444</v>
      </c>
      <c r="J23" s="125">
        <v>2779.9042336183802</v>
      </c>
    </row>
    <row r="24" spans="1:10" ht="11.25" customHeight="1">
      <c r="A24" s="209" t="s">
        <v>50</v>
      </c>
      <c r="B24" s="204">
        <v>221.69897999999992</v>
      </c>
      <c r="C24" s="205">
        <v>228.34169000000063</v>
      </c>
      <c r="D24" s="205">
        <v>211.33699999999973</v>
      </c>
      <c r="E24" s="125">
        <v>211.25498412096752</v>
      </c>
      <c r="F24" s="125">
        <v>196.86318686399835</v>
      </c>
      <c r="G24" s="125">
        <v>198.67638688900254</v>
      </c>
      <c r="H24" s="125">
        <v>201.95565881427711</v>
      </c>
      <c r="I24" s="125">
        <v>206.33860550685236</v>
      </c>
      <c r="J24" s="125">
        <v>205.13276638162793</v>
      </c>
    </row>
    <row r="25" spans="1:10" ht="11.25" customHeight="1">
      <c r="A25" s="209" t="s">
        <v>42</v>
      </c>
      <c r="B25" s="204">
        <v>434.98420999999951</v>
      </c>
      <c r="C25" s="205">
        <v>437.44891999999749</v>
      </c>
      <c r="D25" s="205">
        <v>439.33386000000013</v>
      </c>
      <c r="E25" s="125">
        <v>440.67900000000026</v>
      </c>
      <c r="F25" s="125">
        <v>441.84299999999928</v>
      </c>
      <c r="G25" s="125">
        <v>443.14199999999937</v>
      </c>
      <c r="H25" s="125">
        <v>444.88599999999934</v>
      </c>
      <c r="I25" s="125">
        <v>446.93999999999846</v>
      </c>
      <c r="J25" s="125">
        <v>449.10099999999971</v>
      </c>
    </row>
    <row r="26" spans="1:10" ht="3.75" customHeight="1">
      <c r="A26" s="209"/>
      <c r="B26" s="204"/>
      <c r="C26" s="205"/>
      <c r="D26" s="205"/>
      <c r="E26" s="125"/>
      <c r="F26" s="125"/>
      <c r="G26" s="125"/>
      <c r="H26" s="125"/>
      <c r="I26" s="125"/>
      <c r="J26" s="125"/>
    </row>
    <row r="27" spans="1:10" ht="12" customHeight="1">
      <c r="A27" s="208" t="s">
        <v>4</v>
      </c>
      <c r="B27" s="196"/>
      <c r="C27" s="197"/>
      <c r="D27" s="197"/>
      <c r="E27" s="392"/>
      <c r="F27" s="392"/>
      <c r="G27" s="392"/>
      <c r="H27" s="392"/>
      <c r="I27" s="392"/>
      <c r="J27" s="392"/>
    </row>
    <row r="28" spans="1:10" ht="12" customHeight="1">
      <c r="A28" s="208" t="s">
        <v>5</v>
      </c>
      <c r="B28" s="202">
        <v>10649.559050000093</v>
      </c>
      <c r="C28" s="203">
        <v>10869.702140000229</v>
      </c>
      <c r="D28" s="203">
        <v>11094.107060000153</v>
      </c>
      <c r="E28" s="325">
        <v>11345.137078981561</v>
      </c>
      <c r="F28" s="325">
        <v>11559.338201989996</v>
      </c>
      <c r="G28" s="325">
        <v>11792.693464497777</v>
      </c>
      <c r="H28" s="325">
        <v>12016.393630417318</v>
      </c>
      <c r="I28" s="325">
        <v>12241.52124337717</v>
      </c>
      <c r="J28" s="325">
        <v>12462.098723595385</v>
      </c>
    </row>
    <row r="29" spans="1:10" ht="11.25" customHeight="1">
      <c r="A29" s="209" t="s">
        <v>41</v>
      </c>
      <c r="B29" s="204">
        <v>3133.1091399999691</v>
      </c>
      <c r="C29" s="205">
        <v>3158.7836699999757</v>
      </c>
      <c r="D29" s="205">
        <v>3190.0907300000335</v>
      </c>
      <c r="E29" s="125">
        <v>3222.3523369625414</v>
      </c>
      <c r="F29" s="125">
        <v>3260.2441953822749</v>
      </c>
      <c r="G29" s="125">
        <v>3316.0074938679813</v>
      </c>
      <c r="H29" s="125">
        <v>3342.7434549743539</v>
      </c>
      <c r="I29" s="125">
        <v>3366.8366911665444</v>
      </c>
      <c r="J29" s="125">
        <v>3390.257456721758</v>
      </c>
    </row>
    <row r="30" spans="1:10" ht="11.25" customHeight="1">
      <c r="A30" s="209" t="s">
        <v>49</v>
      </c>
      <c r="B30" s="204">
        <v>6334.2675199998703</v>
      </c>
      <c r="C30" s="205">
        <v>6492.8952299999037</v>
      </c>
      <c r="D30" s="205">
        <v>6592.7961899999009</v>
      </c>
      <c r="E30" s="125">
        <v>6774.1569887563292</v>
      </c>
      <c r="F30" s="125">
        <v>6870.9046866501158</v>
      </c>
      <c r="G30" s="125">
        <v>7025.2650752247873</v>
      </c>
      <c r="H30" s="125">
        <v>7186.0055769666333</v>
      </c>
      <c r="I30" s="125">
        <v>7306.5932113854478</v>
      </c>
      <c r="J30" s="125">
        <v>7428.269151657727</v>
      </c>
    </row>
    <row r="31" spans="1:10" ht="11.25" customHeight="1">
      <c r="A31" s="209" t="s">
        <v>50</v>
      </c>
      <c r="B31" s="204">
        <v>384.20558999999957</v>
      </c>
      <c r="C31" s="205">
        <v>393.41069999999939</v>
      </c>
      <c r="D31" s="205">
        <v>445.75350999999955</v>
      </c>
      <c r="E31" s="125">
        <v>437.6792100627755</v>
      </c>
      <c r="F31" s="125">
        <v>484.08919902255855</v>
      </c>
      <c r="G31" s="125">
        <v>473.13889787240112</v>
      </c>
      <c r="H31" s="125">
        <v>475.94716968834734</v>
      </c>
      <c r="I31" s="125">
        <v>517.59408924596323</v>
      </c>
      <c r="J31" s="125">
        <v>553.50123852518936</v>
      </c>
    </row>
    <row r="32" spans="1:10" ht="11.25" customHeight="1">
      <c r="A32" s="209" t="s">
        <v>42</v>
      </c>
      <c r="B32" s="204">
        <v>797.97679999999775</v>
      </c>
      <c r="C32" s="205">
        <v>824.61253999999883</v>
      </c>
      <c r="D32" s="205">
        <v>865.46662999999864</v>
      </c>
      <c r="E32" s="125">
        <v>910.94854319950809</v>
      </c>
      <c r="F32" s="125">
        <v>944.10012093449143</v>
      </c>
      <c r="G32" s="125">
        <v>978.28199753222532</v>
      </c>
      <c r="H32" s="125">
        <v>1011.6974287877729</v>
      </c>
      <c r="I32" s="125">
        <v>1050.4972515790021</v>
      </c>
      <c r="J32" s="125">
        <v>1090.0708766912774</v>
      </c>
    </row>
    <row r="33" spans="1:10" ht="4.5" customHeight="1">
      <c r="A33" s="209"/>
      <c r="B33" s="196"/>
      <c r="C33" s="197"/>
      <c r="D33" s="197"/>
      <c r="E33" s="392"/>
      <c r="F33" s="392"/>
      <c r="G33" s="392"/>
      <c r="H33" s="392"/>
      <c r="I33" s="392"/>
      <c r="J33" s="392"/>
    </row>
    <row r="34" spans="1:10" ht="12" customHeight="1">
      <c r="A34" s="208" t="s">
        <v>6</v>
      </c>
      <c r="B34" s="202">
        <v>6155.435540000266</v>
      </c>
      <c r="C34" s="203">
        <v>6249.0208600000906</v>
      </c>
      <c r="D34" s="203">
        <v>6334.2021800000093</v>
      </c>
      <c r="E34" s="325">
        <v>6369.0672969813022</v>
      </c>
      <c r="F34" s="325">
        <v>6472.6543558232579</v>
      </c>
      <c r="G34" s="325">
        <v>6536.4969691470778</v>
      </c>
      <c r="H34" s="325">
        <v>6624.0372248206204</v>
      </c>
      <c r="I34" s="325">
        <v>6706.4484472225495</v>
      </c>
      <c r="J34" s="325">
        <v>6796.1488917708002</v>
      </c>
    </row>
    <row r="35" spans="1:10" ht="11.25" customHeight="1">
      <c r="A35" s="209" t="s">
        <v>41</v>
      </c>
      <c r="B35" s="204">
        <v>2012.7207200000159</v>
      </c>
      <c r="C35" s="205">
        <v>2044.1342200000422</v>
      </c>
      <c r="D35" s="205">
        <v>2057.7575200000115</v>
      </c>
      <c r="E35" s="125">
        <v>2066.4225647002008</v>
      </c>
      <c r="F35" s="125">
        <v>2092.2135794136198</v>
      </c>
      <c r="G35" s="125">
        <v>2071.7666753166159</v>
      </c>
      <c r="H35" s="125">
        <v>2076.0641516300243</v>
      </c>
      <c r="I35" s="125">
        <v>2083.4457760479008</v>
      </c>
      <c r="J35" s="125">
        <v>2083.0607119336701</v>
      </c>
    </row>
    <row r="36" spans="1:10" ht="11.25" customHeight="1">
      <c r="A36" s="209" t="s">
        <v>49</v>
      </c>
      <c r="B36" s="204">
        <v>3367.9782399999508</v>
      </c>
      <c r="C36" s="205">
        <v>3398.0085800000079</v>
      </c>
      <c r="D36" s="205">
        <v>3489.6675400000245</v>
      </c>
      <c r="E36" s="125">
        <v>3506.8006847400602</v>
      </c>
      <c r="F36" s="125">
        <v>3581.1009630398398</v>
      </c>
      <c r="G36" s="125">
        <v>3645.3013706821716</v>
      </c>
      <c r="H36" s="125">
        <v>3698.5985496896019</v>
      </c>
      <c r="I36" s="125">
        <v>3755.7884891467747</v>
      </c>
      <c r="J36" s="125">
        <v>3840.5121507854697</v>
      </c>
    </row>
    <row r="37" spans="1:10" ht="11.25" customHeight="1">
      <c r="A37" s="209" t="s">
        <v>50</v>
      </c>
      <c r="B37" s="204">
        <v>251.84492000000057</v>
      </c>
      <c r="C37" s="205">
        <v>270.859610000001</v>
      </c>
      <c r="D37" s="205">
        <v>248.97172999999947</v>
      </c>
      <c r="E37" s="125">
        <v>256.17628707045162</v>
      </c>
      <c r="F37" s="125">
        <v>251.76523104984483</v>
      </c>
      <c r="G37" s="125">
        <v>258.39941640211077</v>
      </c>
      <c r="H37" s="125">
        <v>268.52211473918891</v>
      </c>
      <c r="I37" s="125">
        <v>276.67184056817956</v>
      </c>
      <c r="J37" s="125">
        <v>270.108167898857</v>
      </c>
    </row>
    <row r="38" spans="1:10" ht="11.25" customHeight="1">
      <c r="A38" s="209" t="s">
        <v>42</v>
      </c>
      <c r="B38" s="204">
        <v>522.89165999999648</v>
      </c>
      <c r="C38" s="205">
        <v>536.01844999999707</v>
      </c>
      <c r="D38" s="205">
        <v>537.8053900000009</v>
      </c>
      <c r="E38" s="125">
        <v>539.66776047047415</v>
      </c>
      <c r="F38" s="125">
        <v>547.57458231973203</v>
      </c>
      <c r="G38" s="125">
        <v>561.02950674604347</v>
      </c>
      <c r="H38" s="125">
        <v>580.8524087616604</v>
      </c>
      <c r="I38" s="125">
        <v>590.54234145978705</v>
      </c>
      <c r="J38" s="125">
        <v>602.46786115254088</v>
      </c>
    </row>
    <row r="39" spans="1:10" ht="4.5" customHeight="1">
      <c r="A39" s="209"/>
      <c r="B39" s="196"/>
      <c r="C39" s="197"/>
      <c r="D39" s="197"/>
      <c r="E39" s="392"/>
      <c r="F39" s="392"/>
      <c r="G39" s="392"/>
      <c r="H39" s="392"/>
      <c r="I39" s="392"/>
      <c r="J39" s="392"/>
    </row>
    <row r="40" spans="1:10" ht="12" customHeight="1">
      <c r="A40" s="208" t="s">
        <v>7</v>
      </c>
      <c r="B40" s="202">
        <v>2339.1806799999822</v>
      </c>
      <c r="C40" s="203">
        <v>2382.800310000041</v>
      </c>
      <c r="D40" s="203">
        <v>2422.6695099999706</v>
      </c>
      <c r="E40" s="325">
        <v>2477.7561053439513</v>
      </c>
      <c r="F40" s="325">
        <v>2501.1674421874591</v>
      </c>
      <c r="G40" s="325">
        <v>2545.8505663556139</v>
      </c>
      <c r="H40" s="325">
        <v>2583.0611447621591</v>
      </c>
      <c r="I40" s="325">
        <v>2628.4602719780523</v>
      </c>
      <c r="J40" s="325">
        <v>2681.6093846337458</v>
      </c>
    </row>
    <row r="41" spans="1:10" ht="11.25" customHeight="1">
      <c r="A41" s="209" t="s">
        <v>41</v>
      </c>
      <c r="B41" s="204">
        <v>814.89588000001379</v>
      </c>
      <c r="C41" s="205">
        <v>803.4450300000085</v>
      </c>
      <c r="D41" s="205">
        <v>804.98411999998928</v>
      </c>
      <c r="E41" s="125">
        <v>810.40009833722297</v>
      </c>
      <c r="F41" s="125">
        <v>790.79122520407293</v>
      </c>
      <c r="G41" s="125">
        <v>795.1448308154097</v>
      </c>
      <c r="H41" s="125">
        <v>797.20139339556079</v>
      </c>
      <c r="I41" s="125">
        <v>789.66700431503341</v>
      </c>
      <c r="J41" s="125">
        <v>787.84983134455331</v>
      </c>
    </row>
    <row r="42" spans="1:10" ht="11.25" customHeight="1">
      <c r="A42" s="209" t="s">
        <v>49</v>
      </c>
      <c r="B42" s="204">
        <v>1350.2251100000019</v>
      </c>
      <c r="C42" s="205">
        <v>1391.2197900000078</v>
      </c>
      <c r="D42" s="205">
        <v>1429.2873900000016</v>
      </c>
      <c r="E42" s="125">
        <v>1470.8018942516449</v>
      </c>
      <c r="F42" s="125">
        <v>1506.2630356745294</v>
      </c>
      <c r="G42" s="125">
        <v>1534.4702145935742</v>
      </c>
      <c r="H42" s="125">
        <v>1557.8698652375185</v>
      </c>
      <c r="I42" s="125">
        <v>1596.749681034717</v>
      </c>
      <c r="J42" s="125">
        <v>1649.7490096967374</v>
      </c>
    </row>
    <row r="43" spans="1:10" ht="11.25" customHeight="1">
      <c r="A43" s="209" t="s">
        <v>50</v>
      </c>
      <c r="B43" s="204">
        <v>70.055329999999955</v>
      </c>
      <c r="C43" s="205">
        <v>74.80440000000003</v>
      </c>
      <c r="D43" s="205">
        <v>68.772930000000073</v>
      </c>
      <c r="E43" s="125">
        <v>75.360416425051753</v>
      </c>
      <c r="F43" s="125">
        <v>74.05788456306874</v>
      </c>
      <c r="G43" s="125">
        <v>81.841025224926184</v>
      </c>
      <c r="H43" s="125">
        <v>91.780723678515315</v>
      </c>
      <c r="I43" s="125">
        <v>96.743179667078394</v>
      </c>
      <c r="J43" s="125">
        <v>90.786281436232073</v>
      </c>
    </row>
    <row r="44" spans="1:10" ht="11.25" customHeight="1">
      <c r="A44" s="209" t="s">
        <v>42</v>
      </c>
      <c r="B44" s="204">
        <v>104.00436000000039</v>
      </c>
      <c r="C44" s="205">
        <v>113.33108999999993</v>
      </c>
      <c r="D44" s="205">
        <v>119.62507000000006</v>
      </c>
      <c r="E44" s="125">
        <v>121.19369633002431</v>
      </c>
      <c r="F44" s="125">
        <v>130.0552967457817</v>
      </c>
      <c r="G44" s="125">
        <v>134.3944957217355</v>
      </c>
      <c r="H44" s="125">
        <v>136.20916245056705</v>
      </c>
      <c r="I44" s="125">
        <v>145.30040696122029</v>
      </c>
      <c r="J44" s="125">
        <v>153.22426215618682</v>
      </c>
    </row>
    <row r="45" spans="1:10" ht="5.25" customHeight="1">
      <c r="A45" s="221"/>
      <c r="B45" s="175"/>
      <c r="C45" s="19"/>
      <c r="D45" s="19"/>
      <c r="E45" s="393"/>
      <c r="F45" s="393"/>
      <c r="G45" s="393"/>
      <c r="H45" s="393"/>
      <c r="I45" s="393"/>
      <c r="J45" s="393"/>
    </row>
    <row r="46" spans="1:10" ht="13.5">
      <c r="A46" s="127"/>
      <c r="J46" s="281" t="s">
        <v>108</v>
      </c>
    </row>
    <row r="47" spans="1:10">
      <c r="A47" s="48"/>
    </row>
  </sheetData>
  <mergeCells count="10">
    <mergeCell ref="J5:J6"/>
    <mergeCell ref="A1:J1"/>
    <mergeCell ref="A2:J2"/>
    <mergeCell ref="A3:J3"/>
    <mergeCell ref="A5:A6"/>
    <mergeCell ref="G5:G6"/>
    <mergeCell ref="I5:I6"/>
    <mergeCell ref="E5:E6"/>
    <mergeCell ref="F5:F6"/>
    <mergeCell ref="H5:H6"/>
  </mergeCells>
  <phoneticPr fontId="7" type="noConversion"/>
  <printOptions horizontalCentered="1"/>
  <pageMargins left="0.39370078740157483" right="0.19685039370078741" top="0.59055118110236227" bottom="0.39370078740157483" header="3.937007874015748E-2" footer="0"/>
  <pageSetup paperSize="9" scale="90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8"/>
  <dimension ref="A1:L46"/>
  <sheetViews>
    <sheetView showGridLines="0" view="pageBreakPreview" zoomScale="120" zoomScaleNormal="100" zoomScaleSheetLayoutView="120" workbookViewId="0">
      <selection activeCell="J6" sqref="J6"/>
    </sheetView>
  </sheetViews>
  <sheetFormatPr baseColWidth="10" defaultRowHeight="12.75"/>
  <cols>
    <col min="1" max="1" width="14.7109375" style="10" customWidth="1"/>
    <col min="2" max="5" width="6.7109375" style="10" customWidth="1"/>
    <col min="6" max="6" width="1.140625" style="10" customWidth="1"/>
    <col min="7" max="7" width="5.85546875" style="10" customWidth="1"/>
    <col min="8" max="8" width="4.28515625" style="10" customWidth="1"/>
    <col min="9" max="9" width="7.140625" style="10" customWidth="1"/>
    <col min="10" max="10" width="6.5703125" style="10" customWidth="1"/>
    <col min="11" max="11" width="8.5703125" style="10" customWidth="1"/>
    <col min="12" max="12" width="10.5703125" style="115" customWidth="1"/>
    <col min="13" max="16384" width="11.42578125" style="10"/>
  </cols>
  <sheetData>
    <row r="1" spans="1:12" ht="15" customHeight="1">
      <c r="A1" s="489" t="s">
        <v>152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</row>
    <row r="2" spans="1:12" ht="30" customHeight="1">
      <c r="A2" s="490" t="s">
        <v>248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</row>
    <row r="3" spans="1:12" ht="11.25" customHeight="1">
      <c r="A3" s="491" t="s">
        <v>48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</row>
    <row r="4" spans="1:12" ht="11.25" customHeight="1">
      <c r="A4" s="49"/>
      <c r="B4" s="174"/>
      <c r="C4" s="174"/>
      <c r="D4" s="174"/>
      <c r="E4" s="174"/>
      <c r="F4" s="174"/>
      <c r="G4" s="174"/>
      <c r="H4" s="174"/>
      <c r="I4" s="174"/>
      <c r="J4" s="174"/>
      <c r="L4" s="281" t="s">
        <v>207</v>
      </c>
    </row>
    <row r="5" spans="1:12" ht="24.75" customHeight="1">
      <c r="A5" s="509" t="s">
        <v>237</v>
      </c>
      <c r="B5" s="492">
        <v>2013</v>
      </c>
      <c r="C5" s="492">
        <v>2014</v>
      </c>
      <c r="D5" s="492">
        <v>2015</v>
      </c>
      <c r="E5" s="492">
        <v>2016</v>
      </c>
      <c r="F5" s="329"/>
      <c r="G5" s="502">
        <v>2017</v>
      </c>
      <c r="H5" s="502"/>
      <c r="I5" s="505" t="s">
        <v>236</v>
      </c>
      <c r="J5" s="505"/>
      <c r="K5" s="503" t="s">
        <v>242</v>
      </c>
      <c r="L5" s="500" t="s">
        <v>243</v>
      </c>
    </row>
    <row r="6" spans="1:12" ht="42.75" customHeight="1">
      <c r="A6" s="510"/>
      <c r="B6" s="493"/>
      <c r="C6" s="493"/>
      <c r="D6" s="493"/>
      <c r="E6" s="493" t="s">
        <v>204</v>
      </c>
      <c r="F6" s="330"/>
      <c r="G6" s="377" t="s">
        <v>204</v>
      </c>
      <c r="H6" s="377" t="s">
        <v>203</v>
      </c>
      <c r="I6" s="377" t="s">
        <v>234</v>
      </c>
      <c r="J6" s="377" t="s">
        <v>235</v>
      </c>
      <c r="K6" s="503"/>
      <c r="L6" s="501"/>
    </row>
    <row r="7" spans="1:12" ht="3.75" customHeight="1">
      <c r="A7" s="207"/>
      <c r="B7" s="147"/>
      <c r="C7" s="147"/>
      <c r="D7" s="147"/>
      <c r="E7" s="147"/>
      <c r="F7" s="40"/>
      <c r="G7" s="27"/>
      <c r="H7" s="27"/>
      <c r="I7" s="27"/>
      <c r="J7" s="27"/>
      <c r="K7" s="27"/>
      <c r="L7" s="27"/>
    </row>
    <row r="8" spans="1:12" ht="12" customHeight="1">
      <c r="A8" s="208" t="s">
        <v>1</v>
      </c>
      <c r="B8" s="203">
        <v>22303.377000000706</v>
      </c>
      <c r="C8" s="203">
        <v>22668.624999999683</v>
      </c>
      <c r="D8" s="203">
        <v>23034.248000000156</v>
      </c>
      <c r="E8" s="203">
        <v>23401.625000000084</v>
      </c>
      <c r="F8" s="278"/>
      <c r="G8" s="325">
        <v>23771.679000000524</v>
      </c>
      <c r="H8" s="378">
        <v>1.0643375656615872</v>
      </c>
      <c r="I8" s="325">
        <v>23275.674536660441</v>
      </c>
      <c r="J8" s="325">
        <v>24267.683463340611</v>
      </c>
      <c r="K8" s="394">
        <v>1.6454954196680305</v>
      </c>
      <c r="L8" s="395">
        <f>ROUND(((G8/E8-1)*100),2)</f>
        <v>1.58</v>
      </c>
    </row>
    <row r="9" spans="1:12" ht="11.25" customHeight="1">
      <c r="A9" s="209" t="s">
        <v>41</v>
      </c>
      <c r="B9" s="205">
        <v>6276.0509999999185</v>
      </c>
      <c r="C9" s="205">
        <v>6287.6330000001308</v>
      </c>
      <c r="D9" s="205">
        <v>6297.3010000000413</v>
      </c>
      <c r="E9" s="205">
        <v>6304.1829999999482</v>
      </c>
      <c r="F9" s="279"/>
      <c r="G9" s="125">
        <v>6307.3759999999802</v>
      </c>
      <c r="H9" s="379">
        <v>1.4865033172705562</v>
      </c>
      <c r="I9" s="125">
        <v>6123.5694681846444</v>
      </c>
      <c r="J9" s="125">
        <v>6491.1825318153169</v>
      </c>
      <c r="K9" s="392">
        <v>0.33622623733680079</v>
      </c>
      <c r="L9" s="391">
        <f t="shared" ref="L9:L44" si="0">ROUND(((G9/E9-1)*100),2)</f>
        <v>0.05</v>
      </c>
    </row>
    <row r="10" spans="1:12" ht="11.25" customHeight="1">
      <c r="A10" s="209" t="s">
        <v>49</v>
      </c>
      <c r="B10" s="205">
        <v>13123.815570324257</v>
      </c>
      <c r="C10" s="205">
        <v>13380.046463234226</v>
      </c>
      <c r="D10" s="205">
        <v>13636.041298763314</v>
      </c>
      <c r="E10" s="205">
        <v>13901.100546850164</v>
      </c>
      <c r="F10" s="279"/>
      <c r="G10" s="125">
        <v>14132.92008171763</v>
      </c>
      <c r="H10" s="379">
        <v>1.118182715114151</v>
      </c>
      <c r="I10" s="125">
        <v>13823.11323288353</v>
      </c>
      <c r="J10" s="125">
        <v>14442.726930551727</v>
      </c>
      <c r="K10" s="392">
        <v>1.8621645391581509</v>
      </c>
      <c r="L10" s="391">
        <f t="shared" si="0"/>
        <v>1.67</v>
      </c>
    </row>
    <row r="11" spans="1:12" ht="11.25" customHeight="1">
      <c r="A11" s="209" t="s">
        <v>50</v>
      </c>
      <c r="B11" s="205">
        <v>995.65642967573331</v>
      </c>
      <c r="C11" s="205">
        <v>1027.5055367656789</v>
      </c>
      <c r="D11" s="205">
        <v>1057.5577012370072</v>
      </c>
      <c r="E11" s="205">
        <v>1078.6874531500466</v>
      </c>
      <c r="F11" s="279"/>
      <c r="G11" s="125">
        <v>1135.574918281925</v>
      </c>
      <c r="H11" s="379">
        <v>2.2046397834988603</v>
      </c>
      <c r="I11" s="125">
        <v>1086.4954591162161</v>
      </c>
      <c r="J11" s="125">
        <v>1184.6543774476338</v>
      </c>
      <c r="K11" s="392">
        <v>3.9720849898392752</v>
      </c>
      <c r="L11" s="391">
        <f t="shared" si="0"/>
        <v>5.27</v>
      </c>
    </row>
    <row r="12" spans="1:12" ht="11.25" customHeight="1">
      <c r="A12" s="209" t="s">
        <v>42</v>
      </c>
      <c r="B12" s="205">
        <v>1907.8540000000003</v>
      </c>
      <c r="C12" s="205">
        <v>1973.439999999988</v>
      </c>
      <c r="D12" s="205">
        <v>2043.3480000000384</v>
      </c>
      <c r="E12" s="205">
        <v>2117.6539999999964</v>
      </c>
      <c r="F12" s="279"/>
      <c r="G12" s="125">
        <v>2195.8079999999795</v>
      </c>
      <c r="H12" s="379">
        <v>1.7234264371154286</v>
      </c>
      <c r="I12" s="125">
        <v>2121.6200363846483</v>
      </c>
      <c r="J12" s="125">
        <v>2269.9959636153108</v>
      </c>
      <c r="K12" s="392">
        <v>3.3997363893385701</v>
      </c>
      <c r="L12" s="391">
        <f t="shared" si="0"/>
        <v>3.69</v>
      </c>
    </row>
    <row r="13" spans="1:12" ht="3" customHeight="1">
      <c r="A13" s="209"/>
      <c r="B13" s="197"/>
      <c r="C13" s="197"/>
      <c r="D13" s="197"/>
      <c r="E13" s="197"/>
      <c r="F13" s="197"/>
      <c r="G13" s="392"/>
      <c r="H13" s="392"/>
      <c r="I13" s="125"/>
      <c r="J13" s="125"/>
      <c r="K13" s="392"/>
      <c r="L13" s="391"/>
    </row>
    <row r="14" spans="1:12" ht="12" customHeight="1">
      <c r="A14" s="208" t="s">
        <v>11</v>
      </c>
      <c r="B14" s="197"/>
      <c r="C14" s="197"/>
      <c r="D14" s="197"/>
      <c r="E14" s="197"/>
      <c r="F14" s="197"/>
      <c r="G14" s="392"/>
      <c r="H14" s="392"/>
      <c r="I14" s="125"/>
      <c r="J14" s="125"/>
      <c r="K14" s="392"/>
      <c r="L14" s="391"/>
    </row>
    <row r="15" spans="1:12" ht="12" customHeight="1">
      <c r="A15" s="208" t="s">
        <v>2</v>
      </c>
      <c r="B15" s="203">
        <v>17340.653000000366</v>
      </c>
      <c r="C15" s="203">
        <v>17735.751000000117</v>
      </c>
      <c r="D15" s="203">
        <v>18132.870999999694</v>
      </c>
      <c r="E15" s="203">
        <v>18532.860000000743</v>
      </c>
      <c r="F15" s="278"/>
      <c r="G15" s="325">
        <v>18936.277000000093</v>
      </c>
      <c r="H15" s="378">
        <v>1.2914082359267527</v>
      </c>
      <c r="I15" s="325">
        <v>18456.869872854691</v>
      </c>
      <c r="J15" s="325">
        <v>19415.684127145494</v>
      </c>
      <c r="K15" s="392">
        <v>2.3240983692689232</v>
      </c>
      <c r="L15" s="391">
        <f t="shared" si="0"/>
        <v>2.1800000000000002</v>
      </c>
    </row>
    <row r="16" spans="1:12" ht="11.25" customHeight="1">
      <c r="A16" s="209" t="s">
        <v>41</v>
      </c>
      <c r="B16" s="205">
        <v>4750.7049999999708</v>
      </c>
      <c r="C16" s="205">
        <v>4793.2850000000089</v>
      </c>
      <c r="D16" s="205">
        <v>4831.2870000000539</v>
      </c>
      <c r="E16" s="205">
        <v>4863.3530000000046</v>
      </c>
      <c r="F16" s="279"/>
      <c r="G16" s="125">
        <v>4889.7549999999719</v>
      </c>
      <c r="H16" s="379">
        <v>1.8279625775789641</v>
      </c>
      <c r="I16" s="125">
        <v>4714.5281166201912</v>
      </c>
      <c r="J16" s="125">
        <v>5064.9818833797526</v>
      </c>
      <c r="K16" s="392">
        <v>1.0419923672206677</v>
      </c>
      <c r="L16" s="391">
        <f t="shared" si="0"/>
        <v>0.54</v>
      </c>
    </row>
    <row r="17" spans="1:12" ht="11.25" customHeight="1">
      <c r="A17" s="209" t="s">
        <v>49</v>
      </c>
      <c r="B17" s="205">
        <v>10347.513526067269</v>
      </c>
      <c r="C17" s="205">
        <v>10612.355213907314</v>
      </c>
      <c r="D17" s="205">
        <v>10870.78771912619</v>
      </c>
      <c r="E17" s="205">
        <v>11157.695999390107</v>
      </c>
      <c r="F17" s="279"/>
      <c r="G17" s="125">
        <v>11400.932149795435</v>
      </c>
      <c r="H17" s="379">
        <v>1.3447298263234269</v>
      </c>
      <c r="I17" s="125">
        <v>11100.37868743603</v>
      </c>
      <c r="J17" s="125">
        <v>11701.48561215484</v>
      </c>
      <c r="K17" s="392">
        <v>2.4477646900425309</v>
      </c>
      <c r="L17" s="391">
        <f t="shared" si="0"/>
        <v>2.1800000000000002</v>
      </c>
    </row>
    <row r="18" spans="1:12" ht="11.25" customHeight="1">
      <c r="A18" s="209" t="s">
        <v>50</v>
      </c>
      <c r="B18" s="205">
        <v>786.04047393279745</v>
      </c>
      <c r="C18" s="205">
        <v>810.79178609251562</v>
      </c>
      <c r="D18" s="205">
        <v>844.62328087395213</v>
      </c>
      <c r="E18" s="205">
        <v>854.75100060985631</v>
      </c>
      <c r="F18" s="279"/>
      <c r="G18" s="125">
        <v>913.99085020442988</v>
      </c>
      <c r="H18" s="379">
        <v>2.6420869566671423</v>
      </c>
      <c r="I18" s="125">
        <v>866.65008300458896</v>
      </c>
      <c r="J18" s="125">
        <v>961.33161740427067</v>
      </c>
      <c r="K18" s="392">
        <v>5.0591314127832687</v>
      </c>
      <c r="L18" s="391">
        <f t="shared" si="0"/>
        <v>6.93</v>
      </c>
    </row>
    <row r="19" spans="1:12" ht="11.25" customHeight="1">
      <c r="A19" s="209" t="s">
        <v>42</v>
      </c>
      <c r="B19" s="205">
        <v>1456.3939999999943</v>
      </c>
      <c r="C19" s="205">
        <v>1519.3189999999929</v>
      </c>
      <c r="D19" s="205">
        <v>1586.1730000000084</v>
      </c>
      <c r="E19" s="205">
        <v>1657.0599999999988</v>
      </c>
      <c r="F19" s="279"/>
      <c r="G19" s="125">
        <v>1731.5990000000011</v>
      </c>
      <c r="H19" s="379">
        <v>2.095166343723684</v>
      </c>
      <c r="I19" s="125">
        <v>1660.4756552824776</v>
      </c>
      <c r="J19" s="125">
        <v>1802.7223447175247</v>
      </c>
      <c r="K19" s="392">
        <v>4.3502375697950457</v>
      </c>
      <c r="L19" s="391">
        <f t="shared" si="0"/>
        <v>4.5</v>
      </c>
    </row>
    <row r="20" spans="1:12" ht="3.75" customHeight="1">
      <c r="A20" s="209"/>
      <c r="B20" s="197"/>
      <c r="C20" s="197"/>
      <c r="D20" s="197"/>
      <c r="E20" s="197"/>
      <c r="F20" s="197"/>
      <c r="G20" s="392"/>
      <c r="H20" s="392"/>
      <c r="I20" s="125"/>
      <c r="J20" s="125"/>
      <c r="K20" s="392"/>
      <c r="L20" s="391"/>
    </row>
    <row r="21" spans="1:12" ht="12" customHeight="1">
      <c r="A21" s="208" t="s">
        <v>3</v>
      </c>
      <c r="B21" s="203">
        <v>4962.7240000001384</v>
      </c>
      <c r="C21" s="203">
        <v>4932.8739999999343</v>
      </c>
      <c r="D21" s="203">
        <v>4901.3769999999504</v>
      </c>
      <c r="E21" s="203">
        <v>4868.7649999998439</v>
      </c>
      <c r="F21" s="278"/>
      <c r="G21" s="325">
        <v>4835.4019999998754</v>
      </c>
      <c r="H21" s="378">
        <v>1.3422525233986342</v>
      </c>
      <c r="I21" s="325">
        <v>4708.1650788823144</v>
      </c>
      <c r="J21" s="325">
        <v>4962.6389211174364</v>
      </c>
      <c r="K21" s="392">
        <v>-0.61423379860219285</v>
      </c>
      <c r="L21" s="391">
        <f t="shared" si="0"/>
        <v>-0.69</v>
      </c>
    </row>
    <row r="22" spans="1:12" ht="11.25" customHeight="1">
      <c r="A22" s="209" t="s">
        <v>41</v>
      </c>
      <c r="B22" s="205">
        <v>1525.3460000000414</v>
      </c>
      <c r="C22" s="205">
        <v>1494.3480000000293</v>
      </c>
      <c r="D22" s="205">
        <v>1466.013999999996</v>
      </c>
      <c r="E22" s="205">
        <v>1440.8299999999933</v>
      </c>
      <c r="F22" s="279"/>
      <c r="G22" s="125">
        <v>1417.6210000000128</v>
      </c>
      <c r="H22" s="379">
        <v>1.9970811230183219</v>
      </c>
      <c r="I22" s="125">
        <v>1362.1198245260555</v>
      </c>
      <c r="J22" s="125">
        <v>1473.1221754739702</v>
      </c>
      <c r="K22" s="392">
        <v>-1.7473964686839039</v>
      </c>
      <c r="L22" s="391">
        <f t="shared" si="0"/>
        <v>-1.61</v>
      </c>
    </row>
    <row r="23" spans="1:12" ht="11.25" customHeight="1">
      <c r="A23" s="209" t="s">
        <v>49</v>
      </c>
      <c r="B23" s="205">
        <v>2776.3020442570823</v>
      </c>
      <c r="C23" s="205">
        <v>2767.6912493268628</v>
      </c>
      <c r="D23" s="205">
        <v>2765.2535796368793</v>
      </c>
      <c r="E23" s="205">
        <v>2743.4045474597633</v>
      </c>
      <c r="F23" s="279"/>
      <c r="G23" s="125">
        <v>2731.9879319224983</v>
      </c>
      <c r="H23" s="379">
        <v>1.4031961365717247</v>
      </c>
      <c r="I23" s="125">
        <v>2656.8354213304424</v>
      </c>
      <c r="J23" s="125">
        <v>2807.1404425145543</v>
      </c>
      <c r="K23" s="392">
        <v>-0.24507673781606343</v>
      </c>
      <c r="L23" s="391">
        <f t="shared" si="0"/>
        <v>-0.42</v>
      </c>
    </row>
    <row r="24" spans="1:12" ht="11.25" customHeight="1">
      <c r="A24" s="209" t="s">
        <v>50</v>
      </c>
      <c r="B24" s="205">
        <v>209.61595574293801</v>
      </c>
      <c r="C24" s="205">
        <v>216.71375067316185</v>
      </c>
      <c r="D24" s="205">
        <v>212.9344203630537</v>
      </c>
      <c r="E24" s="205">
        <v>223.93645254019188</v>
      </c>
      <c r="F24" s="279"/>
      <c r="G24" s="125">
        <v>221.58406807749571</v>
      </c>
      <c r="H24" s="379">
        <v>2.9806468887357314</v>
      </c>
      <c r="I24" s="125">
        <v>208.63628552877509</v>
      </c>
      <c r="J24" s="125">
        <v>234.53185062621637</v>
      </c>
      <c r="K24" s="392">
        <v>0.47850316644155733</v>
      </c>
      <c r="L24" s="391">
        <f t="shared" si="0"/>
        <v>-1.05</v>
      </c>
    </row>
    <row r="25" spans="1:12" ht="11.25" customHeight="1">
      <c r="A25" s="209" t="s">
        <v>42</v>
      </c>
      <c r="B25" s="205">
        <v>451.45999999999719</v>
      </c>
      <c r="C25" s="205">
        <v>454.1209999999968</v>
      </c>
      <c r="D25" s="205">
        <v>457.17500000000007</v>
      </c>
      <c r="E25" s="205">
        <v>460.59399999999607</v>
      </c>
      <c r="F25" s="279"/>
      <c r="G25" s="125">
        <v>464.20899999999608</v>
      </c>
      <c r="H25" s="379">
        <v>2.3188788064996784</v>
      </c>
      <c r="I25" s="125">
        <v>443.10630392622329</v>
      </c>
      <c r="J25" s="125">
        <v>485.31169607376887</v>
      </c>
      <c r="K25" s="392">
        <v>0.52153691957839143</v>
      </c>
      <c r="L25" s="391">
        <f t="shared" si="0"/>
        <v>0.78</v>
      </c>
    </row>
    <row r="26" spans="1:12" ht="3.75" customHeight="1">
      <c r="A26" s="209"/>
      <c r="B26" s="205"/>
      <c r="C26" s="205"/>
      <c r="D26" s="205"/>
      <c r="E26" s="205"/>
      <c r="F26" s="205"/>
      <c r="G26" s="125"/>
      <c r="H26" s="125"/>
      <c r="I26" s="125"/>
      <c r="J26" s="125"/>
      <c r="K26" s="392"/>
      <c r="L26" s="391"/>
    </row>
    <row r="27" spans="1:12" ht="12" customHeight="1">
      <c r="A27" s="208" t="s">
        <v>4</v>
      </c>
      <c r="B27" s="197"/>
      <c r="C27" s="197"/>
      <c r="D27" s="197"/>
      <c r="E27" s="197"/>
      <c r="F27" s="197"/>
      <c r="G27" s="392"/>
      <c r="H27" s="392"/>
      <c r="I27" s="125"/>
      <c r="J27" s="125"/>
      <c r="K27" s="392"/>
      <c r="L27" s="391"/>
    </row>
    <row r="28" spans="1:12" ht="12" customHeight="1">
      <c r="A28" s="208" t="s">
        <v>5</v>
      </c>
      <c r="B28" s="203">
        <v>12705.025788973007</v>
      </c>
      <c r="C28" s="203">
        <v>12943.656136623686</v>
      </c>
      <c r="D28" s="203">
        <v>13176.615471026007</v>
      </c>
      <c r="E28" s="203">
        <v>13430.512060077341</v>
      </c>
      <c r="F28" s="278"/>
      <c r="G28" s="325">
        <v>13668.004419352488</v>
      </c>
      <c r="H28" s="378">
        <v>1.8786456006802426</v>
      </c>
      <c r="I28" s="325">
        <v>13164.624013017145</v>
      </c>
      <c r="J28" s="325">
        <v>14171.384825687834</v>
      </c>
      <c r="K28" s="392">
        <v>1.8801407517197832</v>
      </c>
      <c r="L28" s="391">
        <f t="shared" si="0"/>
        <v>1.77</v>
      </c>
    </row>
    <row r="29" spans="1:12" ht="11.25" customHeight="1">
      <c r="A29" s="209" t="s">
        <v>41</v>
      </c>
      <c r="B29" s="205">
        <v>3422.6816760340485</v>
      </c>
      <c r="C29" s="205">
        <v>3455.6927296484619</v>
      </c>
      <c r="D29" s="205">
        <v>3484.2402146386876</v>
      </c>
      <c r="E29" s="205">
        <v>3503.7436570113855</v>
      </c>
      <c r="F29" s="279"/>
      <c r="G29" s="125">
        <v>3503.8763723269726</v>
      </c>
      <c r="H29" s="379">
        <v>2.4842709497266591</v>
      </c>
      <c r="I29" s="125">
        <v>3333.2311741797271</v>
      </c>
      <c r="J29" s="125">
        <v>3674.5215704742177</v>
      </c>
      <c r="K29" s="392">
        <v>0.84110011991687106</v>
      </c>
      <c r="L29" s="391">
        <f t="shared" si="0"/>
        <v>0</v>
      </c>
    </row>
    <row r="30" spans="1:12" ht="11.25" customHeight="1">
      <c r="A30" s="209" t="s">
        <v>49</v>
      </c>
      <c r="B30" s="205">
        <v>7521.1632515052761</v>
      </c>
      <c r="C30" s="205">
        <v>7688.5047153493197</v>
      </c>
      <c r="D30" s="205">
        <v>7821.3600330210438</v>
      </c>
      <c r="E30" s="205">
        <v>8006.9533749726334</v>
      </c>
      <c r="F30" s="279"/>
      <c r="G30" s="125">
        <v>8153.2524108688694</v>
      </c>
      <c r="H30" s="379">
        <v>1.9487057838483048</v>
      </c>
      <c r="I30" s="125">
        <v>7841.777192968194</v>
      </c>
      <c r="J30" s="125">
        <v>8464.7276287695422</v>
      </c>
      <c r="K30" s="392">
        <v>1.8702948224500027</v>
      </c>
      <c r="L30" s="391">
        <f t="shared" si="0"/>
        <v>1.83</v>
      </c>
    </row>
    <row r="31" spans="1:12" ht="11.25" customHeight="1">
      <c r="A31" s="209" t="s">
        <v>50</v>
      </c>
      <c r="B31" s="205">
        <v>622.64609029469</v>
      </c>
      <c r="C31" s="205">
        <v>612.55225247447163</v>
      </c>
      <c r="D31" s="205">
        <v>643.8816435089949</v>
      </c>
      <c r="E31" s="205">
        <v>637.14352234004423</v>
      </c>
      <c r="F31" s="279"/>
      <c r="G31" s="125">
        <v>679.73998201227926</v>
      </c>
      <c r="H31" s="379">
        <v>3.3108600913961865</v>
      </c>
      <c r="I31" s="125">
        <v>635.62054304214962</v>
      </c>
      <c r="J31" s="125">
        <v>723.85942098240878</v>
      </c>
      <c r="K31" s="392">
        <v>4.5005773281191708</v>
      </c>
      <c r="L31" s="391">
        <f t="shared" si="0"/>
        <v>6.69</v>
      </c>
    </row>
    <row r="32" spans="1:12" ht="11.25" customHeight="1">
      <c r="A32" s="209" t="s">
        <v>42</v>
      </c>
      <c r="B32" s="205">
        <v>1138.534771138884</v>
      </c>
      <c r="C32" s="205">
        <v>1186.9064391513045</v>
      </c>
      <c r="D32" s="205">
        <v>1227.1335798573532</v>
      </c>
      <c r="E32" s="205">
        <v>1282.6715057533931</v>
      </c>
      <c r="F32" s="279"/>
      <c r="G32" s="125">
        <v>1331.1356541442956</v>
      </c>
      <c r="H32" s="379">
        <v>2.6852612113548244</v>
      </c>
      <c r="I32" s="125">
        <v>1261.0619312885117</v>
      </c>
      <c r="J32" s="125">
        <v>1401.2093770000793</v>
      </c>
      <c r="K32" s="392">
        <v>3.8658661378172976</v>
      </c>
      <c r="L32" s="391">
        <f t="shared" si="0"/>
        <v>3.78</v>
      </c>
    </row>
    <row r="33" spans="1:12" ht="5.25" customHeight="1">
      <c r="A33" s="209"/>
      <c r="B33" s="197"/>
      <c r="C33" s="197"/>
      <c r="D33" s="197"/>
      <c r="E33" s="197"/>
      <c r="F33" s="197"/>
      <c r="G33" s="392"/>
      <c r="H33" s="392"/>
      <c r="I33" s="125"/>
      <c r="J33" s="125"/>
      <c r="K33" s="392"/>
      <c r="L33" s="391"/>
    </row>
    <row r="34" spans="1:12" ht="12" customHeight="1">
      <c r="A34" s="208" t="s">
        <v>6</v>
      </c>
      <c r="B34" s="203">
        <v>6884.6807431607112</v>
      </c>
      <c r="C34" s="203">
        <v>6954.1861204949955</v>
      </c>
      <c r="D34" s="203">
        <v>7054.086323516116</v>
      </c>
      <c r="E34" s="203">
        <v>7121.5263162739102</v>
      </c>
      <c r="F34" s="278"/>
      <c r="G34" s="325">
        <v>7206.0196686995178</v>
      </c>
      <c r="H34" s="378">
        <v>2.7973189233486995</v>
      </c>
      <c r="I34" s="325">
        <v>6871.3903513873684</v>
      </c>
      <c r="J34" s="325">
        <v>7540.6489860116671</v>
      </c>
      <c r="K34" s="392">
        <v>1.2422901481589088</v>
      </c>
      <c r="L34" s="391">
        <f t="shared" si="0"/>
        <v>1.19</v>
      </c>
    </row>
    <row r="35" spans="1:12" ht="11.25" customHeight="1">
      <c r="A35" s="209" t="s">
        <v>41</v>
      </c>
      <c r="B35" s="205">
        <v>2074.1354957572516</v>
      </c>
      <c r="C35" s="205">
        <v>2037.4848686661126</v>
      </c>
      <c r="D35" s="205">
        <v>2024.6251488860009</v>
      </c>
      <c r="E35" s="205">
        <v>2008.2107372073046</v>
      </c>
      <c r="F35" s="279"/>
      <c r="G35" s="125">
        <v>2005.4234341533888</v>
      </c>
      <c r="H35" s="379">
        <v>2.4612957301798684</v>
      </c>
      <c r="I35" s="125">
        <v>1895.448324060352</v>
      </c>
      <c r="J35" s="125">
        <v>2115.3985442464254</v>
      </c>
      <c r="K35" s="392">
        <v>-0.29918808759086257</v>
      </c>
      <c r="L35" s="391">
        <f t="shared" si="0"/>
        <v>-0.14000000000000001</v>
      </c>
    </row>
    <row r="36" spans="1:12" ht="11.25" customHeight="1">
      <c r="A36" s="209" t="s">
        <v>49</v>
      </c>
      <c r="B36" s="205">
        <v>3919.2073452586942</v>
      </c>
      <c r="C36" s="205">
        <v>3976.4677641679646</v>
      </c>
      <c r="D36" s="205">
        <v>4068.7731349052965</v>
      </c>
      <c r="E36" s="205">
        <v>4126.9216555229114</v>
      </c>
      <c r="F36" s="279"/>
      <c r="G36" s="125">
        <v>4189.922621309448</v>
      </c>
      <c r="H36" s="379">
        <v>3.8248268673463857</v>
      </c>
      <c r="I36" s="125">
        <v>3987.7528883374739</v>
      </c>
      <c r="J36" s="125">
        <v>4392.0923542814226</v>
      </c>
      <c r="K36" s="392">
        <v>1.7957137912534504</v>
      </c>
      <c r="L36" s="391">
        <f t="shared" si="0"/>
        <v>1.53</v>
      </c>
    </row>
    <row r="37" spans="1:12" ht="11.25" customHeight="1">
      <c r="A37" s="209" t="s">
        <v>50</v>
      </c>
      <c r="B37" s="205">
        <v>282.14407051650176</v>
      </c>
      <c r="C37" s="205">
        <v>320.10768425979501</v>
      </c>
      <c r="D37" s="205">
        <v>315.97053285303446</v>
      </c>
      <c r="E37" s="205">
        <v>330.17806056196622</v>
      </c>
      <c r="F37" s="279"/>
      <c r="G37" s="125">
        <v>332.60128071160005</v>
      </c>
      <c r="H37" s="379">
        <v>2.9897231115372498</v>
      </c>
      <c r="I37" s="125">
        <v>307.66210844155887</v>
      </c>
      <c r="J37" s="125">
        <v>357.54045298164118</v>
      </c>
      <c r="K37" s="392">
        <v>2.645165439804531</v>
      </c>
      <c r="L37" s="391">
        <f t="shared" si="0"/>
        <v>0.73</v>
      </c>
    </row>
    <row r="38" spans="1:12" ht="11.25" customHeight="1">
      <c r="A38" s="209" t="s">
        <v>42</v>
      </c>
      <c r="B38" s="205">
        <v>609.19383162804831</v>
      </c>
      <c r="C38" s="205">
        <v>620.12580340122406</v>
      </c>
      <c r="D38" s="205">
        <v>644.71750687169845</v>
      </c>
      <c r="E38" s="205">
        <v>656.21586298197985</v>
      </c>
      <c r="F38" s="279"/>
      <c r="G38" s="125">
        <v>678.07233252516164</v>
      </c>
      <c r="H38" s="379"/>
      <c r="I38" s="125">
        <v>638.33000213419984</v>
      </c>
      <c r="J38" s="125">
        <v>717.81466291612355</v>
      </c>
      <c r="K38" s="392">
        <v>2.3092627214129191</v>
      </c>
      <c r="L38" s="391">
        <f t="shared" si="0"/>
        <v>3.33</v>
      </c>
    </row>
    <row r="39" spans="1:12" ht="2.25" customHeight="1">
      <c r="A39" s="209"/>
      <c r="B39" s="197"/>
      <c r="C39" s="197"/>
      <c r="D39" s="197"/>
      <c r="E39" s="197"/>
      <c r="F39" s="197"/>
      <c r="G39" s="392"/>
      <c r="H39" s="392"/>
      <c r="I39" s="125"/>
      <c r="J39" s="125"/>
      <c r="K39" s="392"/>
      <c r="L39" s="391"/>
    </row>
    <row r="40" spans="1:12" ht="12" customHeight="1">
      <c r="A40" s="208" t="s">
        <v>7</v>
      </c>
      <c r="B40" s="203">
        <v>2713.6704678666688</v>
      </c>
      <c r="C40" s="203">
        <v>2770.782742881122</v>
      </c>
      <c r="D40" s="203">
        <v>2803.5462054577642</v>
      </c>
      <c r="E40" s="203">
        <v>2849.586623648338</v>
      </c>
      <c r="F40" s="278"/>
      <c r="G40" s="325">
        <v>2897.6549119479591</v>
      </c>
      <c r="H40" s="378">
        <v>3.471222682348682</v>
      </c>
      <c r="I40" s="325">
        <v>2700.4691855134638</v>
      </c>
      <c r="J40" s="325">
        <v>3094.8406383824545</v>
      </c>
      <c r="K40" s="392">
        <v>1.5778019401131216</v>
      </c>
      <c r="L40" s="391">
        <f t="shared" si="0"/>
        <v>1.69</v>
      </c>
    </row>
    <row r="41" spans="1:12" ht="11.25" customHeight="1">
      <c r="A41" s="209" t="s">
        <v>41</v>
      </c>
      <c r="B41" s="205">
        <v>779.23382820873269</v>
      </c>
      <c r="C41" s="205">
        <v>794.45540168544767</v>
      </c>
      <c r="D41" s="205">
        <v>788.43563647531823</v>
      </c>
      <c r="E41" s="205">
        <v>792.22860578132202</v>
      </c>
      <c r="F41" s="279"/>
      <c r="G41" s="125">
        <v>798.07619351966832</v>
      </c>
      <c r="H41" s="379">
        <v>3.908085795822084</v>
      </c>
      <c r="I41" s="125">
        <v>736.93206181145251</v>
      </c>
      <c r="J41" s="125">
        <v>859.22032522788413</v>
      </c>
      <c r="K41" s="392">
        <v>-0.15312265530738056</v>
      </c>
      <c r="L41" s="391">
        <f t="shared" si="0"/>
        <v>0.74</v>
      </c>
    </row>
    <row r="42" spans="1:12" ht="11.25" customHeight="1">
      <c r="A42" s="209" t="s">
        <v>49</v>
      </c>
      <c r="B42" s="205">
        <v>1683.4449735603152</v>
      </c>
      <c r="C42" s="205">
        <v>1715.0739837168296</v>
      </c>
      <c r="D42" s="205">
        <v>1745.9081308364912</v>
      </c>
      <c r="E42" s="205">
        <v>1767.22551635434</v>
      </c>
      <c r="F42" s="279"/>
      <c r="G42" s="125">
        <v>1789.7450495396679</v>
      </c>
      <c r="H42" s="379">
        <v>3.4795167828966744</v>
      </c>
      <c r="I42" s="125">
        <v>1667.6616983900956</v>
      </c>
      <c r="J42" s="125">
        <v>1911.82840068924</v>
      </c>
      <c r="K42" s="392">
        <v>1.9820408905286691</v>
      </c>
      <c r="L42" s="391">
        <f t="shared" si="0"/>
        <v>1.27</v>
      </c>
    </row>
    <row r="43" spans="1:12" ht="11.25" customHeight="1">
      <c r="A43" s="209" t="s">
        <v>50</v>
      </c>
      <c r="B43" s="205">
        <v>90.866268864541851</v>
      </c>
      <c r="C43" s="205">
        <v>94.845600031412218</v>
      </c>
      <c r="D43" s="205">
        <v>97.705524874976902</v>
      </c>
      <c r="E43" s="205">
        <v>111.36587024803751</v>
      </c>
      <c r="F43" s="279"/>
      <c r="G43" s="125">
        <v>123.23365555804664</v>
      </c>
      <c r="H43" s="379">
        <v>5.5270772833126136</v>
      </c>
      <c r="I43" s="125">
        <v>109.88089057384661</v>
      </c>
      <c r="J43" s="125">
        <v>136.58642054224666</v>
      </c>
      <c r="K43" s="392">
        <v>5.0409411195125431</v>
      </c>
      <c r="L43" s="391">
        <f t="shared" si="0"/>
        <v>10.66</v>
      </c>
    </row>
    <row r="44" spans="1:12" ht="11.25" customHeight="1">
      <c r="A44" s="209" t="s">
        <v>42</v>
      </c>
      <c r="B44" s="205">
        <v>160.12539723306082</v>
      </c>
      <c r="C44" s="205">
        <v>166.40775744746733</v>
      </c>
      <c r="D44" s="205">
        <v>171.49691327095567</v>
      </c>
      <c r="E44" s="205">
        <v>178.76663126463353</v>
      </c>
      <c r="F44" s="279"/>
      <c r="G44" s="125">
        <v>186.60001333054151</v>
      </c>
      <c r="H44" s="379">
        <v>4.6128332133627561</v>
      </c>
      <c r="I44" s="125">
        <v>169.72571359632497</v>
      </c>
      <c r="J44" s="125">
        <v>203.47431306475809</v>
      </c>
      <c r="K44" s="392">
        <v>4.4102567957587713</v>
      </c>
      <c r="L44" s="391">
        <f t="shared" si="0"/>
        <v>4.38</v>
      </c>
    </row>
    <row r="45" spans="1:12" ht="12" customHeight="1">
      <c r="A45" s="221"/>
      <c r="B45" s="19"/>
      <c r="C45" s="19"/>
      <c r="D45" s="19"/>
      <c r="E45" s="19"/>
      <c r="F45" s="19"/>
      <c r="G45" s="19"/>
      <c r="H45" s="19"/>
      <c r="I45" s="19"/>
      <c r="J45" s="19"/>
      <c r="K45" s="254"/>
      <c r="L45" s="173"/>
    </row>
    <row r="46" spans="1:12">
      <c r="A46" s="48" t="s">
        <v>156</v>
      </c>
    </row>
  </sheetData>
  <mergeCells count="12">
    <mergeCell ref="K5:K6"/>
    <mergeCell ref="A1:L1"/>
    <mergeCell ref="A2:L2"/>
    <mergeCell ref="A3:L3"/>
    <mergeCell ref="B5:B6"/>
    <mergeCell ref="C5:C6"/>
    <mergeCell ref="A5:A6"/>
    <mergeCell ref="D5:D6"/>
    <mergeCell ref="L5:L6"/>
    <mergeCell ref="I5:J5"/>
    <mergeCell ref="G5:H5"/>
    <mergeCell ref="E5:E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3"/>
  <dimension ref="A1:L307"/>
  <sheetViews>
    <sheetView showGridLines="0" view="pageBreakPreview" zoomScaleNormal="100" zoomScaleSheetLayoutView="100" workbookViewId="0">
      <selection sqref="A1:L1"/>
    </sheetView>
  </sheetViews>
  <sheetFormatPr baseColWidth="10" defaultRowHeight="12.75"/>
  <cols>
    <col min="1" max="1" width="16.140625" style="10" customWidth="1"/>
    <col min="2" max="12" width="6.85546875" style="27" customWidth="1"/>
    <col min="13" max="16384" width="11.42578125" style="10"/>
  </cols>
  <sheetData>
    <row r="1" spans="1:12" ht="13.5" customHeight="1">
      <c r="A1" s="489" t="s">
        <v>111</v>
      </c>
      <c r="B1" s="489"/>
      <c r="C1" s="489"/>
      <c r="D1" s="489"/>
      <c r="E1" s="489"/>
      <c r="F1" s="489"/>
      <c r="G1" s="489"/>
      <c r="H1" s="489"/>
      <c r="I1" s="489"/>
      <c r="J1" s="489"/>
      <c r="K1" s="489"/>
      <c r="L1" s="489"/>
    </row>
    <row r="2" spans="1:12" ht="20.25" customHeight="1">
      <c r="A2" s="490" t="s">
        <v>249</v>
      </c>
      <c r="B2" s="490"/>
      <c r="C2" s="490"/>
      <c r="D2" s="490"/>
      <c r="E2" s="490"/>
      <c r="F2" s="490"/>
      <c r="G2" s="490"/>
      <c r="H2" s="490"/>
      <c r="I2" s="490"/>
      <c r="J2" s="490"/>
      <c r="K2" s="490"/>
      <c r="L2" s="490"/>
    </row>
    <row r="3" spans="1:12" ht="11.25" customHeight="1">
      <c r="A3" s="491" t="s">
        <v>141</v>
      </c>
      <c r="B3" s="491"/>
      <c r="C3" s="491"/>
      <c r="D3" s="491"/>
      <c r="E3" s="491"/>
      <c r="F3" s="491"/>
      <c r="G3" s="491"/>
      <c r="H3" s="491"/>
      <c r="I3" s="491"/>
      <c r="J3" s="491"/>
      <c r="K3" s="491"/>
      <c r="L3" s="491"/>
    </row>
    <row r="4" spans="1:12" ht="3.75" customHeight="1">
      <c r="A4" s="49"/>
      <c r="B4" s="396"/>
      <c r="C4" s="396"/>
      <c r="D4" s="396"/>
      <c r="E4" s="396"/>
      <c r="F4" s="396"/>
    </row>
    <row r="5" spans="1:12" ht="21.75" customHeight="1">
      <c r="A5" s="509" t="s">
        <v>190</v>
      </c>
      <c r="B5" s="506">
        <v>2007</v>
      </c>
      <c r="C5" s="506">
        <v>2008</v>
      </c>
      <c r="D5" s="506">
        <v>2009</v>
      </c>
      <c r="E5" s="506">
        <v>2010</v>
      </c>
      <c r="F5" s="506">
        <v>2011</v>
      </c>
      <c r="G5" s="506">
        <v>2012</v>
      </c>
      <c r="H5" s="506">
        <v>2013</v>
      </c>
      <c r="I5" s="506">
        <v>2014</v>
      </c>
      <c r="J5" s="506">
        <v>2015</v>
      </c>
      <c r="K5" s="506">
        <v>2016</v>
      </c>
      <c r="L5" s="506">
        <v>2017</v>
      </c>
    </row>
    <row r="6" spans="1:12" ht="25.5" customHeight="1">
      <c r="A6" s="510"/>
      <c r="B6" s="507">
        <v>2007</v>
      </c>
      <c r="C6" s="507"/>
      <c r="D6" s="507"/>
      <c r="E6" s="507"/>
      <c r="F6" s="507"/>
      <c r="G6" s="507"/>
      <c r="H6" s="507"/>
      <c r="I6" s="507"/>
      <c r="J6" s="507"/>
      <c r="K6" s="507"/>
      <c r="L6" s="507"/>
    </row>
    <row r="7" spans="1:12" ht="14.25" customHeight="1">
      <c r="A7" s="207"/>
      <c r="B7" s="40"/>
      <c r="C7" s="40"/>
      <c r="D7" s="40"/>
      <c r="E7" s="40"/>
      <c r="F7" s="40"/>
    </row>
    <row r="8" spans="1:12" ht="12" customHeight="1">
      <c r="A8" s="208" t="s">
        <v>15</v>
      </c>
      <c r="B8" s="75">
        <v>100</v>
      </c>
      <c r="C8" s="75">
        <v>100</v>
      </c>
      <c r="D8" s="75">
        <v>100</v>
      </c>
      <c r="E8" s="75">
        <v>100</v>
      </c>
      <c r="F8" s="75">
        <v>100</v>
      </c>
      <c r="G8" s="326">
        <v>100</v>
      </c>
      <c r="H8" s="326">
        <v>100</v>
      </c>
      <c r="I8" s="326">
        <v>100</v>
      </c>
      <c r="J8" s="326">
        <v>100</v>
      </c>
      <c r="K8" s="326">
        <v>100</v>
      </c>
      <c r="L8" s="326">
        <v>100</v>
      </c>
    </row>
    <row r="9" spans="1:12" ht="11.25" customHeight="1">
      <c r="A9" s="209" t="s">
        <v>41</v>
      </c>
      <c r="B9" s="76">
        <v>32.880842500480149</v>
      </c>
      <c r="C9" s="76">
        <v>31.833596465766011</v>
      </c>
      <c r="D9" s="76">
        <v>30.738999252752613</v>
      </c>
      <c r="E9" s="76">
        <v>29.675832320053647</v>
      </c>
      <c r="F9" s="76">
        <v>28.553841445602163</v>
      </c>
      <c r="G9" s="135">
        <v>27.327386373043858</v>
      </c>
      <c r="H9" s="135">
        <v>26.138485849734316</v>
      </c>
      <c r="I9" s="135">
        <v>25.124460782983824</v>
      </c>
      <c r="J9" s="135">
        <v>24.417803036671845</v>
      </c>
      <c r="K9" s="135">
        <v>24.094955093764629</v>
      </c>
      <c r="L9" s="135">
        <v>24.059583418770849</v>
      </c>
    </row>
    <row r="10" spans="1:12" ht="11.25" customHeight="1">
      <c r="A10" s="209" t="s">
        <v>49</v>
      </c>
      <c r="B10" s="76">
        <v>56.927203702136595</v>
      </c>
      <c r="C10" s="76">
        <v>59.273436936899074</v>
      </c>
      <c r="D10" s="76">
        <v>59.455973845529449</v>
      </c>
      <c r="E10" s="76">
        <v>60.047292275854254</v>
      </c>
      <c r="F10" s="76">
        <v>60.924822519621429</v>
      </c>
      <c r="G10" s="135">
        <v>62.21002783901119</v>
      </c>
      <c r="H10" s="135">
        <v>63.185321852317166</v>
      </c>
      <c r="I10" s="135">
        <v>64.336244180655797</v>
      </c>
      <c r="J10" s="135">
        <v>64.762533361206124</v>
      </c>
      <c r="K10" s="135">
        <v>64.329362410204766</v>
      </c>
      <c r="L10" s="135">
        <v>64.464649318594894</v>
      </c>
    </row>
    <row r="11" spans="1:12" ht="11.25" customHeight="1">
      <c r="A11" s="209" t="s">
        <v>50</v>
      </c>
      <c r="B11" s="76">
        <v>4.0442175552146402</v>
      </c>
      <c r="C11" s="76">
        <v>2.6195590205379484</v>
      </c>
      <c r="D11" s="76">
        <v>3.4005546979017791</v>
      </c>
      <c r="E11" s="76">
        <v>3.7406093420054094</v>
      </c>
      <c r="F11" s="76">
        <v>3.8567096071884253</v>
      </c>
      <c r="G11" s="135">
        <v>3.671184733772991</v>
      </c>
      <c r="H11" s="135">
        <v>3.7529259363829945</v>
      </c>
      <c r="I11" s="135">
        <v>3.4755521241815339</v>
      </c>
      <c r="J11" s="135">
        <v>3.6005894003828782</v>
      </c>
      <c r="K11" s="135">
        <v>4.187914734472959</v>
      </c>
      <c r="L11" s="135">
        <v>3.9120861609236854</v>
      </c>
    </row>
    <row r="12" spans="1:12" ht="11.25" customHeight="1">
      <c r="A12" s="209" t="s">
        <v>42</v>
      </c>
      <c r="B12" s="76">
        <v>6.1477362421691355</v>
      </c>
      <c r="C12" s="76">
        <v>6.2734075767981698</v>
      </c>
      <c r="D12" s="76">
        <v>6.4044722038151756</v>
      </c>
      <c r="E12" s="76">
        <v>6.5362660620862894</v>
      </c>
      <c r="F12" s="76">
        <v>6.6646264275877467</v>
      </c>
      <c r="G12" s="135">
        <v>6.7914010541711045</v>
      </c>
      <c r="H12" s="135">
        <v>6.9232663615654531</v>
      </c>
      <c r="I12" s="135">
        <v>7.0637429121788431</v>
      </c>
      <c r="J12" s="135">
        <v>7.2190742017385396</v>
      </c>
      <c r="K12" s="135">
        <v>7.3877677615584219</v>
      </c>
      <c r="L12" s="135">
        <v>7.5636811017112153</v>
      </c>
    </row>
    <row r="13" spans="1:12" ht="12" customHeight="1">
      <c r="A13" s="208" t="s">
        <v>100</v>
      </c>
      <c r="B13" s="75">
        <v>100</v>
      </c>
      <c r="C13" s="75">
        <v>100</v>
      </c>
      <c r="D13" s="75">
        <v>100</v>
      </c>
      <c r="E13" s="75">
        <v>100</v>
      </c>
      <c r="F13" s="75">
        <v>100</v>
      </c>
      <c r="G13" s="326">
        <v>100</v>
      </c>
      <c r="H13" s="326">
        <v>100</v>
      </c>
      <c r="I13" s="326">
        <v>100</v>
      </c>
      <c r="J13" s="326">
        <v>100</v>
      </c>
      <c r="K13" s="326">
        <v>100</v>
      </c>
      <c r="L13" s="326">
        <v>100</v>
      </c>
    </row>
    <row r="14" spans="1:12" ht="11.25" customHeight="1">
      <c r="A14" s="209" t="s">
        <v>41</v>
      </c>
      <c r="B14" s="76">
        <v>30.689142040221491</v>
      </c>
      <c r="C14" s="76">
        <v>30.431099288356656</v>
      </c>
      <c r="D14" s="76">
        <v>30.137764177740785</v>
      </c>
      <c r="E14" s="76">
        <v>29.779553804780011</v>
      </c>
      <c r="F14" s="76">
        <v>29.331395058398186</v>
      </c>
      <c r="G14" s="135">
        <v>28.806327645649997</v>
      </c>
      <c r="H14" s="135">
        <v>28.247603826058143</v>
      </c>
      <c r="I14" s="135">
        <v>27.695419174598122</v>
      </c>
      <c r="J14" s="135">
        <v>27.188778562028848</v>
      </c>
      <c r="K14" s="135">
        <v>26.726649203996001</v>
      </c>
      <c r="L14" s="135">
        <v>26.282111403944828</v>
      </c>
    </row>
    <row r="15" spans="1:12" ht="11.25" customHeight="1">
      <c r="A15" s="209" t="s">
        <v>49</v>
      </c>
      <c r="B15" s="76">
        <v>55.99730168146904</v>
      </c>
      <c r="C15" s="76">
        <v>56.278515079700213</v>
      </c>
      <c r="D15" s="76">
        <v>56.647848656593808</v>
      </c>
      <c r="E15" s="76">
        <v>56.545275562675954</v>
      </c>
      <c r="F15" s="76">
        <v>56.747644373702762</v>
      </c>
      <c r="G15" s="135">
        <v>57.588602014641268</v>
      </c>
      <c r="H15" s="135">
        <v>58.165681189225339</v>
      </c>
      <c r="I15" s="135">
        <v>57.819225037166632</v>
      </c>
      <c r="J15" s="135">
        <v>58.284355191742804</v>
      </c>
      <c r="K15" s="135">
        <v>58.881147307243864</v>
      </c>
      <c r="L15" s="135">
        <v>58.672328463175681</v>
      </c>
    </row>
    <row r="16" spans="1:12" ht="11.25" customHeight="1">
      <c r="A16" s="209" t="s">
        <v>50</v>
      </c>
      <c r="B16" s="76">
        <v>4.1566834405717215</v>
      </c>
      <c r="C16" s="76">
        <v>4.0633934756207699</v>
      </c>
      <c r="D16" s="76">
        <v>3.9107113274803127</v>
      </c>
      <c r="E16" s="76">
        <v>4.2894150424779358</v>
      </c>
      <c r="F16" s="76">
        <v>4.4498898208643256</v>
      </c>
      <c r="G16" s="135">
        <v>4.0472668322295453</v>
      </c>
      <c r="H16" s="135">
        <v>3.9389684390685913</v>
      </c>
      <c r="I16" s="135">
        <v>4.7412645126329416</v>
      </c>
      <c r="J16" s="135">
        <v>4.677960874772042</v>
      </c>
      <c r="K16" s="135">
        <v>4.4322050045079422</v>
      </c>
      <c r="L16" s="135">
        <v>4.9706217999058202</v>
      </c>
    </row>
    <row r="17" spans="1:12" ht="11.25" customHeight="1">
      <c r="A17" s="209" t="s">
        <v>42</v>
      </c>
      <c r="B17" s="76">
        <v>9.1568728377376143</v>
      </c>
      <c r="C17" s="76">
        <v>9.2269921563216375</v>
      </c>
      <c r="D17" s="76">
        <v>9.3036758381844571</v>
      </c>
      <c r="E17" s="76">
        <v>9.3857555900660508</v>
      </c>
      <c r="F17" s="76">
        <v>9.4710707470351583</v>
      </c>
      <c r="G17" s="135">
        <v>9.5578035074804184</v>
      </c>
      <c r="H17" s="135">
        <v>9.6477465456483227</v>
      </c>
      <c r="I17" s="135">
        <v>9.744091275602706</v>
      </c>
      <c r="J17" s="135">
        <v>9.8489053714558938</v>
      </c>
      <c r="K17" s="135">
        <v>9.9599984842528322</v>
      </c>
      <c r="L17" s="135">
        <v>10.074938332973785</v>
      </c>
    </row>
    <row r="18" spans="1:12" ht="12" customHeight="1">
      <c r="A18" s="208" t="s">
        <v>17</v>
      </c>
      <c r="B18" s="75">
        <v>100</v>
      </c>
      <c r="C18" s="75">
        <v>100</v>
      </c>
      <c r="D18" s="75">
        <v>100</v>
      </c>
      <c r="E18" s="75">
        <v>100</v>
      </c>
      <c r="F18" s="75">
        <v>100</v>
      </c>
      <c r="G18" s="326">
        <v>100</v>
      </c>
      <c r="H18" s="326">
        <v>100</v>
      </c>
      <c r="I18" s="326">
        <v>100</v>
      </c>
      <c r="J18" s="326">
        <v>100</v>
      </c>
      <c r="K18" s="326">
        <v>100</v>
      </c>
      <c r="L18" s="326">
        <v>100</v>
      </c>
    </row>
    <row r="19" spans="1:12" ht="11.25" customHeight="1">
      <c r="A19" s="209" t="s">
        <v>41</v>
      </c>
      <c r="B19" s="76">
        <v>34.286289984048672</v>
      </c>
      <c r="C19" s="76">
        <v>33.55908329272323</v>
      </c>
      <c r="D19" s="76">
        <v>32.716166130793177</v>
      </c>
      <c r="E19" s="76">
        <v>31.799688351392192</v>
      </c>
      <c r="F19" s="76">
        <v>30.697264189464697</v>
      </c>
      <c r="G19" s="135">
        <v>29.388717271214382</v>
      </c>
      <c r="H19" s="135">
        <v>28.054181027013385</v>
      </c>
      <c r="I19" s="135">
        <v>26.867308976438004</v>
      </c>
      <c r="J19" s="135">
        <v>25.995532352635568</v>
      </c>
      <c r="K19" s="135">
        <v>25.497883604490006</v>
      </c>
      <c r="L19" s="135">
        <v>25.254327431493898</v>
      </c>
    </row>
    <row r="20" spans="1:12" ht="11.25" customHeight="1">
      <c r="A20" s="209" t="s">
        <v>49</v>
      </c>
      <c r="B20" s="76">
        <v>53.204216885173857</v>
      </c>
      <c r="C20" s="76">
        <v>54.247540376115381</v>
      </c>
      <c r="D20" s="76">
        <v>54.731824970626668</v>
      </c>
      <c r="E20" s="76">
        <v>55.336761675179446</v>
      </c>
      <c r="F20" s="76">
        <v>56.349228465239982</v>
      </c>
      <c r="G20" s="135">
        <v>57.976139473336367</v>
      </c>
      <c r="H20" s="135">
        <v>59.225228322376601</v>
      </c>
      <c r="I20" s="135">
        <v>60.111347273330367</v>
      </c>
      <c r="J20" s="135">
        <v>61.174552000515057</v>
      </c>
      <c r="K20" s="135">
        <v>61.826230861168831</v>
      </c>
      <c r="L20" s="135">
        <v>62.406896095400484</v>
      </c>
    </row>
    <row r="21" spans="1:12" ht="11.25" customHeight="1">
      <c r="A21" s="209" t="s">
        <v>50</v>
      </c>
      <c r="B21" s="76">
        <v>4.2821402636801142</v>
      </c>
      <c r="C21" s="76">
        <v>3.9251867145481496</v>
      </c>
      <c r="D21" s="76">
        <v>4.2335240772433504</v>
      </c>
      <c r="E21" s="76">
        <v>4.4931822873702325</v>
      </c>
      <c r="F21" s="76">
        <v>4.529497545375853</v>
      </c>
      <c r="G21" s="135">
        <v>4.1510777946404112</v>
      </c>
      <c r="H21" s="135">
        <v>4.1695255781818972</v>
      </c>
      <c r="I21" s="135">
        <v>4.3994479824804502</v>
      </c>
      <c r="J21" s="135">
        <v>4.1324963590899992</v>
      </c>
      <c r="K21" s="135">
        <v>3.9012722915738416</v>
      </c>
      <c r="L21" s="135">
        <v>3.4850897302901149</v>
      </c>
    </row>
    <row r="22" spans="1:12" ht="11.25" customHeight="1">
      <c r="A22" s="209" t="s">
        <v>42</v>
      </c>
      <c r="B22" s="76">
        <v>8.2273528670976681</v>
      </c>
      <c r="C22" s="76">
        <v>8.268189616614551</v>
      </c>
      <c r="D22" s="76">
        <v>8.3184848213367335</v>
      </c>
      <c r="E22" s="76">
        <v>8.3703676860585148</v>
      </c>
      <c r="F22" s="76">
        <v>8.4240097999181565</v>
      </c>
      <c r="G22" s="135">
        <v>8.4840654608096848</v>
      </c>
      <c r="H22" s="135">
        <v>8.5510650724274502</v>
      </c>
      <c r="I22" s="135">
        <v>8.6218957677509422</v>
      </c>
      <c r="J22" s="135">
        <v>8.6974192877600203</v>
      </c>
      <c r="K22" s="135">
        <v>8.7746132427674564</v>
      </c>
      <c r="L22" s="135">
        <v>8.8536867428154657</v>
      </c>
    </row>
    <row r="23" spans="1:12" ht="12" customHeight="1">
      <c r="A23" s="208" t="s">
        <v>18</v>
      </c>
      <c r="B23" s="75">
        <v>100</v>
      </c>
      <c r="C23" s="75">
        <v>100</v>
      </c>
      <c r="D23" s="75">
        <v>100</v>
      </c>
      <c r="E23" s="75">
        <v>100</v>
      </c>
      <c r="F23" s="75">
        <v>100</v>
      </c>
      <c r="G23" s="326">
        <v>100</v>
      </c>
      <c r="H23" s="326">
        <v>100</v>
      </c>
      <c r="I23" s="326">
        <v>100</v>
      </c>
      <c r="J23" s="326">
        <v>100</v>
      </c>
      <c r="K23" s="326">
        <v>100</v>
      </c>
      <c r="L23" s="326">
        <v>100</v>
      </c>
    </row>
    <row r="24" spans="1:12" ht="11.25" customHeight="1">
      <c r="A24" s="209" t="s">
        <v>41</v>
      </c>
      <c r="B24" s="76">
        <v>28.249444943746134</v>
      </c>
      <c r="C24" s="76">
        <v>27.879568874257888</v>
      </c>
      <c r="D24" s="76">
        <v>27.518359657829151</v>
      </c>
      <c r="E24" s="76">
        <v>27.159633218488388</v>
      </c>
      <c r="F24" s="76">
        <v>26.808377497835302</v>
      </c>
      <c r="G24" s="135">
        <v>26.466811178529039</v>
      </c>
      <c r="H24" s="135">
        <v>26.130171188456512</v>
      </c>
      <c r="I24" s="135">
        <v>25.79229673935788</v>
      </c>
      <c r="J24" s="135">
        <v>25.448546091977835</v>
      </c>
      <c r="K24" s="135">
        <v>25.09412478824413</v>
      </c>
      <c r="L24" s="135">
        <v>24.733293622032352</v>
      </c>
    </row>
    <row r="25" spans="1:12" ht="11.25" customHeight="1">
      <c r="A25" s="209" t="s">
        <v>49</v>
      </c>
      <c r="B25" s="76">
        <v>59.024624399440555</v>
      </c>
      <c r="C25" s="76">
        <v>59.733937939727767</v>
      </c>
      <c r="D25" s="76">
        <v>58.69652248174809</v>
      </c>
      <c r="E25" s="76">
        <v>60.256654645695747</v>
      </c>
      <c r="F25" s="76">
        <v>59.46470793393884</v>
      </c>
      <c r="G25" s="135">
        <v>60.248439692226576</v>
      </c>
      <c r="H25" s="135">
        <v>59.809063543295963</v>
      </c>
      <c r="I25" s="135">
        <v>59.302335514620452</v>
      </c>
      <c r="J25" s="135">
        <v>60.063721664882742</v>
      </c>
      <c r="K25" s="135">
        <v>59.58450259211061</v>
      </c>
      <c r="L25" s="135">
        <v>60.365494935197866</v>
      </c>
    </row>
    <row r="26" spans="1:12" ht="11.25" customHeight="1">
      <c r="A26" s="209" t="s">
        <v>50</v>
      </c>
      <c r="B26" s="76">
        <v>4.2194881508935946</v>
      </c>
      <c r="C26" s="76">
        <v>3.7131696496399731</v>
      </c>
      <c r="D26" s="76">
        <v>4.9414516947901088</v>
      </c>
      <c r="E26" s="76">
        <v>3.5647594449067435</v>
      </c>
      <c r="F26" s="76">
        <v>4.5318706742470143</v>
      </c>
      <c r="G26" s="135">
        <v>3.9140909271448927</v>
      </c>
      <c r="H26" s="135">
        <v>4.5096843070064674</v>
      </c>
      <c r="I26" s="135">
        <v>5.1632488645102752</v>
      </c>
      <c r="J26" s="135">
        <v>4.5395910624083484</v>
      </c>
      <c r="K26" s="135">
        <v>5.1525232629470743</v>
      </c>
      <c r="L26" s="135">
        <v>4.5010565100094402</v>
      </c>
    </row>
    <row r="27" spans="1:12" ht="11.25" customHeight="1">
      <c r="A27" s="209" t="s">
        <v>42</v>
      </c>
      <c r="B27" s="76">
        <v>8.5064425059188373</v>
      </c>
      <c r="C27" s="76">
        <v>8.6733235363745642</v>
      </c>
      <c r="D27" s="76">
        <v>8.8436661656319213</v>
      </c>
      <c r="E27" s="76">
        <v>9.0189526909091935</v>
      </c>
      <c r="F27" s="76">
        <v>9.1950438939796815</v>
      </c>
      <c r="G27" s="135">
        <v>9.3706582020999694</v>
      </c>
      <c r="H27" s="135">
        <v>9.5510809612412189</v>
      </c>
      <c r="I27" s="135">
        <v>9.7421188815114483</v>
      </c>
      <c r="J27" s="135">
        <v>9.9481411807312945</v>
      </c>
      <c r="K27" s="135">
        <v>10.168849356698273</v>
      </c>
      <c r="L27" s="135">
        <v>10.400154932759641</v>
      </c>
    </row>
    <row r="28" spans="1:12" ht="12" customHeight="1">
      <c r="A28" s="208" t="s">
        <v>19</v>
      </c>
      <c r="B28" s="75">
        <v>100</v>
      </c>
      <c r="C28" s="75">
        <v>100</v>
      </c>
      <c r="D28" s="75">
        <v>100</v>
      </c>
      <c r="E28" s="75">
        <v>100</v>
      </c>
      <c r="F28" s="75">
        <v>100</v>
      </c>
      <c r="G28" s="326">
        <v>100</v>
      </c>
      <c r="H28" s="326">
        <v>100</v>
      </c>
      <c r="I28" s="326">
        <v>100</v>
      </c>
      <c r="J28" s="326">
        <v>100</v>
      </c>
      <c r="K28" s="326">
        <v>100</v>
      </c>
      <c r="L28" s="326">
        <v>100</v>
      </c>
    </row>
    <row r="29" spans="1:12" ht="11.25" customHeight="1">
      <c r="A29" s="209" t="s">
        <v>41</v>
      </c>
      <c r="B29" s="76">
        <v>34.528051128924332</v>
      </c>
      <c r="C29" s="76">
        <v>34.67125086919588</v>
      </c>
      <c r="D29" s="76">
        <v>34.714397218477053</v>
      </c>
      <c r="E29" s="76">
        <v>34.605290612755454</v>
      </c>
      <c r="F29" s="76">
        <v>34.335515351051733</v>
      </c>
      <c r="G29" s="135">
        <v>33.951842813228787</v>
      </c>
      <c r="H29" s="135">
        <v>33.485358708360856</v>
      </c>
      <c r="I29" s="135">
        <v>32.964821527625382</v>
      </c>
      <c r="J29" s="135">
        <v>32.417241204501522</v>
      </c>
      <c r="K29" s="135">
        <v>31.812877881868161</v>
      </c>
      <c r="L29" s="135">
        <v>31.140250575802</v>
      </c>
    </row>
    <row r="30" spans="1:12" ht="11.25" customHeight="1">
      <c r="A30" s="209" t="s">
        <v>49</v>
      </c>
      <c r="B30" s="76">
        <v>53.483920490948556</v>
      </c>
      <c r="C30" s="76">
        <v>53.1931191281151</v>
      </c>
      <c r="D30" s="76">
        <v>53.527378326342948</v>
      </c>
      <c r="E30" s="76">
        <v>53.778522867552297</v>
      </c>
      <c r="F30" s="76">
        <v>54.255024984380782</v>
      </c>
      <c r="G30" s="135">
        <v>54.540919438785345</v>
      </c>
      <c r="H30" s="135">
        <v>54.8665347158042</v>
      </c>
      <c r="I30" s="135">
        <v>55.154167456256275</v>
      </c>
      <c r="J30" s="135">
        <v>55.595914179045984</v>
      </c>
      <c r="K30" s="135">
        <v>56.509130849354619</v>
      </c>
      <c r="L30" s="135">
        <v>56.851759139010078</v>
      </c>
    </row>
    <row r="31" spans="1:12" ht="11.25" customHeight="1">
      <c r="A31" s="209" t="s">
        <v>50</v>
      </c>
      <c r="B31" s="76">
        <v>3.8043429847623753</v>
      </c>
      <c r="C31" s="76">
        <v>4.0390720176784329</v>
      </c>
      <c r="D31" s="76">
        <v>3.7384037404042267</v>
      </c>
      <c r="E31" s="76">
        <v>3.6566195987719228</v>
      </c>
      <c r="F31" s="76">
        <v>3.4953064109820011</v>
      </c>
      <c r="G31" s="135">
        <v>3.6287148539138157</v>
      </c>
      <c r="H31" s="135">
        <v>3.795189484037341</v>
      </c>
      <c r="I31" s="135">
        <v>4.0427176084803644</v>
      </c>
      <c r="J31" s="135">
        <v>4.1532747087158173</v>
      </c>
      <c r="K31" s="135">
        <v>3.8402645396560087</v>
      </c>
      <c r="L31" s="135">
        <v>4.1595282064226531</v>
      </c>
    </row>
    <row r="32" spans="1:12" ht="11.25" customHeight="1">
      <c r="A32" s="209" t="s">
        <v>42</v>
      </c>
      <c r="B32" s="76">
        <v>8.1836853953639483</v>
      </c>
      <c r="C32" s="76">
        <v>8.0965579850112572</v>
      </c>
      <c r="D32" s="76">
        <v>8.0198207147756442</v>
      </c>
      <c r="E32" s="76">
        <v>7.9595669209189257</v>
      </c>
      <c r="F32" s="76">
        <v>7.9141532535862931</v>
      </c>
      <c r="G32" s="135">
        <v>7.8785228940711081</v>
      </c>
      <c r="H32" s="135">
        <v>7.8529170917976536</v>
      </c>
      <c r="I32" s="135">
        <v>7.8382934076376687</v>
      </c>
      <c r="J32" s="135">
        <v>7.8335699077359502</v>
      </c>
      <c r="K32" s="135">
        <v>7.8377267291209067</v>
      </c>
      <c r="L32" s="135">
        <v>7.8484620787664729</v>
      </c>
    </row>
    <row r="33" spans="1:12" ht="12" customHeight="1">
      <c r="A33" s="208" t="s">
        <v>20</v>
      </c>
      <c r="B33" s="75">
        <v>100</v>
      </c>
      <c r="C33" s="75">
        <v>100</v>
      </c>
      <c r="D33" s="75">
        <v>100</v>
      </c>
      <c r="E33" s="75">
        <v>100</v>
      </c>
      <c r="F33" s="75">
        <v>100</v>
      </c>
      <c r="G33" s="326">
        <v>100</v>
      </c>
      <c r="H33" s="326">
        <v>100</v>
      </c>
      <c r="I33" s="326">
        <v>100</v>
      </c>
      <c r="J33" s="326">
        <v>100</v>
      </c>
      <c r="K33" s="326">
        <v>100</v>
      </c>
      <c r="L33" s="326">
        <v>100</v>
      </c>
    </row>
    <row r="34" spans="1:12" ht="11.25" customHeight="1">
      <c r="A34" s="209" t="s">
        <v>41</v>
      </c>
      <c r="B34" s="76">
        <v>33.29425674422172</v>
      </c>
      <c r="C34" s="76">
        <v>32.715705165731862</v>
      </c>
      <c r="D34" s="76">
        <v>32.100779106511951</v>
      </c>
      <c r="E34" s="76">
        <v>31.462889053835042</v>
      </c>
      <c r="F34" s="76">
        <v>30.764537570644045</v>
      </c>
      <c r="G34" s="135">
        <v>30.00064610899847</v>
      </c>
      <c r="H34" s="135">
        <v>29.230005864044237</v>
      </c>
      <c r="I34" s="135">
        <v>28.508685481801582</v>
      </c>
      <c r="J34" s="135">
        <v>27.889389896015526</v>
      </c>
      <c r="K34" s="135">
        <v>27.394661673659446</v>
      </c>
      <c r="L34" s="135">
        <v>26.984989239355532</v>
      </c>
    </row>
    <row r="35" spans="1:12" ht="11.25" customHeight="1">
      <c r="A35" s="209" t="s">
        <v>49</v>
      </c>
      <c r="B35" s="76">
        <v>56.461139728944929</v>
      </c>
      <c r="C35" s="76">
        <v>56.45746788656367</v>
      </c>
      <c r="D35" s="76">
        <v>57.863305530556815</v>
      </c>
      <c r="E35" s="76">
        <v>57.436152770429942</v>
      </c>
      <c r="F35" s="76">
        <v>57.989723676236231</v>
      </c>
      <c r="G35" s="135">
        <v>58.438585780724118</v>
      </c>
      <c r="H35" s="135">
        <v>59.495400667892696</v>
      </c>
      <c r="I35" s="135">
        <v>59.644416124459802</v>
      </c>
      <c r="J35" s="135">
        <v>60.234445222412873</v>
      </c>
      <c r="K35" s="135">
        <v>60.113989245691926</v>
      </c>
      <c r="L35" s="135">
        <v>60.464735449684369</v>
      </c>
    </row>
    <row r="36" spans="1:12" ht="11.25" customHeight="1">
      <c r="A36" s="209" t="s">
        <v>50</v>
      </c>
      <c r="B36" s="76">
        <v>3.1858472454140294</v>
      </c>
      <c r="C36" s="76">
        <v>3.6982720467983676</v>
      </c>
      <c r="D36" s="76">
        <v>2.829720219040806</v>
      </c>
      <c r="E36" s="76">
        <v>3.809052671757188</v>
      </c>
      <c r="F36" s="76">
        <v>3.8622804821598886</v>
      </c>
      <c r="G36" s="135">
        <v>4.0803461630949123</v>
      </c>
      <c r="H36" s="135">
        <v>3.6893016942646484</v>
      </c>
      <c r="I36" s="135">
        <v>4.1472029713278866</v>
      </c>
      <c r="J36" s="135">
        <v>4.0499018835045728</v>
      </c>
      <c r="K36" s="135">
        <v>4.5285050711182384</v>
      </c>
      <c r="L36" s="135">
        <v>4.4430207867524318</v>
      </c>
    </row>
    <row r="37" spans="1:12" ht="11.25" customHeight="1">
      <c r="A37" s="209" t="s">
        <v>42</v>
      </c>
      <c r="B37" s="76">
        <v>7.0587562814196483</v>
      </c>
      <c r="C37" s="76">
        <v>7.1285549009063383</v>
      </c>
      <c r="D37" s="76">
        <v>7.2061951438902234</v>
      </c>
      <c r="E37" s="76">
        <v>7.2919055039774783</v>
      </c>
      <c r="F37" s="76">
        <v>7.3834582709606682</v>
      </c>
      <c r="G37" s="135">
        <v>7.480421947182438</v>
      </c>
      <c r="H37" s="135">
        <v>7.5852917737982484</v>
      </c>
      <c r="I37" s="135">
        <v>7.6996954224108247</v>
      </c>
      <c r="J37" s="135">
        <v>7.8262629980675911</v>
      </c>
      <c r="K37" s="135">
        <v>7.9628440095304365</v>
      </c>
      <c r="L37" s="135">
        <v>8.1072545242080736</v>
      </c>
    </row>
    <row r="38" spans="1:12" ht="9.75" customHeight="1">
      <c r="A38" s="208" t="s">
        <v>147</v>
      </c>
      <c r="B38" s="75">
        <v>100</v>
      </c>
      <c r="C38" s="75">
        <v>100</v>
      </c>
      <c r="D38" s="75">
        <v>100</v>
      </c>
      <c r="E38" s="75">
        <v>100</v>
      </c>
      <c r="F38" s="75">
        <v>100</v>
      </c>
      <c r="G38" s="326">
        <v>100</v>
      </c>
      <c r="H38" s="326">
        <v>100</v>
      </c>
      <c r="I38" s="326">
        <v>100</v>
      </c>
      <c r="J38" s="326">
        <v>100</v>
      </c>
      <c r="K38" s="326">
        <v>100</v>
      </c>
      <c r="L38" s="326">
        <v>100</v>
      </c>
    </row>
    <row r="39" spans="1:12" ht="9.75" customHeight="1">
      <c r="A39" s="209" t="s">
        <v>41</v>
      </c>
      <c r="B39" s="76">
        <v>25.982344590259633</v>
      </c>
      <c r="C39" s="76">
        <v>25.566214942173275</v>
      </c>
      <c r="D39" s="76">
        <v>25.188659399367822</v>
      </c>
      <c r="E39" s="76">
        <v>24.846102581652232</v>
      </c>
      <c r="F39" s="76">
        <v>24.545834245995511</v>
      </c>
      <c r="G39" s="135">
        <v>24.28547942349147</v>
      </c>
      <c r="H39" s="135">
        <v>24.050568063147157</v>
      </c>
      <c r="I39" s="135">
        <v>23.827673603982809</v>
      </c>
      <c r="J39" s="135">
        <v>23.603724332398002</v>
      </c>
      <c r="K39" s="135">
        <v>23.382250052691283</v>
      </c>
      <c r="L39" s="135">
        <v>23.171305658712395</v>
      </c>
    </row>
    <row r="40" spans="1:12" ht="9.75" customHeight="1">
      <c r="A40" s="209" t="s">
        <v>49</v>
      </c>
      <c r="B40" s="76">
        <v>62.654361055953721</v>
      </c>
      <c r="C40" s="76">
        <v>62.595876351933917</v>
      </c>
      <c r="D40" s="76">
        <v>62.16447746335777</v>
      </c>
      <c r="E40" s="76">
        <v>62.256354557592765</v>
      </c>
      <c r="F40" s="76">
        <v>61.951931828341408</v>
      </c>
      <c r="G40" s="135">
        <v>61.934657125269624</v>
      </c>
      <c r="H40" s="135">
        <v>62.076242848027007</v>
      </c>
      <c r="I40" s="135">
        <v>61.836786808774477</v>
      </c>
      <c r="J40" s="135">
        <v>62.299832946563754</v>
      </c>
      <c r="K40" s="135">
        <v>61.772741268595915</v>
      </c>
      <c r="L40" s="135">
        <v>61.021620669918015</v>
      </c>
    </row>
    <row r="41" spans="1:12" ht="9.75" customHeight="1">
      <c r="A41" s="209" t="s">
        <v>50</v>
      </c>
      <c r="B41" s="76">
        <v>3.4757628079179952</v>
      </c>
      <c r="C41" s="76">
        <v>3.7716397870814258</v>
      </c>
      <c r="D41" s="76">
        <v>4.3962528620614743</v>
      </c>
      <c r="E41" s="76">
        <v>4.4541409484496866</v>
      </c>
      <c r="F41" s="76">
        <v>4.8620306139561489</v>
      </c>
      <c r="G41" s="135">
        <v>4.9406995836648129</v>
      </c>
      <c r="H41" s="135">
        <v>4.8276586535415955</v>
      </c>
      <c r="I41" s="135">
        <v>5.0705490836060942</v>
      </c>
      <c r="J41" s="135">
        <v>4.5946235747614406</v>
      </c>
      <c r="K41" s="135">
        <v>5.0893095919879894</v>
      </c>
      <c r="L41" s="135">
        <v>5.7852575396883577</v>
      </c>
    </row>
    <row r="42" spans="1:12" ht="9.75" customHeight="1">
      <c r="A42" s="209" t="s">
        <v>42</v>
      </c>
      <c r="B42" s="76">
        <v>7.8875315458686792</v>
      </c>
      <c r="C42" s="76">
        <v>8.0662689188119856</v>
      </c>
      <c r="D42" s="76">
        <v>8.2506102752133259</v>
      </c>
      <c r="E42" s="76">
        <v>8.4434019123043758</v>
      </c>
      <c r="F42" s="76">
        <v>8.6402033117059478</v>
      </c>
      <c r="G42" s="135">
        <v>8.8391638675735873</v>
      </c>
      <c r="H42" s="135">
        <v>9.0455304352852615</v>
      </c>
      <c r="I42" s="135">
        <v>9.2649905036365094</v>
      </c>
      <c r="J42" s="135">
        <v>9.501819146276592</v>
      </c>
      <c r="K42" s="135">
        <v>9.7556990867243805</v>
      </c>
      <c r="L42" s="135">
        <v>10.021816131681195</v>
      </c>
    </row>
    <row r="43" spans="1:12" ht="12" customHeight="1">
      <c r="A43" s="208" t="s">
        <v>22</v>
      </c>
      <c r="B43" s="75">
        <v>100</v>
      </c>
      <c r="C43" s="75">
        <v>100</v>
      </c>
      <c r="D43" s="75">
        <v>100</v>
      </c>
      <c r="E43" s="75">
        <v>100</v>
      </c>
      <c r="F43" s="75">
        <v>100</v>
      </c>
      <c r="G43" s="326">
        <v>100</v>
      </c>
      <c r="H43" s="326">
        <v>100</v>
      </c>
      <c r="I43" s="326">
        <v>100</v>
      </c>
      <c r="J43" s="326">
        <v>100</v>
      </c>
      <c r="K43" s="326">
        <v>100</v>
      </c>
      <c r="L43" s="326">
        <v>100</v>
      </c>
    </row>
    <row r="44" spans="1:12" ht="11.25" customHeight="1">
      <c r="A44" s="209" t="s">
        <v>41</v>
      </c>
      <c r="B44" s="76">
        <v>31.974678453836773</v>
      </c>
      <c r="C44" s="76">
        <v>31.528487576082053</v>
      </c>
      <c r="D44" s="76">
        <v>31.015944200326516</v>
      </c>
      <c r="E44" s="76">
        <v>30.443704930091787</v>
      </c>
      <c r="F44" s="76">
        <v>29.759744192772331</v>
      </c>
      <c r="G44" s="135">
        <v>28.966113647489422</v>
      </c>
      <c r="H44" s="135">
        <v>28.146652531311947</v>
      </c>
      <c r="I44" s="135">
        <v>27.382315002500672</v>
      </c>
      <c r="J44" s="135">
        <v>26.748517984563172</v>
      </c>
      <c r="K44" s="135">
        <v>26.264649306888835</v>
      </c>
      <c r="L44" s="135">
        <v>25.874492402576962</v>
      </c>
    </row>
    <row r="45" spans="1:12" ht="11.25" customHeight="1">
      <c r="A45" s="209" t="s">
        <v>49</v>
      </c>
      <c r="B45" s="76">
        <v>56.787865246012664</v>
      </c>
      <c r="C45" s="76">
        <v>56.926811803078202</v>
      </c>
      <c r="D45" s="76">
        <v>57.032531195505939</v>
      </c>
      <c r="E45" s="76">
        <v>57.866515925048247</v>
      </c>
      <c r="F45" s="76">
        <v>57.571410663579741</v>
      </c>
      <c r="G45" s="135">
        <v>58.94408676889563</v>
      </c>
      <c r="H45" s="135">
        <v>59.439852962002789</v>
      </c>
      <c r="I45" s="135">
        <v>59.508426012973587</v>
      </c>
      <c r="J45" s="135">
        <v>59.800022424273223</v>
      </c>
      <c r="K45" s="135">
        <v>60.3105722068224</v>
      </c>
      <c r="L45" s="135">
        <v>59.641210437814287</v>
      </c>
    </row>
    <row r="46" spans="1:12" ht="11.25" customHeight="1">
      <c r="A46" s="209" t="s">
        <v>50</v>
      </c>
      <c r="B46" s="76">
        <v>3.4826471028683379</v>
      </c>
      <c r="C46" s="76">
        <v>3.6828842300338924</v>
      </c>
      <c r="D46" s="76">
        <v>3.9742851149273379</v>
      </c>
      <c r="E46" s="76">
        <v>3.5905875177439102</v>
      </c>
      <c r="F46" s="76">
        <v>4.4431803886244836</v>
      </c>
      <c r="G46" s="135">
        <v>3.7330493782002514</v>
      </c>
      <c r="H46" s="135">
        <v>3.9178975987058902</v>
      </c>
      <c r="I46" s="135">
        <v>4.4648279949760266</v>
      </c>
      <c r="J46" s="135">
        <v>4.6455554706662436</v>
      </c>
      <c r="K46" s="135">
        <v>4.4452563827794664</v>
      </c>
      <c r="L46" s="135">
        <v>5.3212858728809751</v>
      </c>
    </row>
    <row r="47" spans="1:12" ht="11.25" customHeight="1">
      <c r="A47" s="209" t="s">
        <v>42</v>
      </c>
      <c r="B47" s="76">
        <v>7.7548091972827953</v>
      </c>
      <c r="C47" s="76">
        <v>7.861816390805533</v>
      </c>
      <c r="D47" s="76">
        <v>7.9772394892403726</v>
      </c>
      <c r="E47" s="76">
        <v>8.0991916271169195</v>
      </c>
      <c r="F47" s="76">
        <v>8.2256647550241908</v>
      </c>
      <c r="G47" s="135">
        <v>8.3567502054142953</v>
      </c>
      <c r="H47" s="135">
        <v>8.4955969079799711</v>
      </c>
      <c r="I47" s="135">
        <v>8.6444309895490132</v>
      </c>
      <c r="J47" s="135">
        <v>8.8059041204973258</v>
      </c>
      <c r="K47" s="135">
        <v>8.9795221035103516</v>
      </c>
      <c r="L47" s="135">
        <v>9.1630112867275795</v>
      </c>
    </row>
    <row r="48" spans="1:12" ht="11.25" customHeight="1">
      <c r="A48" s="208" t="s">
        <v>107</v>
      </c>
      <c r="B48" s="75">
        <v>100</v>
      </c>
      <c r="C48" s="75">
        <v>100</v>
      </c>
      <c r="D48" s="75">
        <v>100</v>
      </c>
      <c r="E48" s="75">
        <v>100</v>
      </c>
      <c r="F48" s="75">
        <v>100</v>
      </c>
      <c r="G48" s="326">
        <v>100</v>
      </c>
      <c r="H48" s="326">
        <v>100</v>
      </c>
      <c r="I48" s="326">
        <v>100</v>
      </c>
      <c r="J48" s="326">
        <v>100</v>
      </c>
      <c r="K48" s="326">
        <v>100</v>
      </c>
      <c r="L48" s="326">
        <v>100</v>
      </c>
    </row>
    <row r="49" spans="1:12" ht="11.25" customHeight="1">
      <c r="A49" s="209" t="s">
        <v>41</v>
      </c>
      <c r="B49" s="76">
        <v>37.575625071682275</v>
      </c>
      <c r="C49" s="76">
        <v>37.924455911495684</v>
      </c>
      <c r="D49" s="76">
        <v>38.127928893807535</v>
      </c>
      <c r="E49" s="76">
        <v>38.121669098416149</v>
      </c>
      <c r="F49" s="76">
        <v>37.884529125466415</v>
      </c>
      <c r="G49" s="135">
        <v>37.473421877626748</v>
      </c>
      <c r="H49" s="135">
        <v>36.941545597162751</v>
      </c>
      <c r="I49" s="135">
        <v>36.338052519353738</v>
      </c>
      <c r="J49" s="135">
        <v>35.71013650885871</v>
      </c>
      <c r="K49" s="135">
        <v>35.018701513872493</v>
      </c>
      <c r="L49" s="135">
        <v>34.236571302113425</v>
      </c>
    </row>
    <row r="50" spans="1:12" ht="11.25" customHeight="1">
      <c r="A50" s="209" t="s">
        <v>49</v>
      </c>
      <c r="B50" s="76">
        <v>51.806975829969964</v>
      </c>
      <c r="C50" s="76">
        <v>51.863987538243173</v>
      </c>
      <c r="D50" s="76">
        <v>51.173552121590369</v>
      </c>
      <c r="E50" s="76">
        <v>51.268733896187662</v>
      </c>
      <c r="F50" s="76">
        <v>52.048756136031095</v>
      </c>
      <c r="G50" s="135">
        <v>52.056628985497504</v>
      </c>
      <c r="H50" s="135">
        <v>52.402191161401653</v>
      </c>
      <c r="I50" s="135">
        <v>53.236806155242562</v>
      </c>
      <c r="J50" s="135">
        <v>53.467049584732614</v>
      </c>
      <c r="K50" s="135">
        <v>54.643683816972732</v>
      </c>
      <c r="L50" s="135">
        <v>54.803448590560066</v>
      </c>
    </row>
    <row r="51" spans="1:12" ht="11.25" customHeight="1">
      <c r="A51" s="209" t="s">
        <v>50</v>
      </c>
      <c r="B51" s="76">
        <v>3.5581033075453647</v>
      </c>
      <c r="C51" s="76">
        <v>3.2210356402961189</v>
      </c>
      <c r="D51" s="76">
        <v>3.7653193788676913</v>
      </c>
      <c r="E51" s="76">
        <v>3.715332192980866</v>
      </c>
      <c r="F51" s="76">
        <v>3.194564187191737</v>
      </c>
      <c r="G51" s="135">
        <v>3.6076015593171102</v>
      </c>
      <c r="H51" s="135">
        <v>3.7922475990289266</v>
      </c>
      <c r="I51" s="135">
        <v>3.550625570237548</v>
      </c>
      <c r="J51" s="135">
        <v>3.9285482887097243</v>
      </c>
      <c r="K51" s="135">
        <v>3.4154073610829636</v>
      </c>
      <c r="L51" s="135">
        <v>4.0015847890828073</v>
      </c>
    </row>
    <row r="52" spans="1:12" ht="11.25" customHeight="1">
      <c r="A52" s="209" t="s">
        <v>42</v>
      </c>
      <c r="B52" s="76">
        <v>7.0592957908016656</v>
      </c>
      <c r="C52" s="76">
        <v>6.990520909964455</v>
      </c>
      <c r="D52" s="76">
        <v>6.9331996057341385</v>
      </c>
      <c r="E52" s="76">
        <v>6.8942648124151749</v>
      </c>
      <c r="F52" s="76">
        <v>6.8721505513118668</v>
      </c>
      <c r="G52" s="135">
        <v>6.8623475775586735</v>
      </c>
      <c r="H52" s="135">
        <v>6.8640156424073346</v>
      </c>
      <c r="I52" s="135">
        <v>6.8745157551658247</v>
      </c>
      <c r="J52" s="135">
        <v>6.8942656176994355</v>
      </c>
      <c r="K52" s="135">
        <v>6.9222073080719886</v>
      </c>
      <c r="L52" s="135">
        <v>6.9583953182438263</v>
      </c>
    </row>
    <row r="53" spans="1:12" ht="11.25" customHeight="1">
      <c r="A53" s="208" t="s">
        <v>23</v>
      </c>
      <c r="B53" s="75">
        <v>100</v>
      </c>
      <c r="C53" s="75">
        <v>100</v>
      </c>
      <c r="D53" s="75">
        <v>100</v>
      </c>
      <c r="E53" s="75">
        <v>100</v>
      </c>
      <c r="F53" s="75">
        <v>100</v>
      </c>
      <c r="G53" s="326">
        <v>100</v>
      </c>
      <c r="H53" s="326">
        <v>100</v>
      </c>
      <c r="I53" s="326">
        <v>100</v>
      </c>
      <c r="J53" s="326">
        <v>100</v>
      </c>
      <c r="K53" s="326">
        <v>100</v>
      </c>
      <c r="L53" s="326">
        <v>100</v>
      </c>
    </row>
    <row r="54" spans="1:12" ht="11.25" customHeight="1">
      <c r="A54" s="209" t="s">
        <v>41</v>
      </c>
      <c r="B54" s="76">
        <v>33.293810330026716</v>
      </c>
      <c r="C54" s="76">
        <v>32.52025122253545</v>
      </c>
      <c r="D54" s="76">
        <v>31.723427179463059</v>
      </c>
      <c r="E54" s="76">
        <v>30.947956218295584</v>
      </c>
      <c r="F54" s="76">
        <v>30.135110638664717</v>
      </c>
      <c r="G54" s="135">
        <v>29.259562371527252</v>
      </c>
      <c r="H54" s="135">
        <v>28.414517014270352</v>
      </c>
      <c r="I54" s="135">
        <v>27.686103619732666</v>
      </c>
      <c r="J54" s="135">
        <v>27.157219144082035</v>
      </c>
      <c r="K54" s="135">
        <v>26.880850972542355</v>
      </c>
      <c r="L54" s="135">
        <v>26.792166957201719</v>
      </c>
    </row>
    <row r="55" spans="1:12" ht="11.25" customHeight="1">
      <c r="A55" s="209" t="s">
        <v>49</v>
      </c>
      <c r="B55" s="76">
        <v>56.246877580332239</v>
      </c>
      <c r="C55" s="76">
        <v>56.806985330566093</v>
      </c>
      <c r="D55" s="76">
        <v>57.81530015516222</v>
      </c>
      <c r="E55" s="76">
        <v>57.714656259148136</v>
      </c>
      <c r="F55" s="76">
        <v>58.673031725124673</v>
      </c>
      <c r="G55" s="135">
        <v>59.314936151398165</v>
      </c>
      <c r="H55" s="135">
        <v>59.541703082206517</v>
      </c>
      <c r="I55" s="135">
        <v>60.127572145061308</v>
      </c>
      <c r="J55" s="135">
        <v>60.603093069180453</v>
      </c>
      <c r="K55" s="135">
        <v>60.591146606175151</v>
      </c>
      <c r="L55" s="135">
        <v>60.190936737847146</v>
      </c>
    </row>
    <row r="56" spans="1:12" ht="11.25" customHeight="1">
      <c r="A56" s="209" t="s">
        <v>50</v>
      </c>
      <c r="B56" s="76">
        <v>3.545543929740941</v>
      </c>
      <c r="C56" s="76">
        <v>3.6329270946125765</v>
      </c>
      <c r="D56" s="76">
        <v>3.2916469568434459</v>
      </c>
      <c r="E56" s="76">
        <v>4.0378235221930883</v>
      </c>
      <c r="F56" s="76">
        <v>3.7656123462515878</v>
      </c>
      <c r="G56" s="135">
        <v>3.8736041197695688</v>
      </c>
      <c r="H56" s="135">
        <v>4.3636893436994999</v>
      </c>
      <c r="I56" s="135">
        <v>4.3707425063823955</v>
      </c>
      <c r="J56" s="135">
        <v>4.2780294352275492</v>
      </c>
      <c r="K56" s="135">
        <v>4.4110234002110058</v>
      </c>
      <c r="L56" s="135">
        <v>4.7386017186784093</v>
      </c>
    </row>
    <row r="57" spans="1:12" ht="11.25" customHeight="1">
      <c r="A57" s="209" t="s">
        <v>42</v>
      </c>
      <c r="B57" s="76">
        <v>6.9137681599009007</v>
      </c>
      <c r="C57" s="76">
        <v>7.0398363522867449</v>
      </c>
      <c r="D57" s="76">
        <v>7.1696257085304129</v>
      </c>
      <c r="E57" s="76">
        <v>7.2995640003634694</v>
      </c>
      <c r="F57" s="76">
        <v>7.4262452899589873</v>
      </c>
      <c r="G57" s="135">
        <v>7.5518973573050596</v>
      </c>
      <c r="H57" s="135">
        <v>7.6800905598244151</v>
      </c>
      <c r="I57" s="135">
        <v>7.8155817288239691</v>
      </c>
      <c r="J57" s="135">
        <v>7.9616583515096817</v>
      </c>
      <c r="K57" s="135">
        <v>8.1169790210713142</v>
      </c>
      <c r="L57" s="135">
        <v>8.2782945862726205</v>
      </c>
    </row>
    <row r="58" spans="1:12" ht="11.25" customHeight="1">
      <c r="A58" s="208" t="s">
        <v>24</v>
      </c>
      <c r="B58" s="75">
        <v>100</v>
      </c>
      <c r="C58" s="75">
        <v>100</v>
      </c>
      <c r="D58" s="75">
        <v>100</v>
      </c>
      <c r="E58" s="75">
        <v>100</v>
      </c>
      <c r="F58" s="75">
        <v>100</v>
      </c>
      <c r="G58" s="326">
        <v>100</v>
      </c>
      <c r="H58" s="326">
        <v>100</v>
      </c>
      <c r="I58" s="326">
        <v>100</v>
      </c>
      <c r="J58" s="326">
        <v>100</v>
      </c>
      <c r="K58" s="326">
        <v>100</v>
      </c>
      <c r="L58" s="326">
        <v>100</v>
      </c>
    </row>
    <row r="59" spans="1:12" ht="11.25" customHeight="1">
      <c r="A59" s="209" t="s">
        <v>41</v>
      </c>
      <c r="B59" s="76">
        <v>29.063048318795364</v>
      </c>
      <c r="C59" s="76">
        <v>28.894985665192262</v>
      </c>
      <c r="D59" s="76">
        <v>28.716944902733868</v>
      </c>
      <c r="E59" s="76">
        <v>28.503110049599893</v>
      </c>
      <c r="F59" s="76">
        <v>28.264564898747171</v>
      </c>
      <c r="G59" s="135">
        <v>28.02151577463346</v>
      </c>
      <c r="H59" s="135">
        <v>27.757677789047641</v>
      </c>
      <c r="I59" s="135">
        <v>27.456705408071382</v>
      </c>
      <c r="J59" s="135">
        <v>27.106055717806456</v>
      </c>
      <c r="K59" s="135">
        <v>26.686651683449035</v>
      </c>
      <c r="L59" s="135">
        <v>26.21110541177022</v>
      </c>
    </row>
    <row r="60" spans="1:12" ht="11.25" customHeight="1">
      <c r="A60" s="209" t="s">
        <v>49</v>
      </c>
      <c r="B60" s="76">
        <v>57.92279367833725</v>
      </c>
      <c r="C60" s="76">
        <v>58.469629884974651</v>
      </c>
      <c r="D60" s="76">
        <v>59.472262180989311</v>
      </c>
      <c r="E60" s="76">
        <v>58.722387217169526</v>
      </c>
      <c r="F60" s="76">
        <v>58.077111824130505</v>
      </c>
      <c r="G60" s="135">
        <v>57.860383949727193</v>
      </c>
      <c r="H60" s="135">
        <v>57.949435326070763</v>
      </c>
      <c r="I60" s="135">
        <v>58.436072007225818</v>
      </c>
      <c r="J60" s="135">
        <v>58.050757068478646</v>
      </c>
      <c r="K60" s="135">
        <v>58.800764203786734</v>
      </c>
      <c r="L60" s="135">
        <v>58.361809739218394</v>
      </c>
    </row>
    <row r="61" spans="1:12" ht="11.25" customHeight="1">
      <c r="A61" s="209" t="s">
        <v>50</v>
      </c>
      <c r="B61" s="76">
        <v>4.6436332998664946</v>
      </c>
      <c r="C61" s="76">
        <v>4.1503173325537732</v>
      </c>
      <c r="D61" s="76">
        <v>3.204396749130034</v>
      </c>
      <c r="E61" s="76">
        <v>4.0335782902195207</v>
      </c>
      <c r="F61" s="76">
        <v>4.7715472003989214</v>
      </c>
      <c r="G61" s="135">
        <v>5.0794558332022497</v>
      </c>
      <c r="H61" s="135">
        <v>5.0934822163397744</v>
      </c>
      <c r="I61" s="135">
        <v>4.7367203760139178</v>
      </c>
      <c r="J61" s="135">
        <v>5.2891019563161299</v>
      </c>
      <c r="K61" s="135">
        <v>4.7650640792261756</v>
      </c>
      <c r="L61" s="135">
        <v>5.4776742391695823</v>
      </c>
    </row>
    <row r="62" spans="1:12" ht="11.25" customHeight="1">
      <c r="A62" s="209" t="s">
        <v>42</v>
      </c>
      <c r="B62" s="76">
        <v>8.370524703001033</v>
      </c>
      <c r="C62" s="76">
        <v>8.4850671172796357</v>
      </c>
      <c r="D62" s="76">
        <v>8.6063961671467037</v>
      </c>
      <c r="E62" s="76">
        <v>8.7409244430117905</v>
      </c>
      <c r="F62" s="76">
        <v>8.8867760767238853</v>
      </c>
      <c r="G62" s="135">
        <v>9.0386444424371497</v>
      </c>
      <c r="H62" s="135">
        <v>9.1994046685418844</v>
      </c>
      <c r="I62" s="135">
        <v>9.3705022086889507</v>
      </c>
      <c r="J62" s="135">
        <v>9.5540852573988868</v>
      </c>
      <c r="K62" s="135">
        <v>9.7475200335374623</v>
      </c>
      <c r="L62" s="135">
        <v>9.949410609842273</v>
      </c>
    </row>
    <row r="63" spans="1:12" ht="11.25" customHeight="1">
      <c r="A63" s="208" t="s">
        <v>25</v>
      </c>
      <c r="B63" s="75">
        <v>100</v>
      </c>
      <c r="C63" s="75">
        <v>100</v>
      </c>
      <c r="D63" s="75">
        <v>100</v>
      </c>
      <c r="E63" s="75">
        <v>100</v>
      </c>
      <c r="F63" s="75">
        <v>100</v>
      </c>
      <c r="G63" s="326">
        <v>100</v>
      </c>
      <c r="H63" s="326">
        <v>100</v>
      </c>
      <c r="I63" s="326">
        <v>100</v>
      </c>
      <c r="J63" s="326">
        <v>100</v>
      </c>
      <c r="K63" s="326">
        <v>100</v>
      </c>
      <c r="L63" s="326">
        <v>100</v>
      </c>
    </row>
    <row r="64" spans="1:12" ht="11.25" customHeight="1">
      <c r="A64" s="209" t="s">
        <v>41</v>
      </c>
      <c r="B64" s="76">
        <v>32.62512150693091</v>
      </c>
      <c r="C64" s="76">
        <v>32.651804112159972</v>
      </c>
      <c r="D64" s="76">
        <v>32.627874747511733</v>
      </c>
      <c r="E64" s="76">
        <v>32.505795776589324</v>
      </c>
      <c r="F64" s="76">
        <v>32.290565655497794</v>
      </c>
      <c r="G64" s="135">
        <v>32.01862274278011</v>
      </c>
      <c r="H64" s="135">
        <v>31.689467056529455</v>
      </c>
      <c r="I64" s="135">
        <v>31.303436798522203</v>
      </c>
      <c r="J64" s="135">
        <v>30.860745000067798</v>
      </c>
      <c r="K64" s="135">
        <v>30.329164468443537</v>
      </c>
      <c r="L64" s="135">
        <v>29.712468560358097</v>
      </c>
    </row>
    <row r="65" spans="1:12" ht="11.25" customHeight="1">
      <c r="A65" s="209" t="s">
        <v>49</v>
      </c>
      <c r="B65" s="76">
        <v>55.046831624126568</v>
      </c>
      <c r="C65" s="76">
        <v>55.899565761028533</v>
      </c>
      <c r="D65" s="76">
        <v>55.865533414810407</v>
      </c>
      <c r="E65" s="76">
        <v>55.000540989260948</v>
      </c>
      <c r="F65" s="76">
        <v>56.097077954972882</v>
      </c>
      <c r="G65" s="135">
        <v>55.59847024851512</v>
      </c>
      <c r="H65" s="135">
        <v>55.883970796355698</v>
      </c>
      <c r="I65" s="135">
        <v>55.232194105697566</v>
      </c>
      <c r="J65" s="135">
        <v>56.22194492285638</v>
      </c>
      <c r="K65" s="135">
        <v>56.288082400545832</v>
      </c>
      <c r="L65" s="135">
        <v>56.595542887741445</v>
      </c>
    </row>
    <row r="66" spans="1:12" ht="11.25" customHeight="1">
      <c r="A66" s="209" t="s">
        <v>50</v>
      </c>
      <c r="B66" s="76">
        <v>4.516595285588644</v>
      </c>
      <c r="C66" s="76">
        <v>3.5775824580737252</v>
      </c>
      <c r="D66" s="76">
        <v>3.5702959707934938</v>
      </c>
      <c r="E66" s="76">
        <v>4.4800324159100535</v>
      </c>
      <c r="F66" s="76">
        <v>3.5122172217168712</v>
      </c>
      <c r="G66" s="135">
        <v>4.1921597086767388</v>
      </c>
      <c r="H66" s="135">
        <v>4.1370097097937437</v>
      </c>
      <c r="I66" s="135">
        <v>5.0638474795326305</v>
      </c>
      <c r="J66" s="135">
        <v>4.3901352937503013</v>
      </c>
      <c r="K66" s="135">
        <v>4.7122382813684789</v>
      </c>
      <c r="L66" s="135">
        <v>4.8643406922496091</v>
      </c>
    </row>
    <row r="67" spans="1:12" ht="11.25" customHeight="1">
      <c r="A67" s="209" t="s">
        <v>42</v>
      </c>
      <c r="B67" s="76">
        <v>7.8114515833534446</v>
      </c>
      <c r="C67" s="76">
        <v>7.8710476687379574</v>
      </c>
      <c r="D67" s="76">
        <v>7.9362958668853549</v>
      </c>
      <c r="E67" s="76">
        <v>8.0136308182397826</v>
      </c>
      <c r="F67" s="76">
        <v>8.1001391678116974</v>
      </c>
      <c r="G67" s="135">
        <v>8.1907473000282582</v>
      </c>
      <c r="H67" s="135">
        <v>8.2895524373213068</v>
      </c>
      <c r="I67" s="135">
        <v>8.4005216162476763</v>
      </c>
      <c r="J67" s="135">
        <v>8.5271747833249094</v>
      </c>
      <c r="K67" s="135">
        <v>8.6705148496414761</v>
      </c>
      <c r="L67" s="135">
        <v>8.8276478596494563</v>
      </c>
    </row>
    <row r="68" spans="1:12" ht="11.25" customHeight="1">
      <c r="A68" s="208" t="s">
        <v>26</v>
      </c>
      <c r="B68" s="75">
        <v>100</v>
      </c>
      <c r="C68" s="75">
        <v>100</v>
      </c>
      <c r="D68" s="75">
        <v>100</v>
      </c>
      <c r="E68" s="75">
        <v>100</v>
      </c>
      <c r="F68" s="75">
        <v>100</v>
      </c>
      <c r="G68" s="326">
        <v>100</v>
      </c>
      <c r="H68" s="326">
        <v>100</v>
      </c>
      <c r="I68" s="326">
        <v>100</v>
      </c>
      <c r="J68" s="326">
        <v>100</v>
      </c>
      <c r="K68" s="326">
        <v>100</v>
      </c>
      <c r="L68" s="326">
        <v>100</v>
      </c>
    </row>
    <row r="69" spans="1:12" ht="11.25" customHeight="1">
      <c r="A69" s="209" t="s">
        <v>41</v>
      </c>
      <c r="B69" s="76">
        <v>31.011122388386603</v>
      </c>
      <c r="C69" s="76">
        <v>30.851185977259199</v>
      </c>
      <c r="D69" s="76">
        <v>30.659678973467013</v>
      </c>
      <c r="E69" s="76">
        <v>30.405690225353229</v>
      </c>
      <c r="F69" s="76">
        <v>30.093085729458029</v>
      </c>
      <c r="G69" s="135">
        <v>29.745628541885665</v>
      </c>
      <c r="H69" s="135">
        <v>29.365157721396034</v>
      </c>
      <c r="I69" s="135">
        <v>28.953574147753272</v>
      </c>
      <c r="J69" s="135">
        <v>28.513663914933716</v>
      </c>
      <c r="K69" s="135">
        <v>28.021740592407209</v>
      </c>
      <c r="L69" s="135">
        <v>27.48009468474287</v>
      </c>
    </row>
    <row r="70" spans="1:12" ht="11.25" customHeight="1">
      <c r="A70" s="209" t="s">
        <v>49</v>
      </c>
      <c r="B70" s="76">
        <v>57.297117301405571</v>
      </c>
      <c r="C70" s="76">
        <v>56.158178023575474</v>
      </c>
      <c r="D70" s="76">
        <v>56.562368511353874</v>
      </c>
      <c r="E70" s="76">
        <v>57.479964397272504</v>
      </c>
      <c r="F70" s="76">
        <v>57.486851728479984</v>
      </c>
      <c r="G70" s="135">
        <v>56.752507407150127</v>
      </c>
      <c r="H70" s="135">
        <v>56.952040056140866</v>
      </c>
      <c r="I70" s="135">
        <v>57.250966081543858</v>
      </c>
      <c r="J70" s="135">
        <v>57.350330450915457</v>
      </c>
      <c r="K70" s="135">
        <v>57.952231720262951</v>
      </c>
      <c r="L70" s="135">
        <v>58.590204365978011</v>
      </c>
    </row>
    <row r="71" spans="1:12" ht="11.25" customHeight="1">
      <c r="A71" s="209" t="s">
        <v>50</v>
      </c>
      <c r="B71" s="76">
        <v>3.4307021461389988</v>
      </c>
      <c r="C71" s="76">
        <v>4.6415047796507292</v>
      </c>
      <c r="D71" s="76">
        <v>4.3361556936766892</v>
      </c>
      <c r="E71" s="76">
        <v>3.5686678457470591</v>
      </c>
      <c r="F71" s="76">
        <v>3.7621525978201649</v>
      </c>
      <c r="G71" s="135">
        <v>4.7280354237804847</v>
      </c>
      <c r="H71" s="135">
        <v>4.7864940072344622</v>
      </c>
      <c r="I71" s="135">
        <v>4.7675852991442369</v>
      </c>
      <c r="J71" s="135">
        <v>4.9654634668352458</v>
      </c>
      <c r="K71" s="135">
        <v>4.7029994577547756</v>
      </c>
      <c r="L71" s="135">
        <v>4.4468101672579516</v>
      </c>
    </row>
    <row r="72" spans="1:12" ht="11.25" customHeight="1">
      <c r="A72" s="209" t="s">
        <v>42</v>
      </c>
      <c r="B72" s="76">
        <v>8.261058164068908</v>
      </c>
      <c r="C72" s="76">
        <v>8.3491312195141756</v>
      </c>
      <c r="D72" s="76">
        <v>8.4417968215017627</v>
      </c>
      <c r="E72" s="76">
        <v>8.5456775316269002</v>
      </c>
      <c r="F72" s="76">
        <v>8.657909944242304</v>
      </c>
      <c r="G72" s="135">
        <v>8.7738286271826009</v>
      </c>
      <c r="H72" s="135">
        <v>8.8963082152291655</v>
      </c>
      <c r="I72" s="135">
        <v>9.02787447155821</v>
      </c>
      <c r="J72" s="135">
        <v>9.1705421673152916</v>
      </c>
      <c r="K72" s="135">
        <v>9.3230282295739233</v>
      </c>
      <c r="L72" s="135">
        <v>9.4828907820211565</v>
      </c>
    </row>
    <row r="73" spans="1:12" ht="11.25" customHeight="1">
      <c r="A73" s="208" t="s">
        <v>27</v>
      </c>
      <c r="B73" s="75">
        <v>100</v>
      </c>
      <c r="C73" s="75">
        <v>100</v>
      </c>
      <c r="D73" s="75">
        <v>100</v>
      </c>
      <c r="E73" s="75">
        <v>100</v>
      </c>
      <c r="F73" s="75">
        <v>100</v>
      </c>
      <c r="G73" s="326">
        <v>100</v>
      </c>
      <c r="H73" s="326">
        <v>100</v>
      </c>
      <c r="I73" s="326">
        <v>100</v>
      </c>
      <c r="J73" s="326">
        <v>100</v>
      </c>
      <c r="K73" s="326">
        <v>100</v>
      </c>
      <c r="L73" s="326">
        <v>100</v>
      </c>
    </row>
    <row r="74" spans="1:12" ht="11.25" customHeight="1">
      <c r="A74" s="209" t="s">
        <v>41</v>
      </c>
      <c r="B74" s="76">
        <v>30.420048945850443</v>
      </c>
      <c r="C74" s="76">
        <v>30.12009255788119</v>
      </c>
      <c r="D74" s="76">
        <v>29.803373127969227</v>
      </c>
      <c r="E74" s="76">
        <v>29.455857730086809</v>
      </c>
      <c r="F74" s="76">
        <v>29.071712937004534</v>
      </c>
      <c r="G74" s="135">
        <v>28.662323068491897</v>
      </c>
      <c r="H74" s="135">
        <v>28.240120453008046</v>
      </c>
      <c r="I74" s="135">
        <v>27.815117283333159</v>
      </c>
      <c r="J74" s="135">
        <v>27.397133865717549</v>
      </c>
      <c r="K74" s="135">
        <v>26.984857743142499</v>
      </c>
      <c r="L74" s="135">
        <v>26.571307633540606</v>
      </c>
    </row>
    <row r="75" spans="1:12" ht="11.25" customHeight="1">
      <c r="A75" s="209" t="s">
        <v>49</v>
      </c>
      <c r="B75" s="76">
        <v>57.052496848564665</v>
      </c>
      <c r="C75" s="76">
        <v>57.235385864005949</v>
      </c>
      <c r="D75" s="76">
        <v>57.634235661413712</v>
      </c>
      <c r="E75" s="76">
        <v>58.081864377782615</v>
      </c>
      <c r="F75" s="76">
        <v>57.608854409633167</v>
      </c>
      <c r="G75" s="135">
        <v>58.169692967612889</v>
      </c>
      <c r="H75" s="135">
        <v>57.532426888276504</v>
      </c>
      <c r="I75" s="135">
        <v>58.075942311801761</v>
      </c>
      <c r="J75" s="135">
        <v>58.26967029499037</v>
      </c>
      <c r="K75" s="135">
        <v>57.70556541977929</v>
      </c>
      <c r="L75" s="135">
        <v>57.654016402702524</v>
      </c>
    </row>
    <row r="76" spans="1:12" ht="11.25" customHeight="1">
      <c r="A76" s="209" t="s">
        <v>50</v>
      </c>
      <c r="B76" s="76">
        <v>4.3004466441549196</v>
      </c>
      <c r="C76" s="76">
        <v>4.2635441264637119</v>
      </c>
      <c r="D76" s="76">
        <v>4.0214403997506727</v>
      </c>
      <c r="E76" s="76">
        <v>3.7516446030516053</v>
      </c>
      <c r="F76" s="76">
        <v>4.4346738295619152</v>
      </c>
      <c r="G76" s="135">
        <v>4.1074300720940311</v>
      </c>
      <c r="H76" s="135">
        <v>4.9831207146644756</v>
      </c>
      <c r="I76" s="135">
        <v>4.6662580695882809</v>
      </c>
      <c r="J76" s="135">
        <v>4.6717925556794802</v>
      </c>
      <c r="K76" s="135">
        <v>5.4100857642297653</v>
      </c>
      <c r="L76" s="135">
        <v>5.6223974644488734</v>
      </c>
    </row>
    <row r="77" spans="1:12" ht="11.25" customHeight="1">
      <c r="A77" s="209" t="s">
        <v>42</v>
      </c>
      <c r="B77" s="76">
        <v>8.2270075614298772</v>
      </c>
      <c r="C77" s="76">
        <v>8.3809774516498496</v>
      </c>
      <c r="D77" s="76">
        <v>8.5409508108658176</v>
      </c>
      <c r="E77" s="76">
        <v>8.7106332890792686</v>
      </c>
      <c r="F77" s="76">
        <v>8.8847588238004516</v>
      </c>
      <c r="G77" s="135">
        <v>9.0605538918012591</v>
      </c>
      <c r="H77" s="135">
        <v>9.2443319440504723</v>
      </c>
      <c r="I77" s="135">
        <v>9.4426823352768174</v>
      </c>
      <c r="J77" s="135">
        <v>9.6614032836128079</v>
      </c>
      <c r="K77" s="135">
        <v>9.8994910728485888</v>
      </c>
      <c r="L77" s="135">
        <v>10.152278499308329</v>
      </c>
    </row>
    <row r="78" spans="1:12" ht="3.75" customHeight="1">
      <c r="A78" s="228"/>
      <c r="B78" s="78"/>
      <c r="C78" s="78"/>
      <c r="D78" s="78"/>
      <c r="E78" s="78"/>
      <c r="F78" s="78"/>
      <c r="G78" s="296"/>
      <c r="H78" s="393"/>
      <c r="I78" s="393"/>
      <c r="J78" s="393"/>
      <c r="K78" s="393"/>
      <c r="L78" s="393"/>
    </row>
    <row r="79" spans="1:12" ht="14.25" customHeight="1">
      <c r="A79" s="56"/>
      <c r="B79" s="76"/>
      <c r="C79" s="76"/>
      <c r="D79" s="76"/>
      <c r="E79" s="76"/>
      <c r="F79" s="76"/>
      <c r="I79" s="336"/>
      <c r="K79" s="336"/>
      <c r="L79" s="336" t="s">
        <v>108</v>
      </c>
    </row>
    <row r="80" spans="1:12" ht="13.5" customHeight="1">
      <c r="A80" s="504" t="s">
        <v>111</v>
      </c>
      <c r="B80" s="504"/>
      <c r="C80" s="504"/>
      <c r="D80" s="504"/>
      <c r="E80" s="504"/>
      <c r="F80" s="504"/>
      <c r="G80" s="504"/>
      <c r="H80" s="504"/>
      <c r="I80" s="504"/>
      <c r="J80" s="504"/>
      <c r="K80" s="504"/>
      <c r="L80" s="504"/>
    </row>
    <row r="81" spans="1:12" ht="13.5" customHeight="1">
      <c r="A81" s="490" t="s">
        <v>249</v>
      </c>
      <c r="B81" s="490"/>
      <c r="C81" s="490"/>
      <c r="D81" s="490"/>
      <c r="E81" s="490"/>
      <c r="F81" s="490"/>
      <c r="G81" s="490"/>
      <c r="H81" s="490"/>
      <c r="I81" s="490"/>
      <c r="J81" s="490"/>
      <c r="K81" s="490"/>
      <c r="L81" s="490"/>
    </row>
    <row r="82" spans="1:12" ht="12" customHeight="1">
      <c r="A82" s="491" t="s">
        <v>141</v>
      </c>
      <c r="B82" s="491"/>
      <c r="C82" s="491"/>
      <c r="D82" s="491"/>
      <c r="E82" s="491"/>
      <c r="F82" s="491"/>
      <c r="G82" s="491"/>
      <c r="H82" s="491"/>
      <c r="I82" s="491"/>
      <c r="J82" s="491"/>
      <c r="K82" s="491"/>
      <c r="L82" s="491"/>
    </row>
    <row r="83" spans="1:12" ht="9.75" customHeight="1">
      <c r="A83" s="49"/>
      <c r="B83" s="396"/>
      <c r="C83" s="396"/>
      <c r="D83" s="186"/>
      <c r="E83" s="337"/>
      <c r="F83" s="337"/>
      <c r="G83" s="337"/>
      <c r="H83" s="337"/>
      <c r="I83" s="337"/>
      <c r="J83" s="337"/>
      <c r="K83" s="337"/>
      <c r="L83" s="337" t="s">
        <v>109</v>
      </c>
    </row>
    <row r="84" spans="1:12" ht="21.75" customHeight="1">
      <c r="A84" s="509" t="s">
        <v>190</v>
      </c>
      <c r="B84" s="492">
        <v>2007</v>
      </c>
      <c r="C84" s="492">
        <v>2008</v>
      </c>
      <c r="D84" s="492">
        <v>2009</v>
      </c>
      <c r="E84" s="492">
        <v>2010</v>
      </c>
      <c r="F84" s="492">
        <v>2011</v>
      </c>
      <c r="G84" s="492">
        <v>2012</v>
      </c>
      <c r="H84" s="492">
        <v>2013</v>
      </c>
      <c r="I84" s="492">
        <v>2014</v>
      </c>
      <c r="J84" s="492">
        <v>2015</v>
      </c>
      <c r="K84" s="492">
        <v>2016</v>
      </c>
      <c r="L84" s="492">
        <v>2017</v>
      </c>
    </row>
    <row r="85" spans="1:12" ht="4.5" customHeight="1">
      <c r="A85" s="510"/>
      <c r="B85" s="493">
        <v>2007</v>
      </c>
      <c r="C85" s="493"/>
      <c r="D85" s="493"/>
      <c r="E85" s="493"/>
      <c r="F85" s="493"/>
      <c r="G85" s="493"/>
      <c r="H85" s="493"/>
      <c r="I85" s="493"/>
      <c r="J85" s="493"/>
      <c r="K85" s="493"/>
      <c r="L85" s="493"/>
    </row>
    <row r="86" spans="1:12" ht="16.5" customHeight="1">
      <c r="A86" s="209"/>
      <c r="B86" s="112"/>
      <c r="C86" s="112"/>
      <c r="D86" s="112"/>
      <c r="E86" s="112"/>
      <c r="F86" s="112"/>
      <c r="G86" s="147"/>
      <c r="H86" s="147"/>
      <c r="I86" s="147"/>
      <c r="J86" s="147"/>
      <c r="K86" s="147"/>
      <c r="L86" s="147"/>
    </row>
    <row r="87" spans="1:12" ht="11.25" customHeight="1">
      <c r="A87" s="257" t="s">
        <v>210</v>
      </c>
      <c r="B87" s="299">
        <v>100</v>
      </c>
      <c r="C87" s="299">
        <v>100</v>
      </c>
      <c r="D87" s="299">
        <v>100</v>
      </c>
      <c r="E87" s="299">
        <v>100</v>
      </c>
      <c r="F87" s="299">
        <v>100</v>
      </c>
      <c r="G87" s="299">
        <v>100</v>
      </c>
      <c r="H87" s="299">
        <v>100</v>
      </c>
      <c r="I87" s="299">
        <v>100</v>
      </c>
      <c r="J87" s="299">
        <v>100</v>
      </c>
      <c r="K87" s="299">
        <v>100</v>
      </c>
      <c r="L87" s="299">
        <v>100</v>
      </c>
    </row>
    <row r="88" spans="1:12" ht="11.25" customHeight="1">
      <c r="A88" s="209" t="s">
        <v>41</v>
      </c>
      <c r="B88" s="140">
        <v>27.35916002648025</v>
      </c>
      <c r="C88" s="140">
        <v>27.535452149121859</v>
      </c>
      <c r="D88" s="140">
        <v>27.197895793536496</v>
      </c>
      <c r="E88" s="140">
        <v>27.163506638006009</v>
      </c>
      <c r="F88" s="140">
        <v>26.890422061225351</v>
      </c>
      <c r="G88" s="140">
        <v>26.802020878495984</v>
      </c>
      <c r="H88" s="140">
        <v>26.63760423692813</v>
      </c>
      <c r="I88" s="140">
        <v>26.507848969912434</v>
      </c>
      <c r="J88" s="140">
        <v>26.143251009793815</v>
      </c>
      <c r="K88" s="140">
        <v>25.635003999352318</v>
      </c>
      <c r="L88" s="140">
        <v>25.268482072697463</v>
      </c>
    </row>
    <row r="89" spans="1:12" ht="11.25" customHeight="1">
      <c r="A89" s="209" t="s">
        <v>49</v>
      </c>
      <c r="B89" s="140">
        <v>60.320877979465173</v>
      </c>
      <c r="C89" s="140">
        <v>59.873292775961851</v>
      </c>
      <c r="D89" s="140">
        <v>60.33825379625516</v>
      </c>
      <c r="E89" s="140">
        <v>60.164323927793973</v>
      </c>
      <c r="F89" s="140">
        <v>60.191187649831036</v>
      </c>
      <c r="G89" s="140">
        <v>59.795729207240569</v>
      </c>
      <c r="H89" s="140">
        <v>59.113486189313292</v>
      </c>
      <c r="I89" s="140">
        <v>59.373728781805198</v>
      </c>
      <c r="J89" s="140">
        <v>59.220577747092605</v>
      </c>
      <c r="K89" s="140">
        <v>59.879484480680702</v>
      </c>
      <c r="L89" s="140">
        <v>59.812454451916125</v>
      </c>
    </row>
    <row r="90" spans="1:12" ht="11.25" customHeight="1">
      <c r="A90" s="209" t="s">
        <v>50</v>
      </c>
      <c r="B90" s="140">
        <v>4.0129604351493295</v>
      </c>
      <c r="C90" s="140">
        <v>4.3129547021523722</v>
      </c>
      <c r="D90" s="140">
        <v>3.9689358798499268</v>
      </c>
      <c r="E90" s="140">
        <v>4.1009500092528839</v>
      </c>
      <c r="F90" s="140">
        <v>4.254630059159024</v>
      </c>
      <c r="G90" s="140">
        <v>4.5259415284118072</v>
      </c>
      <c r="H90" s="140">
        <v>5.1277337450300369</v>
      </c>
      <c r="I90" s="140">
        <v>4.7938170989344711</v>
      </c>
      <c r="J90" s="140">
        <v>4.9425644860009896</v>
      </c>
      <c r="K90" s="140">
        <v>4.7612088700144648</v>
      </c>
      <c r="L90" s="140">
        <v>4.9256401239625491</v>
      </c>
    </row>
    <row r="91" spans="1:12" ht="11.25" customHeight="1">
      <c r="A91" s="209" t="s">
        <v>42</v>
      </c>
      <c r="B91" s="140">
        <v>8.3070015589043926</v>
      </c>
      <c r="C91" s="140">
        <v>8.2783003727648055</v>
      </c>
      <c r="D91" s="140">
        <v>8.4949145303587006</v>
      </c>
      <c r="E91" s="140">
        <v>8.5712194249476958</v>
      </c>
      <c r="F91" s="140">
        <v>8.663760229784117</v>
      </c>
      <c r="G91" s="140">
        <v>8.8763083858532212</v>
      </c>
      <c r="H91" s="140">
        <v>9.1211758287303901</v>
      </c>
      <c r="I91" s="140">
        <v>9.3246051493498303</v>
      </c>
      <c r="J91" s="140">
        <v>9.693606757114086</v>
      </c>
      <c r="K91" s="140">
        <v>9.7243026499533887</v>
      </c>
      <c r="L91" s="140">
        <v>9.9934233514256281</v>
      </c>
    </row>
    <row r="92" spans="1:12" ht="11.25" customHeight="1">
      <c r="A92" s="257" t="s">
        <v>211</v>
      </c>
      <c r="B92" s="299">
        <v>100</v>
      </c>
      <c r="C92" s="299">
        <v>100</v>
      </c>
      <c r="D92" s="299">
        <v>100</v>
      </c>
      <c r="E92" s="299">
        <v>100</v>
      </c>
      <c r="F92" s="299">
        <v>100</v>
      </c>
      <c r="G92" s="299">
        <v>100</v>
      </c>
      <c r="H92" s="299">
        <v>100</v>
      </c>
      <c r="I92" s="299">
        <v>100</v>
      </c>
      <c r="J92" s="299">
        <v>100</v>
      </c>
      <c r="K92" s="299">
        <v>100</v>
      </c>
      <c r="L92" s="299">
        <f>SUM(L93:L96)</f>
        <v>99.999999999999801</v>
      </c>
    </row>
    <row r="93" spans="1:12" ht="11.25" customHeight="1">
      <c r="A93" s="209" t="s">
        <v>41</v>
      </c>
      <c r="B93" s="140">
        <v>29.543396653198695</v>
      </c>
      <c r="C93" s="140">
        <v>26.155538905992049</v>
      </c>
      <c r="D93" s="140">
        <v>27.803188314077499</v>
      </c>
      <c r="E93" s="140">
        <v>26.301452295713311</v>
      </c>
      <c r="F93" s="140">
        <v>27.10958769157218</v>
      </c>
      <c r="G93" s="140">
        <v>26.351325323691938</v>
      </c>
      <c r="H93" s="140">
        <v>26.207967476194405</v>
      </c>
      <c r="I93" s="140">
        <v>25.295181802238638</v>
      </c>
      <c r="J93" s="140">
        <v>25.97913409437464</v>
      </c>
      <c r="K93" s="140">
        <v>27.147308293152062</v>
      </c>
      <c r="L93" s="140">
        <v>26.164470058952418</v>
      </c>
    </row>
    <row r="94" spans="1:12" ht="11.25" customHeight="1">
      <c r="A94" s="209" t="s">
        <v>49</v>
      </c>
      <c r="B94" s="140">
        <v>58.671057649171352</v>
      </c>
      <c r="C94" s="140">
        <v>58.893691575892461</v>
      </c>
      <c r="D94" s="140">
        <v>57.919704149387819</v>
      </c>
      <c r="E94" s="140">
        <v>58.331428663007671</v>
      </c>
      <c r="F94" s="140">
        <v>57.479552338849246</v>
      </c>
      <c r="G94" s="140">
        <v>57.665395195443658</v>
      </c>
      <c r="H94" s="140">
        <v>57.076745081165456</v>
      </c>
      <c r="I94" s="140">
        <v>58.515851993510907</v>
      </c>
      <c r="J94" s="140">
        <v>58.359097675233627</v>
      </c>
      <c r="K94" s="140">
        <v>56.001077458592697</v>
      </c>
      <c r="L94" s="140">
        <v>56.711955002709033</v>
      </c>
    </row>
    <row r="95" spans="1:12" ht="11.25" customHeight="1">
      <c r="A95" s="209" t="s">
        <v>50</v>
      </c>
      <c r="B95" s="140">
        <v>3.3945426419989331</v>
      </c>
      <c r="C95" s="140">
        <v>4.588845561157016</v>
      </c>
      <c r="D95" s="140">
        <v>4.3182845450310978</v>
      </c>
      <c r="E95" s="140">
        <v>4.3342144745082329</v>
      </c>
      <c r="F95" s="140">
        <v>3.3970488004126387</v>
      </c>
      <c r="G95" s="140">
        <v>4.1744019534574957</v>
      </c>
      <c r="H95" s="140">
        <v>5.325561391050404</v>
      </c>
      <c r="I95" s="140">
        <v>4.802439135175411</v>
      </c>
      <c r="J95" s="140">
        <v>5.776814747169893</v>
      </c>
      <c r="K95" s="140">
        <v>4.9408476449691614</v>
      </c>
      <c r="L95" s="140">
        <v>5.5156762966865047</v>
      </c>
    </row>
    <row r="96" spans="1:12" ht="11.25" customHeight="1">
      <c r="A96" s="56" t="s">
        <v>42</v>
      </c>
      <c r="B96" s="187">
        <v>8.3910030556304402</v>
      </c>
      <c r="C96" s="140">
        <v>10.361923956958591</v>
      </c>
      <c r="D96" s="140">
        <v>9.9588229915038475</v>
      </c>
      <c r="E96" s="140">
        <v>11.0329045667707</v>
      </c>
      <c r="F96" s="140">
        <v>12.013811169165917</v>
      </c>
      <c r="G96" s="140">
        <v>11.808877527407072</v>
      </c>
      <c r="H96" s="140">
        <v>11.389726051589763</v>
      </c>
      <c r="I96" s="140">
        <v>11.386527069074866</v>
      </c>
      <c r="J96" s="140">
        <v>9.8849534832212846</v>
      </c>
      <c r="K96" s="140">
        <v>11.910766603286529</v>
      </c>
      <c r="L96" s="140">
        <v>11.60789864165185</v>
      </c>
    </row>
    <row r="97" spans="1:12" ht="11.25" customHeight="1">
      <c r="A97" s="208" t="s">
        <v>29</v>
      </c>
      <c r="B97" s="399">
        <v>100</v>
      </c>
      <c r="C97" s="299">
        <v>100</v>
      </c>
      <c r="D97" s="299">
        <v>100</v>
      </c>
      <c r="E97" s="299">
        <v>100</v>
      </c>
      <c r="F97" s="299">
        <v>100</v>
      </c>
      <c r="G97" s="299">
        <v>100</v>
      </c>
      <c r="H97" s="299">
        <v>100</v>
      </c>
      <c r="I97" s="299">
        <v>100</v>
      </c>
      <c r="J97" s="299">
        <v>100</v>
      </c>
      <c r="K97" s="299">
        <v>100</v>
      </c>
      <c r="L97" s="299">
        <v>100</v>
      </c>
    </row>
    <row r="98" spans="1:12" ht="11.25" customHeight="1">
      <c r="A98" s="209" t="s">
        <v>41</v>
      </c>
      <c r="B98" s="112">
        <v>34.046796754527158</v>
      </c>
      <c r="C98" s="112">
        <v>33.441639296972141</v>
      </c>
      <c r="D98" s="112">
        <v>32.841530751053689</v>
      </c>
      <c r="E98" s="112">
        <v>32.274515499258221</v>
      </c>
      <c r="F98" s="112">
        <v>31.715089319650364</v>
      </c>
      <c r="G98" s="112">
        <v>31.146679531166683</v>
      </c>
      <c r="H98" s="112">
        <v>30.60811101338232</v>
      </c>
      <c r="I98" s="112">
        <v>30.133851748827617</v>
      </c>
      <c r="J98" s="112">
        <v>29.755828629367421</v>
      </c>
      <c r="K98" s="112">
        <v>29.511877342758304</v>
      </c>
      <c r="L98" s="112">
        <v>29.372891193733551</v>
      </c>
    </row>
    <row r="99" spans="1:12" ht="11.25" customHeight="1">
      <c r="A99" s="209" t="s">
        <v>49</v>
      </c>
      <c r="B99" s="112">
        <v>57.351938399610425</v>
      </c>
      <c r="C99" s="112">
        <v>58.277518195078194</v>
      </c>
      <c r="D99" s="112">
        <v>57.70669924323856</v>
      </c>
      <c r="E99" s="112">
        <v>58.423001467555288</v>
      </c>
      <c r="F99" s="112">
        <v>59.495264130040496</v>
      </c>
      <c r="G99" s="112">
        <v>60.154593211764748</v>
      </c>
      <c r="H99" s="112">
        <v>60.53128781525632</v>
      </c>
      <c r="I99" s="112">
        <v>60.317442556242653</v>
      </c>
      <c r="J99" s="112">
        <v>60.977463656510736</v>
      </c>
      <c r="K99" s="112">
        <v>60.211146544195984</v>
      </c>
      <c r="L99" s="112">
        <v>59.87304368202701</v>
      </c>
    </row>
    <row r="100" spans="1:12" ht="11.25" customHeight="1">
      <c r="A100" s="209" t="s">
        <v>50</v>
      </c>
      <c r="B100" s="112">
        <v>3.6800165192315348</v>
      </c>
      <c r="C100" s="112">
        <v>3.2420650079650426</v>
      </c>
      <c r="D100" s="112">
        <v>4.286687546890029</v>
      </c>
      <c r="E100" s="112">
        <v>4.0032264415633358</v>
      </c>
      <c r="F100" s="112">
        <v>3.3515621717458468</v>
      </c>
      <c r="G100" s="112">
        <v>3.1168187801814704</v>
      </c>
      <c r="H100" s="112">
        <v>3.1281321672571685</v>
      </c>
      <c r="I100" s="112">
        <v>3.6556687428046528</v>
      </c>
      <c r="J100" s="112">
        <v>3.2009288424230578</v>
      </c>
      <c r="K100" s="112">
        <v>4.0257067233338244</v>
      </c>
      <c r="L100" s="112">
        <v>4.3078986763637719</v>
      </c>
    </row>
    <row r="101" spans="1:12" ht="11.25" customHeight="1">
      <c r="A101" s="209" t="s">
        <v>42</v>
      </c>
      <c r="B101" s="112">
        <v>4.921248326630649</v>
      </c>
      <c r="C101" s="112">
        <v>5.0387774999851755</v>
      </c>
      <c r="D101" s="112">
        <v>5.1650824588174187</v>
      </c>
      <c r="E101" s="112">
        <v>5.2992565916226475</v>
      </c>
      <c r="F101" s="112">
        <v>5.4380843785632678</v>
      </c>
      <c r="G101" s="112">
        <v>5.5819084768877234</v>
      </c>
      <c r="H101" s="112">
        <v>5.7324690041035069</v>
      </c>
      <c r="I101" s="112">
        <v>5.8930369521237802</v>
      </c>
      <c r="J101" s="112">
        <v>6.0657788717010659</v>
      </c>
      <c r="K101" s="112">
        <v>6.251269389711962</v>
      </c>
      <c r="L101" s="112">
        <v>6.4461664478751883</v>
      </c>
    </row>
    <row r="102" spans="1:12" ht="11.25" customHeight="1">
      <c r="A102" s="208" t="s">
        <v>30</v>
      </c>
      <c r="B102" s="299">
        <v>100</v>
      </c>
      <c r="C102" s="299">
        <v>100</v>
      </c>
      <c r="D102" s="299">
        <v>100</v>
      </c>
      <c r="E102" s="299">
        <v>100</v>
      </c>
      <c r="F102" s="299">
        <v>100</v>
      </c>
      <c r="G102" s="299">
        <v>100</v>
      </c>
      <c r="H102" s="299">
        <v>100</v>
      </c>
      <c r="I102" s="299">
        <v>100</v>
      </c>
      <c r="J102" s="299">
        <v>100</v>
      </c>
      <c r="K102" s="299">
        <v>100</v>
      </c>
      <c r="L102" s="299">
        <v>100</v>
      </c>
    </row>
    <row r="103" spans="1:12" ht="11.25" customHeight="1">
      <c r="A103" s="209" t="s">
        <v>41</v>
      </c>
      <c r="B103" s="112">
        <v>29.89727984657199</v>
      </c>
      <c r="C103" s="112">
        <v>28.958726056703117</v>
      </c>
      <c r="D103" s="112">
        <v>28.106287312373645</v>
      </c>
      <c r="E103" s="112">
        <v>27.423198661861729</v>
      </c>
      <c r="F103" s="112">
        <v>26.893591964760926</v>
      </c>
      <c r="G103" s="112">
        <v>26.454613897524659</v>
      </c>
      <c r="H103" s="112">
        <v>26.103387939255541</v>
      </c>
      <c r="I103" s="112">
        <v>25.835990138471281</v>
      </c>
      <c r="J103" s="112">
        <v>25.652166070612331</v>
      </c>
      <c r="K103" s="112">
        <v>25.597958966726768</v>
      </c>
      <c r="L103" s="112">
        <v>25.656408477769709</v>
      </c>
    </row>
    <row r="104" spans="1:12" ht="11.25" customHeight="1">
      <c r="A104" s="209" t="s">
        <v>49</v>
      </c>
      <c r="B104" s="112">
        <v>64.326686910660015</v>
      </c>
      <c r="C104" s="112">
        <v>64.928321570668132</v>
      </c>
      <c r="D104" s="112">
        <v>66.501083670238842</v>
      </c>
      <c r="E104" s="112">
        <v>66.272464159804485</v>
      </c>
      <c r="F104" s="112">
        <v>66.765355838425705</v>
      </c>
      <c r="G104" s="112">
        <v>67.178935174550773</v>
      </c>
      <c r="H104" s="112">
        <v>67.4598480454559</v>
      </c>
      <c r="I104" s="112">
        <v>67.83912576657022</v>
      </c>
      <c r="J104" s="112">
        <v>67.347175507461699</v>
      </c>
      <c r="K104" s="112">
        <v>67.649720773998951</v>
      </c>
      <c r="L104" s="112">
        <v>66.777834238923759</v>
      </c>
    </row>
    <row r="105" spans="1:12" ht="11.25" customHeight="1">
      <c r="A105" s="209" t="s">
        <v>50</v>
      </c>
      <c r="B105" s="112">
        <v>2.5336614991209854</v>
      </c>
      <c r="C105" s="112">
        <v>2.7870116739401114</v>
      </c>
      <c r="D105" s="112">
        <v>1.9730379999959062</v>
      </c>
      <c r="E105" s="112">
        <v>2.7787717233278095</v>
      </c>
      <c r="F105" s="112">
        <v>2.7061709249447294</v>
      </c>
      <c r="G105" s="112">
        <v>2.6210980014061813</v>
      </c>
      <c r="H105" s="112">
        <v>2.5686593539851397</v>
      </c>
      <c r="I105" s="112">
        <v>2.3202290783085586</v>
      </c>
      <c r="J105" s="112">
        <v>2.8300682468726457</v>
      </c>
      <c r="K105" s="112">
        <v>2.3967629856768893</v>
      </c>
      <c r="L105" s="112">
        <v>3.0090966471924654</v>
      </c>
    </row>
    <row r="106" spans="1:12" ht="11.25" customHeight="1">
      <c r="A106" s="209" t="s">
        <v>42</v>
      </c>
      <c r="B106" s="112">
        <v>3.2423717436471171</v>
      </c>
      <c r="C106" s="112">
        <v>3.3259406986883864</v>
      </c>
      <c r="D106" s="112">
        <v>3.4195910173916468</v>
      </c>
      <c r="E106" s="112">
        <v>3.5255654550064706</v>
      </c>
      <c r="F106" s="112">
        <v>3.634881271868752</v>
      </c>
      <c r="G106" s="112">
        <v>3.7453529265174272</v>
      </c>
      <c r="H106" s="112">
        <v>3.8681046613037386</v>
      </c>
      <c r="I106" s="112">
        <v>4.0046550166502586</v>
      </c>
      <c r="J106" s="112">
        <v>4.1705901750533299</v>
      </c>
      <c r="K106" s="112">
        <v>4.3555572735970012</v>
      </c>
      <c r="L106" s="112">
        <v>4.5566606361139437</v>
      </c>
    </row>
    <row r="107" spans="1:12" ht="11.25" customHeight="1">
      <c r="A107" s="208" t="s">
        <v>31</v>
      </c>
      <c r="B107" s="299">
        <v>100</v>
      </c>
      <c r="C107" s="299">
        <v>100</v>
      </c>
      <c r="D107" s="299">
        <v>100</v>
      </c>
      <c r="E107" s="299">
        <v>100</v>
      </c>
      <c r="F107" s="299">
        <v>100</v>
      </c>
      <c r="G107" s="299">
        <v>100</v>
      </c>
      <c r="H107" s="299">
        <v>100</v>
      </c>
      <c r="I107" s="299">
        <v>100</v>
      </c>
      <c r="J107" s="299">
        <v>100</v>
      </c>
      <c r="K107" s="299">
        <v>100</v>
      </c>
      <c r="L107" s="299">
        <v>100</v>
      </c>
    </row>
    <row r="108" spans="1:12" ht="11.25" customHeight="1">
      <c r="A108" s="209" t="s">
        <v>41</v>
      </c>
      <c r="B108" s="112">
        <v>24.754389995243599</v>
      </c>
      <c r="C108" s="112">
        <v>24.375795499236421</v>
      </c>
      <c r="D108" s="112">
        <v>24.017525668982913</v>
      </c>
      <c r="E108" s="112">
        <v>23.669207838163882</v>
      </c>
      <c r="F108" s="112">
        <v>23.332412598636772</v>
      </c>
      <c r="G108" s="112">
        <v>23.024037717439253</v>
      </c>
      <c r="H108" s="112">
        <v>22.725146879720796</v>
      </c>
      <c r="I108" s="112">
        <v>22.422408115475335</v>
      </c>
      <c r="J108" s="112">
        <v>22.101461273319103</v>
      </c>
      <c r="K108" s="112">
        <v>21.75383995498342</v>
      </c>
      <c r="L108" s="112">
        <v>21.387370353624632</v>
      </c>
    </row>
    <row r="109" spans="1:12" ht="11.25" customHeight="1">
      <c r="A109" s="209" t="s">
        <v>49</v>
      </c>
      <c r="B109" s="112">
        <v>62.670674441487471</v>
      </c>
      <c r="C109" s="112">
        <v>63.521868198346823</v>
      </c>
      <c r="D109" s="112">
        <v>63.257670230441995</v>
      </c>
      <c r="E109" s="112">
        <v>63.595712075264466</v>
      </c>
      <c r="F109" s="112">
        <v>63.225387035423729</v>
      </c>
      <c r="G109" s="112">
        <v>63.127903089979412</v>
      </c>
      <c r="H109" s="112">
        <v>62.790956476450077</v>
      </c>
      <c r="I109" s="112">
        <v>62.411385631437334</v>
      </c>
      <c r="J109" s="112">
        <v>62.152117790176028</v>
      </c>
      <c r="K109" s="112">
        <v>63.454875988030679</v>
      </c>
      <c r="L109" s="112">
        <v>63.261643341711306</v>
      </c>
    </row>
    <row r="110" spans="1:12" ht="11.25" customHeight="1">
      <c r="A110" s="209" t="s">
        <v>50</v>
      </c>
      <c r="B110" s="112">
        <v>4.8135420100833111</v>
      </c>
      <c r="C110" s="112">
        <v>4.1420988643229011</v>
      </c>
      <c r="D110" s="112">
        <v>4.5579263625259046</v>
      </c>
      <c r="E110" s="112">
        <v>4.3541700403753918</v>
      </c>
      <c r="F110" s="112">
        <v>4.8383078977982494</v>
      </c>
      <c r="G110" s="112">
        <v>5.0141840570081042</v>
      </c>
      <c r="H110" s="112">
        <v>5.4122655070033749</v>
      </c>
      <c r="I110" s="112">
        <v>5.8503491977826823</v>
      </c>
      <c r="J110" s="112">
        <v>6.1797949136060559</v>
      </c>
      <c r="K110" s="112">
        <v>4.968224180781589</v>
      </c>
      <c r="L110" s="112">
        <v>5.2683688522409877</v>
      </c>
    </row>
    <row r="111" spans="1:12" ht="11.25" customHeight="1">
      <c r="A111" s="209" t="s">
        <v>42</v>
      </c>
      <c r="B111" s="112">
        <v>7.7613935531855427</v>
      </c>
      <c r="C111" s="112">
        <v>7.9602374380930634</v>
      </c>
      <c r="D111" s="112">
        <v>8.1668777380491928</v>
      </c>
      <c r="E111" s="112">
        <v>8.3809100461966946</v>
      </c>
      <c r="F111" s="112">
        <v>8.6038924681412983</v>
      </c>
      <c r="G111" s="112">
        <v>8.83387513557315</v>
      </c>
      <c r="H111" s="112">
        <v>9.071631136826106</v>
      </c>
      <c r="I111" s="112">
        <v>9.3158570553044893</v>
      </c>
      <c r="J111" s="112">
        <v>9.5666260228990811</v>
      </c>
      <c r="K111" s="112">
        <v>9.8230598762044377</v>
      </c>
      <c r="L111" s="112">
        <v>10.08261745242303</v>
      </c>
    </row>
    <row r="112" spans="1:12" ht="11.25" customHeight="1">
      <c r="A112" s="208" t="s">
        <v>32</v>
      </c>
      <c r="B112" s="299">
        <v>100</v>
      </c>
      <c r="C112" s="299">
        <v>100</v>
      </c>
      <c r="D112" s="299">
        <v>100</v>
      </c>
      <c r="E112" s="299">
        <v>100</v>
      </c>
      <c r="F112" s="299">
        <v>100</v>
      </c>
      <c r="G112" s="299">
        <v>100</v>
      </c>
      <c r="H112" s="299">
        <v>100</v>
      </c>
      <c r="I112" s="299">
        <v>100</v>
      </c>
      <c r="J112" s="299">
        <v>100</v>
      </c>
      <c r="K112" s="299">
        <v>100</v>
      </c>
      <c r="L112" s="299">
        <v>100</v>
      </c>
    </row>
    <row r="113" spans="1:12" ht="11.25" customHeight="1">
      <c r="A113" s="209" t="s">
        <v>41</v>
      </c>
      <c r="B113" s="112">
        <v>33.158351471012018</v>
      </c>
      <c r="C113" s="112">
        <v>33.203124979519778</v>
      </c>
      <c r="D113" s="112">
        <v>33.192581898054485</v>
      </c>
      <c r="E113" s="112">
        <v>33.068836783276453</v>
      </c>
      <c r="F113" s="112">
        <v>32.843694326307926</v>
      </c>
      <c r="G113" s="112">
        <v>32.56177423623167</v>
      </c>
      <c r="H113" s="112">
        <v>32.217869804533386</v>
      </c>
      <c r="I113" s="112">
        <v>31.80123203712964</v>
      </c>
      <c r="J113" s="112">
        <v>31.306638257399165</v>
      </c>
      <c r="K113" s="112">
        <v>30.70189143981019</v>
      </c>
      <c r="L113" s="112">
        <v>29.996692357533277</v>
      </c>
    </row>
    <row r="114" spans="1:12" ht="11.25" customHeight="1">
      <c r="A114" s="209" t="s">
        <v>49</v>
      </c>
      <c r="B114" s="112">
        <v>57.418416284696228</v>
      </c>
      <c r="C114" s="112">
        <v>56.987590543565226</v>
      </c>
      <c r="D114" s="112">
        <v>56.82911567479951</v>
      </c>
      <c r="E114" s="112">
        <v>57.191349230756863</v>
      </c>
      <c r="F114" s="112">
        <v>57.258165689510406</v>
      </c>
      <c r="G114" s="112">
        <v>57.75835375384559</v>
      </c>
      <c r="H114" s="112">
        <v>58.015488131974791</v>
      </c>
      <c r="I114" s="112">
        <v>57.643523145414264</v>
      </c>
      <c r="J114" s="112">
        <v>58.186675929206842</v>
      </c>
      <c r="K114" s="112">
        <v>59.079651050785763</v>
      </c>
      <c r="L114" s="112">
        <v>59.155852016435865</v>
      </c>
    </row>
    <row r="115" spans="1:12" ht="11.25" customHeight="1">
      <c r="A115" s="209" t="s">
        <v>50</v>
      </c>
      <c r="B115" s="112">
        <v>3.115347934519165</v>
      </c>
      <c r="C115" s="112">
        <v>3.4978834523296718</v>
      </c>
      <c r="D115" s="112">
        <v>3.6556399807087003</v>
      </c>
      <c r="E115" s="112">
        <v>3.3891151965174235</v>
      </c>
      <c r="F115" s="112">
        <v>3.503884640747748</v>
      </c>
      <c r="G115" s="112">
        <v>3.2345242034877564</v>
      </c>
      <c r="H115" s="112">
        <v>3.2621253923938975</v>
      </c>
      <c r="I115" s="112">
        <v>3.9795565877738861</v>
      </c>
      <c r="J115" s="112">
        <v>3.8468976706887354</v>
      </c>
      <c r="K115" s="112">
        <v>3.4633153297444723</v>
      </c>
      <c r="L115" s="112">
        <v>3.9861364657182894</v>
      </c>
    </row>
    <row r="116" spans="1:12" ht="11.25" customHeight="1">
      <c r="A116" s="209" t="s">
        <v>42</v>
      </c>
      <c r="B116" s="112">
        <v>6.3078843097724473</v>
      </c>
      <c r="C116" s="112">
        <v>6.3114010245853542</v>
      </c>
      <c r="D116" s="112">
        <v>6.3226624464373371</v>
      </c>
      <c r="E116" s="112">
        <v>6.3506987894488081</v>
      </c>
      <c r="F116" s="112">
        <v>6.3942553434337839</v>
      </c>
      <c r="G116" s="112">
        <v>6.4453478064350094</v>
      </c>
      <c r="H116" s="112">
        <v>6.5045166710976847</v>
      </c>
      <c r="I116" s="112">
        <v>6.5756882296824521</v>
      </c>
      <c r="J116" s="112">
        <v>6.6597881427053016</v>
      </c>
      <c r="K116" s="112">
        <v>6.7551421796592015</v>
      </c>
      <c r="L116" s="112">
        <v>6.8613191603118624</v>
      </c>
    </row>
    <row r="117" spans="1:12" ht="11.25" customHeight="1">
      <c r="A117" s="208" t="s">
        <v>33</v>
      </c>
      <c r="B117" s="299">
        <v>100</v>
      </c>
      <c r="C117" s="299">
        <v>100</v>
      </c>
      <c r="D117" s="299">
        <v>100</v>
      </c>
      <c r="E117" s="299">
        <v>100</v>
      </c>
      <c r="F117" s="299">
        <v>100</v>
      </c>
      <c r="G117" s="299">
        <v>100</v>
      </c>
      <c r="H117" s="299">
        <v>100</v>
      </c>
      <c r="I117" s="299">
        <v>100</v>
      </c>
      <c r="J117" s="299">
        <v>100</v>
      </c>
      <c r="K117" s="299">
        <v>100</v>
      </c>
      <c r="L117" s="299">
        <v>100</v>
      </c>
    </row>
    <row r="118" spans="1:12" ht="10.5" customHeight="1">
      <c r="A118" s="209" t="s">
        <v>41</v>
      </c>
      <c r="B118" s="112">
        <v>31.995542243080184</v>
      </c>
      <c r="C118" s="112">
        <v>31.82436056766657</v>
      </c>
      <c r="D118" s="112">
        <v>31.612741134738148</v>
      </c>
      <c r="E118" s="112">
        <v>31.326913653757536</v>
      </c>
      <c r="F118" s="112">
        <v>30.959728831319882</v>
      </c>
      <c r="G118" s="112">
        <v>30.537501312663899</v>
      </c>
      <c r="H118" s="112">
        <v>30.07745504830217</v>
      </c>
      <c r="I118" s="112">
        <v>29.596029877180651</v>
      </c>
      <c r="J118" s="112">
        <v>29.108816037069619</v>
      </c>
      <c r="K118" s="112">
        <v>28.598759002307151</v>
      </c>
      <c r="L118" s="112">
        <v>28.057111501478541</v>
      </c>
    </row>
    <row r="119" spans="1:12" ht="10.5" customHeight="1">
      <c r="A119" s="209" t="s">
        <v>49</v>
      </c>
      <c r="B119" s="112">
        <v>56.894768248576867</v>
      </c>
      <c r="C119" s="112">
        <v>57.079596882517855</v>
      </c>
      <c r="D119" s="112">
        <v>56.894823420911223</v>
      </c>
      <c r="E119" s="112">
        <v>57.476362438259734</v>
      </c>
      <c r="F119" s="112">
        <v>57.222013273816799</v>
      </c>
      <c r="G119" s="112">
        <v>58.092128108424369</v>
      </c>
      <c r="H119" s="112">
        <v>58.290946765280601</v>
      </c>
      <c r="I119" s="112">
        <v>57.996891922796948</v>
      </c>
      <c r="J119" s="112">
        <v>58.182655876370546</v>
      </c>
      <c r="K119" s="112">
        <v>59.084628593285551</v>
      </c>
      <c r="L119" s="112">
        <v>59.086836281183892</v>
      </c>
    </row>
    <row r="120" spans="1:12" ht="10.5" customHeight="1">
      <c r="A120" s="209" t="s">
        <v>50</v>
      </c>
      <c r="B120" s="112">
        <v>3.7395686802035053</v>
      </c>
      <c r="C120" s="112">
        <v>3.6576590179506159</v>
      </c>
      <c r="D120" s="112">
        <v>3.9772524063958015</v>
      </c>
      <c r="E120" s="112">
        <v>3.5893916187009176</v>
      </c>
      <c r="F120" s="112">
        <v>4.1096939419603888</v>
      </c>
      <c r="G120" s="112">
        <v>3.5561814779174812</v>
      </c>
      <c r="H120" s="112">
        <v>3.6994304683344787</v>
      </c>
      <c r="I120" s="112">
        <v>4.3377925060457709</v>
      </c>
      <c r="J120" s="112">
        <v>4.4762743997971919</v>
      </c>
      <c r="K120" s="112">
        <v>3.8933181793146097</v>
      </c>
      <c r="L120" s="112">
        <v>4.2197237341367604</v>
      </c>
    </row>
    <row r="121" spans="1:12" ht="10.5" customHeight="1">
      <c r="A121" s="209" t="s">
        <v>42</v>
      </c>
      <c r="B121" s="112">
        <v>7.3701208281392718</v>
      </c>
      <c r="C121" s="112">
        <v>7.438383531864873</v>
      </c>
      <c r="D121" s="112">
        <v>7.5151830379546301</v>
      </c>
      <c r="E121" s="112">
        <v>7.6073322892822803</v>
      </c>
      <c r="F121" s="112">
        <v>7.7085639529033108</v>
      </c>
      <c r="G121" s="112">
        <v>7.8141891009945619</v>
      </c>
      <c r="H121" s="112">
        <v>7.9321677180836074</v>
      </c>
      <c r="I121" s="112">
        <v>8.0692856939762159</v>
      </c>
      <c r="J121" s="112">
        <v>8.2322536867632987</v>
      </c>
      <c r="K121" s="112">
        <v>8.4232942250927501</v>
      </c>
      <c r="L121" s="112">
        <v>8.6363284832013321</v>
      </c>
    </row>
    <row r="122" spans="1:12" ht="11.25" customHeight="1">
      <c r="A122" s="208" t="s">
        <v>34</v>
      </c>
      <c r="B122" s="299">
        <v>100</v>
      </c>
      <c r="C122" s="299">
        <v>100</v>
      </c>
      <c r="D122" s="299">
        <v>100</v>
      </c>
      <c r="E122" s="299">
        <v>100</v>
      </c>
      <c r="F122" s="299">
        <v>100</v>
      </c>
      <c r="G122" s="299">
        <v>100</v>
      </c>
      <c r="H122" s="299">
        <v>100</v>
      </c>
      <c r="I122" s="299">
        <v>100</v>
      </c>
      <c r="J122" s="299">
        <v>100</v>
      </c>
      <c r="K122" s="299">
        <v>100</v>
      </c>
      <c r="L122" s="299">
        <v>100</v>
      </c>
    </row>
    <row r="123" spans="1:12" ht="10.5" customHeight="1">
      <c r="A123" s="209" t="s">
        <v>41</v>
      </c>
      <c r="B123" s="112">
        <v>33.015584827171367</v>
      </c>
      <c r="C123" s="112">
        <v>32.906348700419287</v>
      </c>
      <c r="D123" s="112">
        <v>32.755466295354637</v>
      </c>
      <c r="E123" s="112">
        <v>32.542195321577076</v>
      </c>
      <c r="F123" s="112">
        <v>32.260136798789453</v>
      </c>
      <c r="G123" s="112">
        <v>31.927282217664892</v>
      </c>
      <c r="H123" s="112">
        <v>31.560984981021235</v>
      </c>
      <c r="I123" s="112">
        <v>31.177081843968868</v>
      </c>
      <c r="J123" s="112">
        <v>30.79018116938596</v>
      </c>
      <c r="K123" s="112">
        <v>30.400565147717295</v>
      </c>
      <c r="L123" s="112">
        <v>29.999564693762462</v>
      </c>
    </row>
    <row r="124" spans="1:12" ht="10.5" customHeight="1">
      <c r="A124" s="209" t="s">
        <v>49</v>
      </c>
      <c r="B124" s="112">
        <v>54.052752978094091</v>
      </c>
      <c r="C124" s="112">
        <v>54.011123922155321</v>
      </c>
      <c r="D124" s="112">
        <v>54.274922124234656</v>
      </c>
      <c r="E124" s="112">
        <v>54.165793295396639</v>
      </c>
      <c r="F124" s="112">
        <v>54.127833893383659</v>
      </c>
      <c r="G124" s="112">
        <v>54.971672624777433</v>
      </c>
      <c r="H124" s="112">
        <v>55.390216781652576</v>
      </c>
      <c r="I124" s="112">
        <v>55.859573039376109</v>
      </c>
      <c r="J124" s="112">
        <v>55.841315069923944</v>
      </c>
      <c r="K124" s="112">
        <v>55.272256693698097</v>
      </c>
      <c r="L124" s="112">
        <v>55.939190603421025</v>
      </c>
    </row>
    <row r="125" spans="1:12" ht="10.5" customHeight="1">
      <c r="A125" s="209" t="s">
        <v>50</v>
      </c>
      <c r="B125" s="112">
        <v>3.9216069690063193</v>
      </c>
      <c r="C125" s="112">
        <v>4.0379934093836631</v>
      </c>
      <c r="D125" s="112">
        <v>3.89006002049799</v>
      </c>
      <c r="E125" s="112">
        <v>4.1772512136120925</v>
      </c>
      <c r="F125" s="112">
        <v>4.4632513181589593</v>
      </c>
      <c r="G125" s="112">
        <v>3.9190393377723223</v>
      </c>
      <c r="H125" s="112">
        <v>3.8326656496298099</v>
      </c>
      <c r="I125" s="112">
        <v>3.7109165800687376</v>
      </c>
      <c r="J125" s="112">
        <v>4.0756517766628715</v>
      </c>
      <c r="K125" s="112">
        <v>4.9921208234050853</v>
      </c>
      <c r="L125" s="112">
        <v>4.683200582111728</v>
      </c>
    </row>
    <row r="126" spans="1:12" ht="10.5" customHeight="1">
      <c r="A126" s="209" t="s">
        <v>42</v>
      </c>
      <c r="B126" s="112">
        <v>9.0100552257274451</v>
      </c>
      <c r="C126" s="112">
        <v>9.0445339680421419</v>
      </c>
      <c r="D126" s="112">
        <v>9.0795515599119909</v>
      </c>
      <c r="E126" s="112">
        <v>9.1147601694140832</v>
      </c>
      <c r="F126" s="112">
        <v>9.1487779896682841</v>
      </c>
      <c r="G126" s="112">
        <v>9.1820058197842247</v>
      </c>
      <c r="H126" s="112">
        <v>9.2161325876967979</v>
      </c>
      <c r="I126" s="112">
        <v>9.25242853658653</v>
      </c>
      <c r="J126" s="112">
        <v>9.2928519840277488</v>
      </c>
      <c r="K126" s="112">
        <v>9.3350573351791013</v>
      </c>
      <c r="L126" s="112">
        <v>9.3780441207056811</v>
      </c>
    </row>
    <row r="127" spans="1:12" ht="11.25" customHeight="1">
      <c r="A127" s="208" t="s">
        <v>35</v>
      </c>
      <c r="B127" s="299">
        <v>100</v>
      </c>
      <c r="C127" s="299">
        <v>100</v>
      </c>
      <c r="D127" s="299">
        <v>100</v>
      </c>
      <c r="E127" s="299">
        <v>100</v>
      </c>
      <c r="F127" s="299">
        <v>100</v>
      </c>
      <c r="G127" s="299">
        <v>100</v>
      </c>
      <c r="H127" s="299">
        <v>100</v>
      </c>
      <c r="I127" s="299">
        <v>100</v>
      </c>
      <c r="J127" s="299">
        <v>100</v>
      </c>
      <c r="K127" s="299">
        <v>100</v>
      </c>
      <c r="L127" s="299">
        <v>100</v>
      </c>
    </row>
    <row r="128" spans="1:12" ht="11.25" customHeight="1">
      <c r="A128" s="209" t="s">
        <v>41</v>
      </c>
      <c r="B128" s="112">
        <v>30.712902145500642</v>
      </c>
      <c r="C128" s="112">
        <v>30.127627403609203</v>
      </c>
      <c r="D128" s="112">
        <v>29.553994691987061</v>
      </c>
      <c r="E128" s="112">
        <v>29.004529346324453</v>
      </c>
      <c r="F128" s="112">
        <v>28.454972889412549</v>
      </c>
      <c r="G128" s="112">
        <v>27.898061302365669</v>
      </c>
      <c r="H128" s="112">
        <v>27.370635733359322</v>
      </c>
      <c r="I128" s="112">
        <v>26.906382103552605</v>
      </c>
      <c r="J128" s="112">
        <v>26.53461326233948</v>
      </c>
      <c r="K128" s="112">
        <v>26.281715040602776</v>
      </c>
      <c r="L128" s="112">
        <v>26.119850151549048</v>
      </c>
    </row>
    <row r="129" spans="1:12" ht="11.25" customHeight="1">
      <c r="A129" s="209" t="s">
        <v>49</v>
      </c>
      <c r="B129" s="112">
        <v>61.581372091288131</v>
      </c>
      <c r="C129" s="112">
        <v>61.989817541973956</v>
      </c>
      <c r="D129" s="112">
        <v>62.497424560293382</v>
      </c>
      <c r="E129" s="112">
        <v>62.186214838954598</v>
      </c>
      <c r="F129" s="112">
        <v>61.290517612597775</v>
      </c>
      <c r="G129" s="112">
        <v>62.619188486647438</v>
      </c>
      <c r="H129" s="112">
        <v>63.187635224942959</v>
      </c>
      <c r="I129" s="112">
        <v>63.434153497841109</v>
      </c>
      <c r="J129" s="112">
        <v>63.499134541025001</v>
      </c>
      <c r="K129" s="112">
        <v>63.349380076472571</v>
      </c>
      <c r="L129" s="112">
        <v>63.10012904056358</v>
      </c>
    </row>
    <row r="130" spans="1:12" ht="11.25" customHeight="1">
      <c r="A130" s="209" t="s">
        <v>50</v>
      </c>
      <c r="B130" s="112">
        <v>2.701495978535382</v>
      </c>
      <c r="C130" s="112">
        <v>2.7580219148207177</v>
      </c>
      <c r="D130" s="112">
        <v>2.6979827539128753</v>
      </c>
      <c r="E130" s="112">
        <v>3.4256096057578684</v>
      </c>
      <c r="F130" s="112">
        <v>4.7371795832706907</v>
      </c>
      <c r="G130" s="112">
        <v>3.8322099115268542</v>
      </c>
      <c r="H130" s="112">
        <v>3.6506646270577128</v>
      </c>
      <c r="I130" s="112">
        <v>3.7132585463730794</v>
      </c>
      <c r="J130" s="112">
        <v>3.8437060031689207</v>
      </c>
      <c r="K130" s="112">
        <v>4.0495332907933097</v>
      </c>
      <c r="L130" s="112">
        <v>4.250137739903936</v>
      </c>
    </row>
    <row r="131" spans="1:12" ht="11.25" customHeight="1">
      <c r="A131" s="209" t="s">
        <v>42</v>
      </c>
      <c r="B131" s="112">
        <v>5.0042297846754806</v>
      </c>
      <c r="C131" s="112">
        <v>5.124533139595858</v>
      </c>
      <c r="D131" s="112">
        <v>5.2505979938067702</v>
      </c>
      <c r="E131" s="112">
        <v>5.3836462089642882</v>
      </c>
      <c r="F131" s="112">
        <v>5.5173299147188732</v>
      </c>
      <c r="G131" s="112">
        <v>5.6505402994611416</v>
      </c>
      <c r="H131" s="112">
        <v>5.7910644146403394</v>
      </c>
      <c r="I131" s="112">
        <v>5.9462058522326382</v>
      </c>
      <c r="J131" s="112">
        <v>6.1225461934666523</v>
      </c>
      <c r="K131" s="112">
        <v>6.3193715921306124</v>
      </c>
      <c r="L131" s="112">
        <v>6.5298830679833086</v>
      </c>
    </row>
    <row r="132" spans="1:12" ht="11.25" customHeight="1">
      <c r="A132" s="208" t="s">
        <v>36</v>
      </c>
      <c r="B132" s="299">
        <v>100</v>
      </c>
      <c r="C132" s="299">
        <v>100</v>
      </c>
      <c r="D132" s="299">
        <v>100</v>
      </c>
      <c r="E132" s="299">
        <v>100</v>
      </c>
      <c r="F132" s="299">
        <v>100</v>
      </c>
      <c r="G132" s="299">
        <v>100</v>
      </c>
      <c r="H132" s="299">
        <v>100</v>
      </c>
      <c r="I132" s="299">
        <v>100</v>
      </c>
      <c r="J132" s="299">
        <v>100</v>
      </c>
      <c r="K132" s="299">
        <v>100</v>
      </c>
      <c r="L132" s="299">
        <v>100</v>
      </c>
    </row>
    <row r="133" spans="1:12" ht="10.5" customHeight="1">
      <c r="A133" s="209" t="s">
        <v>41</v>
      </c>
      <c r="B133" s="112">
        <v>28.744549714240353</v>
      </c>
      <c r="C133" s="112">
        <v>28.171371445381887</v>
      </c>
      <c r="D133" s="112">
        <v>27.633320942919131</v>
      </c>
      <c r="E133" s="112">
        <v>27.142698671928279</v>
      </c>
      <c r="F133" s="112">
        <v>26.69891540665072</v>
      </c>
      <c r="G133" s="112">
        <v>26.291544513093694</v>
      </c>
      <c r="H133" s="112">
        <v>25.916101384837297</v>
      </c>
      <c r="I133" s="112">
        <v>25.567395585017792</v>
      </c>
      <c r="J133" s="112">
        <v>25.242446924735379</v>
      </c>
      <c r="K133" s="112">
        <v>24.946889798690641</v>
      </c>
      <c r="L133" s="112">
        <v>24.678898060577566</v>
      </c>
    </row>
    <row r="134" spans="1:12" ht="10.5" customHeight="1">
      <c r="A134" s="209" t="s">
        <v>49</v>
      </c>
      <c r="B134" s="112">
        <v>61.931562220970747</v>
      </c>
      <c r="C134" s="112">
        <v>62.502957029138031</v>
      </c>
      <c r="D134" s="112">
        <v>62.000329274833689</v>
      </c>
      <c r="E134" s="112">
        <v>62.684182030241786</v>
      </c>
      <c r="F134" s="112">
        <v>62.590822474673203</v>
      </c>
      <c r="G134" s="112">
        <v>63.245001866851915</v>
      </c>
      <c r="H134" s="112">
        <v>62.83737902130283</v>
      </c>
      <c r="I134" s="112">
        <v>62.659770867910623</v>
      </c>
      <c r="J134" s="112">
        <v>62.992645024162407</v>
      </c>
      <c r="K134" s="112">
        <v>61.936442217286988</v>
      </c>
      <c r="L134" s="112">
        <v>62.566767765048446</v>
      </c>
    </row>
    <row r="135" spans="1:12" ht="10.5" customHeight="1">
      <c r="A135" s="209" t="s">
        <v>50</v>
      </c>
      <c r="B135" s="112">
        <v>3.5914629750120484</v>
      </c>
      <c r="C135" s="112">
        <v>3.4172973404527638</v>
      </c>
      <c r="D135" s="112">
        <v>4.2720895777527659</v>
      </c>
      <c r="E135" s="112">
        <v>3.8843161500892101</v>
      </c>
      <c r="F135" s="112">
        <v>4.2211964142659744</v>
      </c>
      <c r="G135" s="112">
        <v>3.7692393012972385</v>
      </c>
      <c r="H135" s="112">
        <v>4.3378035406784647</v>
      </c>
      <c r="I135" s="112">
        <v>4.6381330291105911</v>
      </c>
      <c r="J135" s="112">
        <v>4.3910179276433805</v>
      </c>
      <c r="K135" s="112">
        <v>5.4903072119903227</v>
      </c>
      <c r="L135" s="112">
        <v>4.8637112050489408</v>
      </c>
    </row>
    <row r="136" spans="1:12" ht="10.5" customHeight="1">
      <c r="A136" s="209" t="s">
        <v>42</v>
      </c>
      <c r="B136" s="112">
        <v>5.7324250897766351</v>
      </c>
      <c r="C136" s="112">
        <v>5.9083741850271414</v>
      </c>
      <c r="D136" s="112">
        <v>6.0942602044946943</v>
      </c>
      <c r="E136" s="112">
        <v>6.2888031477407864</v>
      </c>
      <c r="F136" s="112">
        <v>6.4890657044103239</v>
      </c>
      <c r="G136" s="112">
        <v>6.6942143187574619</v>
      </c>
      <c r="H136" s="112">
        <v>6.9087160531812106</v>
      </c>
      <c r="I136" s="112">
        <v>7.1347005179611438</v>
      </c>
      <c r="J136" s="112">
        <v>7.373890123459641</v>
      </c>
      <c r="K136" s="112">
        <v>7.6263607720317941</v>
      </c>
      <c r="L136" s="112">
        <v>7.8906229693249292</v>
      </c>
    </row>
    <row r="137" spans="1:12" ht="11.25" customHeight="1">
      <c r="A137" s="208" t="s">
        <v>37</v>
      </c>
      <c r="B137" s="299">
        <v>100</v>
      </c>
      <c r="C137" s="299">
        <v>100</v>
      </c>
      <c r="D137" s="299">
        <v>100</v>
      </c>
      <c r="E137" s="299">
        <v>100</v>
      </c>
      <c r="F137" s="299">
        <v>100</v>
      </c>
      <c r="G137" s="299">
        <v>100</v>
      </c>
      <c r="H137" s="299">
        <v>100</v>
      </c>
      <c r="I137" s="299">
        <v>100</v>
      </c>
      <c r="J137" s="299">
        <v>100</v>
      </c>
      <c r="K137" s="299">
        <v>100</v>
      </c>
      <c r="L137" s="299">
        <v>100</v>
      </c>
    </row>
    <row r="138" spans="1:12" ht="11.25" customHeight="1">
      <c r="A138" s="209" t="s">
        <v>41</v>
      </c>
      <c r="B138" s="112">
        <v>30.728112378920919</v>
      </c>
      <c r="C138" s="112">
        <v>29.835956980979084</v>
      </c>
      <c r="D138" s="112">
        <v>28.971211072178633</v>
      </c>
      <c r="E138" s="112">
        <v>28.155460458343462</v>
      </c>
      <c r="F138" s="112">
        <v>27.359470837267182</v>
      </c>
      <c r="G138" s="112">
        <v>26.561122943381882</v>
      </c>
      <c r="H138" s="112">
        <v>25.807410786144285</v>
      </c>
      <c r="I138" s="112">
        <v>25.135301851515063</v>
      </c>
      <c r="J138" s="112">
        <v>24.584096897267145</v>
      </c>
      <c r="K138" s="112">
        <v>24.172008547008776</v>
      </c>
      <c r="L138" s="112">
        <v>23.866252394674589</v>
      </c>
    </row>
    <row r="139" spans="1:12" ht="11.25" customHeight="1">
      <c r="A139" s="209" t="s">
        <v>49</v>
      </c>
      <c r="B139" s="112">
        <v>61.398233336658627</v>
      </c>
      <c r="C139" s="112">
        <v>62.502459434390765</v>
      </c>
      <c r="D139" s="112">
        <v>62.482805660432483</v>
      </c>
      <c r="E139" s="112">
        <v>63.75981439615115</v>
      </c>
      <c r="F139" s="112">
        <v>64.14585366435233</v>
      </c>
      <c r="G139" s="112">
        <v>64.645688945290544</v>
      </c>
      <c r="H139" s="112">
        <v>64.401259857138484</v>
      </c>
      <c r="I139" s="112">
        <v>65.350660502178911</v>
      </c>
      <c r="J139" s="112">
        <v>65.261803201343184</v>
      </c>
      <c r="K139" s="112">
        <v>65.453852246585186</v>
      </c>
      <c r="L139" s="112">
        <v>65.388576065147618</v>
      </c>
    </row>
    <row r="140" spans="1:12" ht="11.25" customHeight="1">
      <c r="A140" s="209" t="s">
        <v>50</v>
      </c>
      <c r="B140" s="112">
        <v>2.8335226095564146</v>
      </c>
      <c r="C140" s="112">
        <v>2.5282232644424099</v>
      </c>
      <c r="D140" s="112">
        <v>3.3087966958781974</v>
      </c>
      <c r="E140" s="112">
        <v>2.7292328783442801</v>
      </c>
      <c r="F140" s="112">
        <v>3.0142311251883633</v>
      </c>
      <c r="G140" s="112">
        <v>3.1828334620238858</v>
      </c>
      <c r="H140" s="112">
        <v>4.0381670356482928</v>
      </c>
      <c r="I140" s="112">
        <v>3.596823154603626</v>
      </c>
      <c r="J140" s="112">
        <v>4.0456161278884073</v>
      </c>
      <c r="K140" s="112">
        <v>4.0472815402635636</v>
      </c>
      <c r="L140" s="112">
        <v>4.1769213027227483</v>
      </c>
    </row>
    <row r="141" spans="1:12" ht="11.25" customHeight="1">
      <c r="A141" s="209" t="s">
        <v>42</v>
      </c>
      <c r="B141" s="112">
        <v>5.0401316748643952</v>
      </c>
      <c r="C141" s="112">
        <v>5.1333603201882623</v>
      </c>
      <c r="D141" s="112">
        <v>5.2371865715110797</v>
      </c>
      <c r="E141" s="112">
        <v>5.3554922671614307</v>
      </c>
      <c r="F141" s="112">
        <v>5.4804443731927694</v>
      </c>
      <c r="G141" s="112">
        <v>5.6103546493047762</v>
      </c>
      <c r="H141" s="112">
        <v>5.7531623210687375</v>
      </c>
      <c r="I141" s="112">
        <v>5.9172144917026595</v>
      </c>
      <c r="J141" s="112">
        <v>6.1084837735012272</v>
      </c>
      <c r="K141" s="112">
        <v>6.3268576661434484</v>
      </c>
      <c r="L141" s="112">
        <v>6.5682502374551266</v>
      </c>
    </row>
    <row r="142" spans="1:12" ht="11.25" customHeight="1">
      <c r="A142" s="208" t="s">
        <v>38</v>
      </c>
      <c r="B142" s="299">
        <v>100</v>
      </c>
      <c r="C142" s="299">
        <v>100</v>
      </c>
      <c r="D142" s="299">
        <v>100</v>
      </c>
      <c r="E142" s="299">
        <v>100</v>
      </c>
      <c r="F142" s="299">
        <v>100</v>
      </c>
      <c r="G142" s="299">
        <v>100</v>
      </c>
      <c r="H142" s="299">
        <v>100</v>
      </c>
      <c r="I142" s="299">
        <v>100</v>
      </c>
      <c r="J142" s="299">
        <v>100</v>
      </c>
      <c r="K142" s="299">
        <v>100</v>
      </c>
      <c r="L142" s="299">
        <v>100</v>
      </c>
    </row>
    <row r="143" spans="1:12" ht="10.5" customHeight="1">
      <c r="A143" s="209" t="s">
        <v>41</v>
      </c>
      <c r="B143" s="112">
        <v>29.717291404885991</v>
      </c>
      <c r="C143" s="112">
        <v>29.071406118137094</v>
      </c>
      <c r="D143" s="112">
        <v>28.489163932764722</v>
      </c>
      <c r="E143" s="112">
        <v>27.981919056257819</v>
      </c>
      <c r="F143" s="112">
        <v>27.551825440435778</v>
      </c>
      <c r="G143" s="112">
        <v>27.186624760672736</v>
      </c>
      <c r="H143" s="112">
        <v>26.873775361211038</v>
      </c>
      <c r="I143" s="112">
        <v>26.602265371777868</v>
      </c>
      <c r="J143" s="112">
        <v>26.361324521591538</v>
      </c>
      <c r="K143" s="112">
        <v>26.187712153006803</v>
      </c>
      <c r="L143" s="112">
        <v>26.083478589863031</v>
      </c>
    </row>
    <row r="144" spans="1:12" ht="10.5" customHeight="1">
      <c r="A144" s="209" t="s">
        <v>49</v>
      </c>
      <c r="B144" s="112">
        <v>62.578739345209947</v>
      </c>
      <c r="C144" s="112">
        <v>62.597308025945964</v>
      </c>
      <c r="D144" s="112">
        <v>62.520352903685492</v>
      </c>
      <c r="E144" s="112">
        <v>62.818304221506082</v>
      </c>
      <c r="F144" s="112">
        <v>62.903504567804625</v>
      </c>
      <c r="G144" s="112">
        <v>63.016967339532258</v>
      </c>
      <c r="H144" s="112">
        <v>63.115500169538443</v>
      </c>
      <c r="I144" s="112">
        <v>63.296029888740399</v>
      </c>
      <c r="J144" s="112">
        <v>62.734100232012167</v>
      </c>
      <c r="K144" s="112">
        <v>62.483854928385298</v>
      </c>
      <c r="L144" s="112">
        <v>62.42614500931149</v>
      </c>
    </row>
    <row r="145" spans="1:12" ht="10.5" customHeight="1">
      <c r="A145" s="209" t="s">
        <v>50</v>
      </c>
      <c r="B145" s="112">
        <v>2.4648425156387948</v>
      </c>
      <c r="C145" s="112">
        <v>2.9266156198619617</v>
      </c>
      <c r="D145" s="112">
        <v>3.4165392881676686</v>
      </c>
      <c r="E145" s="112">
        <v>3.4515726899283035</v>
      </c>
      <c r="F145" s="112">
        <v>3.6249199940616732</v>
      </c>
      <c r="G145" s="112">
        <v>3.7084474696361758</v>
      </c>
      <c r="H145" s="112">
        <v>3.7487416774491136</v>
      </c>
      <c r="I145" s="112">
        <v>3.6518409932196128</v>
      </c>
      <c r="J145" s="112">
        <v>4.2451663278985334</v>
      </c>
      <c r="K145" s="112">
        <v>4.4383374825003017</v>
      </c>
      <c r="L145" s="112">
        <v>4.3542946788261956</v>
      </c>
    </row>
    <row r="146" spans="1:12" ht="10.5" customHeight="1">
      <c r="A146" s="209" t="s">
        <v>42</v>
      </c>
      <c r="B146" s="112">
        <v>5.2391267342653984</v>
      </c>
      <c r="C146" s="112">
        <v>5.4046702360550691</v>
      </c>
      <c r="D146" s="112">
        <v>5.5739438753825397</v>
      </c>
      <c r="E146" s="112">
        <v>5.7482040323075978</v>
      </c>
      <c r="F146" s="112">
        <v>5.9197499976976751</v>
      </c>
      <c r="G146" s="112">
        <v>6.0879604301594448</v>
      </c>
      <c r="H146" s="112">
        <v>6.2619827918011923</v>
      </c>
      <c r="I146" s="112">
        <v>6.4498637462630457</v>
      </c>
      <c r="J146" s="112">
        <v>6.6594089184969469</v>
      </c>
      <c r="K146" s="112">
        <v>6.890095436108008</v>
      </c>
      <c r="L146" s="112">
        <v>7.136081721999239</v>
      </c>
    </row>
    <row r="147" spans="1:12" ht="5.25" customHeight="1" thickBot="1">
      <c r="A147" s="357"/>
      <c r="B147" s="397"/>
      <c r="C147" s="398"/>
      <c r="D147" s="398"/>
      <c r="E147" s="398"/>
      <c r="F147" s="398"/>
      <c r="G147" s="398"/>
      <c r="H147" s="398"/>
      <c r="I147" s="398"/>
      <c r="J147" s="398"/>
      <c r="K147" s="398"/>
      <c r="L147" s="398"/>
    </row>
    <row r="148" spans="1:12" ht="12" customHeight="1">
      <c r="A148" s="127" t="s">
        <v>208</v>
      </c>
      <c r="B148" s="125"/>
      <c r="C148" s="125"/>
      <c r="E148" s="128"/>
      <c r="F148" s="128"/>
    </row>
    <row r="149" spans="1:12" ht="12" customHeight="1">
      <c r="A149" s="127" t="s">
        <v>209</v>
      </c>
      <c r="B149" s="125"/>
      <c r="C149" s="125"/>
      <c r="E149" s="128"/>
      <c r="F149" s="128"/>
    </row>
    <row r="150" spans="1:12" ht="12" customHeight="1">
      <c r="A150" s="48" t="s">
        <v>156</v>
      </c>
    </row>
    <row r="152" spans="1:12" ht="12.75" customHeight="1"/>
    <row r="192" ht="12.75" customHeight="1"/>
    <row r="242" ht="12.75" customHeight="1"/>
    <row r="247" ht="12.75" customHeight="1"/>
    <row r="262" ht="12.75" customHeight="1"/>
    <row r="267" ht="12.75" customHeight="1"/>
    <row r="277" ht="12.75" customHeight="1"/>
    <row r="292" ht="12.75" customHeight="1"/>
    <row r="297" ht="12.75" customHeight="1"/>
    <row r="307" ht="12.75" customHeight="1"/>
  </sheetData>
  <mergeCells count="30">
    <mergeCell ref="K5:K6"/>
    <mergeCell ref="A5:A6"/>
    <mergeCell ref="B5:B6"/>
    <mergeCell ref="C5:C6"/>
    <mergeCell ref="D5:D6"/>
    <mergeCell ref="E5:E6"/>
    <mergeCell ref="F5:F6"/>
    <mergeCell ref="G5:G6"/>
    <mergeCell ref="L5:L6"/>
    <mergeCell ref="A1:L1"/>
    <mergeCell ref="A2:L2"/>
    <mergeCell ref="A3:L3"/>
    <mergeCell ref="A84:A85"/>
    <mergeCell ref="B84:B85"/>
    <mergeCell ref="C84:C85"/>
    <mergeCell ref="D84:D85"/>
    <mergeCell ref="E84:E85"/>
    <mergeCell ref="F84:F85"/>
    <mergeCell ref="G84:G85"/>
    <mergeCell ref="H84:H85"/>
    <mergeCell ref="I84:I85"/>
    <mergeCell ref="H5:H6"/>
    <mergeCell ref="I5:I6"/>
    <mergeCell ref="J5:J6"/>
    <mergeCell ref="L84:L85"/>
    <mergeCell ref="A80:L80"/>
    <mergeCell ref="A81:L81"/>
    <mergeCell ref="A82:L82"/>
    <mergeCell ref="J84:J85"/>
    <mergeCell ref="K84:K85"/>
  </mergeCells>
  <pageMargins left="0.7" right="0.7" top="0.75" bottom="0.75" header="0.3" footer="0.3"/>
  <pageSetup paperSize="9" scale="8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68</vt:i4>
      </vt:variant>
      <vt:variant>
        <vt:lpstr>Rangos con nombre</vt:lpstr>
      </vt:variant>
      <vt:variant>
        <vt:i4>4</vt:i4>
      </vt:variant>
    </vt:vector>
  </HeadingPairs>
  <TitlesOfParts>
    <vt:vector size="72" baseType="lpstr">
      <vt:lpstr>cuad 1.1</vt:lpstr>
      <vt:lpstr>cuad 1.1-continúa</vt:lpstr>
      <vt:lpstr>cuad  1.2</vt:lpstr>
      <vt:lpstr>cuad 1.2 continúa</vt:lpstr>
      <vt:lpstr>cuad 1.3</vt:lpstr>
      <vt:lpstr>cuad 1.3 continúa</vt:lpstr>
      <vt:lpstr>cuad 1.4</vt:lpstr>
      <vt:lpstr>cuad 1.4 continúa</vt:lpstr>
      <vt:lpstr>cuad 1.5...</vt:lpstr>
      <vt:lpstr>cuad 1.6</vt:lpstr>
      <vt:lpstr>PET-EDU (2)</vt:lpstr>
      <vt:lpstr>cuad 1.6 continúa</vt:lpstr>
      <vt:lpstr>cuad 1.7</vt:lpstr>
      <vt:lpstr>cuad 1.8</vt:lpstr>
      <vt:lpstr>cuad 1.9</vt:lpstr>
      <vt:lpstr>cuad 1.10</vt:lpstr>
      <vt:lpstr>cuad 1.11</vt:lpstr>
      <vt:lpstr>cuad 1.12</vt:lpstr>
      <vt:lpstr>cuad 1.13</vt:lpstr>
      <vt:lpstr>cuad 1.14.. </vt:lpstr>
      <vt:lpstr>cuad 1.14. continua</vt:lpstr>
      <vt:lpstr>cuad 1.15.</vt:lpstr>
      <vt:lpstr>cuad 1.15. continúa</vt:lpstr>
      <vt:lpstr>cuad 1.16.</vt:lpstr>
      <vt:lpstr>cuad 1.16. continúa.</vt:lpstr>
      <vt:lpstr>cuad 1.17.</vt:lpstr>
      <vt:lpstr>cuad 1.17. continúa.</vt:lpstr>
      <vt:lpstr>cuad 1.18.</vt:lpstr>
      <vt:lpstr>cuad 1.19..</vt:lpstr>
      <vt:lpstr>cuad 1.19. continúa.</vt:lpstr>
      <vt:lpstr>cuad 1.20..</vt:lpstr>
      <vt:lpstr>cuad 1.21.</vt:lpstr>
      <vt:lpstr>PEA-QUINTIL-DPTO (2)</vt:lpstr>
      <vt:lpstr>cuad 1.22.</vt:lpstr>
      <vt:lpstr>cuad 1.23..</vt:lpstr>
      <vt:lpstr>cuad 1.24..</vt:lpstr>
      <vt:lpstr>cuad 1.25..</vt:lpstr>
      <vt:lpstr>cuad 1.26..</vt:lpstr>
      <vt:lpstr>cuad 1.27..</vt:lpstr>
      <vt:lpstr>cuad 1.28..</vt:lpstr>
      <vt:lpstr>cuad 1.29..</vt:lpstr>
      <vt:lpstr>cuad 1.30 </vt:lpstr>
      <vt:lpstr>cuad 1.31..</vt:lpstr>
      <vt:lpstr>cuad 1.32..</vt:lpstr>
      <vt:lpstr>cuad 1.33..</vt:lpstr>
      <vt:lpstr>cuad 1.34..</vt:lpstr>
      <vt:lpstr>cuad 1.34.. continúa.</vt:lpstr>
      <vt:lpstr>cuad 1.35..</vt:lpstr>
      <vt:lpstr>cuad 1.35.. continúa.</vt:lpstr>
      <vt:lpstr>cuad 1.36..</vt:lpstr>
      <vt:lpstr>cuad 1.36..continua</vt:lpstr>
      <vt:lpstr>cuad 1.37..</vt:lpstr>
      <vt:lpstr>cuad 1.38..</vt:lpstr>
      <vt:lpstr>cuad 1.39..</vt:lpstr>
      <vt:lpstr>cuad 1.40..</vt:lpstr>
      <vt:lpstr>cuad 1.40 continúa.</vt:lpstr>
      <vt:lpstr>cuad 1.41...</vt:lpstr>
      <vt:lpstr>cuad 1.42..</vt:lpstr>
      <vt:lpstr>DESO-QUINTIL-DPTO</vt:lpstr>
      <vt:lpstr>PRUEBA</vt:lpstr>
      <vt:lpstr>PET-educ</vt:lpstr>
      <vt:lpstr>cuad 1.43..</vt:lpstr>
      <vt:lpstr>cuad 1.44..</vt:lpstr>
      <vt:lpstr>cuad 1.45..</vt:lpstr>
      <vt:lpstr>cuad 1.46..</vt:lpstr>
      <vt:lpstr>cuad 1.47..</vt:lpstr>
      <vt:lpstr>cuad 1.48..</vt:lpstr>
      <vt:lpstr>cuad 1.49</vt:lpstr>
      <vt:lpstr>'DESO-QUINTIL-DPTO'!Área_de_impresión</vt:lpstr>
      <vt:lpstr>'PEA-QUINTIL-DPTO (2)'!Área_de_impresión</vt:lpstr>
      <vt:lpstr>'PET-EDU (2)'!Área_de_impresión</vt:lpstr>
      <vt:lpstr>'PET-educ'!Área_de_impresión</vt:lpstr>
    </vt:vector>
  </TitlesOfParts>
  <Company>INEI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melias</dc:creator>
  <cp:lastModifiedBy>Guido Trujillo Valdiviezo</cp:lastModifiedBy>
  <cp:lastPrinted>2017-05-05T15:35:36Z</cp:lastPrinted>
  <dcterms:created xsi:type="dcterms:W3CDTF">2010-07-13T21:37:17Z</dcterms:created>
  <dcterms:modified xsi:type="dcterms:W3CDTF">2018-09-24T16:32:54Z</dcterms:modified>
</cp:coreProperties>
</file>