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715" windowHeight="9525"/>
  </bookViews>
  <sheets>
    <sheet name="23.14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'23.14'!$A$1:$G$56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45621"/>
</workbook>
</file>

<file path=xl/calcChain.xml><?xml version="1.0" encoding="utf-8"?>
<calcChain xmlns="http://schemas.openxmlformats.org/spreadsheetml/2006/main">
  <c r="K49" i="1" l="1"/>
  <c r="K53" i="1" l="1"/>
  <c r="K52" i="1"/>
  <c r="K51" i="1"/>
  <c r="K50" i="1"/>
  <c r="K48" i="1"/>
  <c r="L49" i="1" l="1"/>
  <c r="L50" i="1"/>
  <c r="L51" i="1"/>
  <c r="L52" i="1"/>
  <c r="L53" i="1"/>
  <c r="L48" i="1" l="1"/>
</calcChain>
</file>

<file path=xl/sharedStrings.xml><?xml version="1.0" encoding="utf-8"?>
<sst xmlns="http://schemas.openxmlformats.org/spreadsheetml/2006/main" count="60" uniqueCount="42">
  <si>
    <t xml:space="preserve">             (Miles de soles)</t>
  </si>
  <si>
    <t>Zona geográfica</t>
  </si>
  <si>
    <t>Total</t>
  </si>
  <si>
    <t>Banca Múltiple</t>
  </si>
  <si>
    <t>Empresas Financieras</t>
  </si>
  <si>
    <t>Cajas Municipales</t>
  </si>
  <si>
    <t>Cajas Rurales</t>
  </si>
  <si>
    <t>Banco de 
la Nación</t>
  </si>
  <si>
    <t xml:space="preserve">Total </t>
  </si>
  <si>
    <t>Total en el País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</si>
  <si>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</si>
  <si>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</si>
  <si>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</si>
  <si>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</si>
  <si>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</si>
  <si>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</si>
  <si>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</si>
  <si>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</si>
  <si>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</si>
  <si>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</si>
  <si>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</si>
  <si>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</si>
  <si>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</si>
  <si>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</si>
  <si>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</si>
  <si>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</si>
  <si>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</si>
  <si>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</si>
  <si>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</si>
  <si>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</si>
  <si>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</si>
  <si>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</si>
  <si>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</si>
  <si>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</si>
  <si>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</si>
  <si>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Extranjero</t>
  </si>
  <si>
    <t>Las diferencias en los totales se deben al redondeo de cifras.</t>
  </si>
  <si>
    <t>Fuente: Superintendencia de Banca, Seguros y AFP.</t>
  </si>
  <si>
    <t>Banco de la Nación</t>
  </si>
  <si>
    <t>-</t>
  </si>
  <si>
    <r>
      <rPr>
        <b/>
        <sz val="6"/>
        <rFont val="Arial Narrow"/>
        <family val="2"/>
      </rPr>
      <t>Nota:</t>
    </r>
    <r>
      <rPr>
        <sz val="6"/>
        <rFont val="Arial Narrow"/>
        <family val="2"/>
      </rPr>
      <t xml:space="preserve"> Saldos al 31-12-2016.</t>
    </r>
  </si>
  <si>
    <t>25.14  DEPÓSITOS POR FUENTE FINANCIERA, SEGÚN ZONA GEOGRÁFICA,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</si>
</sst>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_ * #,##0_ ;_ * \-#,##0_ ;_ * &quot;-&quot;??_ ;_ @_ "/>
    <numFmt numFmtId="165" formatCode="#\ ###\ ##0"/>
    <numFmt numFmtId="166" formatCode="0.00000000000000"/>
    <numFmt numFmtId="167" formatCode="#."/>
    <numFmt numFmtId="168" formatCode="_-[$€]* #,##0.00_-;\-[$€]* #,##0.00_-;_-[$€]* &quot;-&quot;??_-;_-@_-"/>
    <numFmt numFmtId="169" formatCode="_-* #,##0\ _P_t_s_-;\-* #,##0\ _P_t_s_-;_-* &quot;-&quot;\ _P_t_s_-;_-@_-"/>
    <numFmt numFmtId="170" formatCode="_-* #,##0.00\ _P_t_s_-;\-* #,##0.00\ _P_t_s_-;_-* &quot;-&quot;??\ _P_t_s_-;_-@_-"/>
    <numFmt numFmtId="171" formatCode="_ #,##0.0__\ ;_ \-#,##0.0__\ ;_ \ &quot;-.-&quot;__\ ;_ @__"/>
    <numFmt numFmtId="172" formatCode="_ #,##0.0__\ ;_ \-#,##0.0__\ ;_ \ &quot;-.-&quot;__\ ;_ @\ __"/>
    <numFmt numFmtId="173" formatCode="_ * #,##0_ ;_ * \-#,##0_ ;_ * &quot;-&quot;_ ;_ @_ \l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8"/>
      <color indexed="9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7"/>
      <name val="Times New Roman"/>
      <family val="1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7" applyNumberFormat="0" applyAlignment="0" applyProtection="0"/>
    <xf numFmtId="0" fontId="14" fillId="17" borderId="8" applyNumberFormat="0" applyAlignment="0" applyProtection="0"/>
    <xf numFmtId="0" fontId="15" fillId="0" borderId="9" applyNumberFormat="0" applyFill="0" applyAlignment="0" applyProtection="0"/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167" fontId="17" fillId="0" borderId="0">
      <protection locked="0"/>
    </xf>
    <xf numFmtId="0" fontId="2" fillId="0" borderId="0"/>
    <xf numFmtId="167" fontId="18" fillId="0" borderId="0">
      <protection locked="0"/>
    </xf>
    <xf numFmtId="167" fontId="18" fillId="0" borderId="0">
      <protection locked="0"/>
    </xf>
    <xf numFmtId="0" fontId="19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20" fillId="7" borderId="7" applyNumberFormat="0" applyAlignment="0" applyProtection="0"/>
    <xf numFmtId="168" fontId="21" fillId="0" borderId="0" applyFont="0" applyFill="0" applyBorder="0" applyAlignment="0" applyProtection="0"/>
    <xf numFmtId="15" fontId="2" fillId="0" borderId="6" applyFill="0" applyBorder="0" applyProtection="0">
      <alignment horizontal="center" wrapText="1" shrinkToFit="1"/>
    </xf>
    <xf numFmtId="167" fontId="17" fillId="0" borderId="0">
      <protection locked="0"/>
    </xf>
    <xf numFmtId="167" fontId="17" fillId="0" borderId="0">
      <protection locked="0"/>
    </xf>
    <xf numFmtId="1" fontId="2" fillId="0" borderId="0" applyFont="0" applyFill="0" applyBorder="0" applyAlignment="0" applyProtection="0">
      <protection locked="0"/>
    </xf>
    <xf numFmtId="0" fontId="16" fillId="0" borderId="0">
      <protection locked="0"/>
    </xf>
    <xf numFmtId="0" fontId="16" fillId="0" borderId="0">
      <protection locked="0"/>
    </xf>
    <xf numFmtId="0" fontId="22" fillId="3" borderId="0" applyNumberFormat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6" fillId="0" borderId="0" applyFill="0" applyBorder="0" applyAlignment="0" applyProtection="0"/>
    <xf numFmtId="167" fontId="17" fillId="0" borderId="0">
      <protection locked="0"/>
    </xf>
    <xf numFmtId="0" fontId="24" fillId="22" borderId="0" applyNumberFormat="0" applyBorder="0" applyAlignment="0" applyProtection="0"/>
    <xf numFmtId="0" fontId="21" fillId="0" borderId="0"/>
    <xf numFmtId="0" fontId="25" fillId="23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0" applyNumberFormat="0" applyFont="0" applyAlignment="0" applyProtection="0"/>
    <xf numFmtId="173" fontId="26" fillId="0" borderId="0" applyFont="0" applyFill="0" applyBorder="0" applyAlignment="0" applyProtection="0"/>
    <xf numFmtId="0" fontId="16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16" borderId="1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19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</cellStyleXfs>
  <cellXfs count="35">
    <xf numFmtId="0" fontId="0" fillId="0" borderId="0" xfId="0"/>
    <xf numFmtId="0" fontId="3" fillId="0" borderId="0" xfId="2" applyFont="1" applyFill="1" applyBorder="1" applyAlignment="1" applyProtection="1">
      <alignment horizontal="left" vertical="center"/>
    </xf>
    <xf numFmtId="0" fontId="4" fillId="0" borderId="0" xfId="2" applyFont="1" applyFill="1" applyBorder="1" applyAlignment="1">
      <alignment horizontal="centerContinuous" vertical="center"/>
    </xf>
    <xf numFmtId="0" fontId="4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6" fillId="0" borderId="1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right" vertical="center" wrapText="1"/>
    </xf>
    <xf numFmtId="0" fontId="5" fillId="0" borderId="0" xfId="2" applyFont="1" applyFill="1" applyBorder="1" applyAlignment="1">
      <alignment vertical="center"/>
    </xf>
    <xf numFmtId="0" fontId="6" fillId="0" borderId="3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right" vertical="center" wrapText="1"/>
    </xf>
    <xf numFmtId="0" fontId="6" fillId="0" borderId="3" xfId="2" applyFont="1" applyFill="1" applyBorder="1" applyAlignment="1" applyProtection="1">
      <alignment horizontal="left" vertical="center"/>
    </xf>
    <xf numFmtId="164" fontId="6" fillId="0" borderId="0" xfId="3" applyNumberFormat="1" applyFont="1" applyFill="1" applyBorder="1" applyAlignment="1" applyProtection="1">
      <alignment horizontal="right" vertical="center" wrapText="1"/>
    </xf>
    <xf numFmtId="165" fontId="5" fillId="0" borderId="0" xfId="2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4" fillId="0" borderId="3" xfId="2" applyFont="1" applyFill="1" applyBorder="1" applyAlignment="1" applyProtection="1">
      <alignment horizontal="left" vertical="center"/>
    </xf>
    <xf numFmtId="164" fontId="4" fillId="0" borderId="0" xfId="3" applyNumberFormat="1" applyFont="1" applyFill="1" applyBorder="1" applyAlignment="1" applyProtection="1">
      <alignment horizontal="right" vertical="center"/>
    </xf>
    <xf numFmtId="0" fontId="7" fillId="0" borderId="0" xfId="2" applyFont="1" applyFill="1" applyBorder="1" applyAlignment="1">
      <alignment vertical="center"/>
    </xf>
    <xf numFmtId="164" fontId="6" fillId="0" borderId="0" xfId="3" applyNumberFormat="1" applyFont="1" applyFill="1" applyBorder="1" applyAlignment="1" applyProtection="1">
      <alignment horizontal="right" vertical="center"/>
    </xf>
    <xf numFmtId="0" fontId="6" fillId="0" borderId="4" xfId="2" applyFont="1" applyFill="1" applyBorder="1" applyAlignment="1" applyProtection="1">
      <alignment horizontal="left" vertical="center"/>
    </xf>
    <xf numFmtId="165" fontId="6" fillId="0" borderId="5" xfId="2" applyNumberFormat="1" applyFont="1" applyFill="1" applyBorder="1" applyAlignment="1" applyProtection="1">
      <alignment horizontal="right" vertical="center"/>
    </xf>
    <xf numFmtId="0" fontId="8" fillId="0" borderId="0" xfId="2" applyFont="1" applyFill="1" applyBorder="1" applyAlignment="1" applyProtection="1">
      <alignment horizontal="left"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0" fontId="9" fillId="0" borderId="0" xfId="2" applyFont="1" applyFill="1" applyBorder="1" applyAlignment="1" applyProtection="1">
      <alignment horizontal="left" vertical="center"/>
    </xf>
    <xf numFmtId="1" fontId="4" fillId="0" borderId="0" xfId="2" applyNumberFormat="1" applyFont="1" applyFill="1" applyBorder="1" applyAlignment="1">
      <alignment vertical="center"/>
    </xf>
    <xf numFmtId="166" fontId="4" fillId="0" borderId="0" xfId="2" applyNumberFormat="1" applyFont="1" applyFill="1" applyBorder="1" applyAlignment="1">
      <alignment vertical="center"/>
    </xf>
    <xf numFmtId="0" fontId="2" fillId="0" borderId="0" xfId="2" applyFill="1"/>
    <xf numFmtId="0" fontId="6" fillId="0" borderId="6" xfId="2" applyFont="1" applyFill="1" applyBorder="1" applyAlignment="1">
      <alignment vertical="center"/>
    </xf>
    <xf numFmtId="165" fontId="6" fillId="0" borderId="6" xfId="2" applyNumberFormat="1" applyFont="1" applyFill="1" applyBorder="1" applyAlignment="1" applyProtection="1">
      <alignment horizontal="right" vertical="center"/>
    </xf>
    <xf numFmtId="2" fontId="6" fillId="0" borderId="6" xfId="2" applyNumberFormat="1" applyFont="1" applyFill="1" applyBorder="1" applyAlignment="1">
      <alignment horizontal="center" vertical="center"/>
    </xf>
    <xf numFmtId="0" fontId="4" fillId="0" borderId="6" xfId="2" applyFont="1" applyFill="1" applyBorder="1" applyAlignment="1">
      <alignment vertical="center"/>
    </xf>
    <xf numFmtId="165" fontId="4" fillId="0" borderId="6" xfId="2" applyNumberFormat="1" applyFont="1" applyFill="1" applyBorder="1" applyAlignment="1" applyProtection="1">
      <alignment horizontal="right" vertical="center"/>
    </xf>
    <xf numFmtId="2" fontId="4" fillId="0" borderId="6" xfId="2" applyNumberFormat="1" applyFont="1" applyFill="1" applyBorder="1" applyAlignment="1">
      <alignment horizontal="center" vertical="center"/>
    </xf>
    <xf numFmtId="2" fontId="2" fillId="0" borderId="0" xfId="2" applyNumberFormat="1" applyFill="1"/>
    <xf numFmtId="2" fontId="4" fillId="0" borderId="0" xfId="2" applyNumberFormat="1" applyFont="1" applyFill="1" applyBorder="1" applyAlignment="1">
      <alignment horizontal="center" vertical="center"/>
    </xf>
  </cellXfs>
  <cellStyles count="94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Comma" xfId="26"/>
    <cellStyle name="Comma0" xfId="27"/>
    <cellStyle name="Currency" xfId="28"/>
    <cellStyle name="Currency0" xfId="29"/>
    <cellStyle name="Date" xfId="30"/>
    <cellStyle name="Dia" xfId="31"/>
    <cellStyle name="Diseño" xfId="32"/>
    <cellStyle name="Encabez1" xfId="33"/>
    <cellStyle name="Encabez2" xfId="34"/>
    <cellStyle name="Encabezado 4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Euro" xfId="43"/>
    <cellStyle name="Fechas" xfId="44"/>
    <cellStyle name="Fijo" xfId="45"/>
    <cellStyle name="Financiero" xfId="46"/>
    <cellStyle name="Fixed" xfId="47"/>
    <cellStyle name="Heading 1" xfId="48"/>
    <cellStyle name="Heading 2" xfId="49"/>
    <cellStyle name="Incorrecto 2" xfId="50"/>
    <cellStyle name="Millares" xfId="1" builtinId="3"/>
    <cellStyle name="Millares [0] 2" xfId="51"/>
    <cellStyle name="Millares 2" xfId="52"/>
    <cellStyle name="Millares 3" xfId="53"/>
    <cellStyle name="Millares 4" xfId="3"/>
    <cellStyle name="Millares 5" xfId="54"/>
    <cellStyle name="Millares 6" xfId="55"/>
    <cellStyle name="Millares Sangría" xfId="56"/>
    <cellStyle name="Millares Sangría 1" xfId="57"/>
    <cellStyle name="Monetario" xfId="58"/>
    <cellStyle name="Neutral 2" xfId="59"/>
    <cellStyle name="Normal" xfId="0" builtinId="0"/>
    <cellStyle name="Normal 10" xfId="60"/>
    <cellStyle name="Normal 12" xfId="61"/>
    <cellStyle name="Normal 2" xfId="2"/>
    <cellStyle name="Normal 3" xfId="62"/>
    <cellStyle name="Normal 4" xfId="63"/>
    <cellStyle name="Normal 5" xfId="64"/>
    <cellStyle name="Normal 6" xfId="65"/>
    <cellStyle name="Normal 7" xfId="66"/>
    <cellStyle name="Normal 8" xfId="67"/>
    <cellStyle name="Normal 9" xfId="68"/>
    <cellStyle name="Notas 2" xfId="69"/>
    <cellStyle name="Original" xfId="70"/>
    <cellStyle name="Percent" xfId="71"/>
    <cellStyle name="Porcentaje 2" xfId="72"/>
    <cellStyle name="Porcentual 10" xfId="73"/>
    <cellStyle name="Porcentual 11" xfId="74"/>
    <cellStyle name="Porcentual 12" xfId="75"/>
    <cellStyle name="Porcentual 13" xfId="76"/>
    <cellStyle name="Porcentual 14" xfId="77"/>
    <cellStyle name="Porcentual 2" xfId="78"/>
    <cellStyle name="Porcentual 3" xfId="79"/>
    <cellStyle name="Porcentual 4" xfId="80"/>
    <cellStyle name="Porcentual 5" xfId="81"/>
    <cellStyle name="Porcentual 6" xfId="82"/>
    <cellStyle name="Porcentual 7" xfId="83"/>
    <cellStyle name="Porcentual 8" xfId="84"/>
    <cellStyle name="Porcentual 9" xfId="85"/>
    <cellStyle name="Salida 2" xfId="86"/>
    <cellStyle name="Texto de advertencia 2" xfId="87"/>
    <cellStyle name="Texto explicativo 2" xfId="88"/>
    <cellStyle name="Título 1 2" xfId="89"/>
    <cellStyle name="Título 2 2" xfId="90"/>
    <cellStyle name="Título 3 2" xfId="91"/>
    <cellStyle name="Título 4" xfId="92"/>
    <cellStyle name="Total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1"/>
      <c:rotY val="2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348171792442814E-2"/>
          <c:y val="0.1805706744644123"/>
          <c:w val="0.84677501689980383"/>
          <c:h val="0.5591687311500883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9"/>
          <c:dPt>
            <c:idx val="0"/>
            <c:bubble3D val="0"/>
            <c:explosion val="2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0"/>
            <c:spPr>
              <a:pattFill prst="pct10">
                <a:fgClr>
                  <a:srgbClr xmlns:mc="http://schemas.openxmlformats.org/markup-compatibility/2006" xmlns:a14="http://schemas.microsoft.com/office/drawing/2010/main" val="993366" mc:Ignorable="a14" a14:legacySpreadsheetColorIndex="25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explosion val="20"/>
            <c:spPr>
              <a:pattFill prst="wdDnDiag">
                <a:fgClr>
                  <a:srgbClr xmlns:mc="http://schemas.openxmlformats.org/markup-compatibility/2006" xmlns:a14="http://schemas.microsoft.com/office/drawing/2010/main" val="0000FF" mc:Ignorable="a14" a14:legacySpreadsheetColorIndex="3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explosion val="2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0620665456640488E-2"/>
                  <c:y val="-3.7383601506333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563987193908454"/>
                  <c:y val="-1.1597055802797294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146935872318713E-2"/>
                  <c:y val="7.20844744950359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019064924576736"/>
                  <c:y val="5.38659705580280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5286579562170113"/>
                  <c:y val="-2.57073776104073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5240174672489084"/>
                  <c:y val="0.859815699887132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55021834061135366"/>
                  <c:y val="0.74766582598881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5196506550218341"/>
                  <c:y val="0.651092323465255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'23.14'!$J$49:$J$53</c:f>
              <c:strCache>
                <c:ptCount val="5"/>
                <c:pt idx="0">
                  <c:v>Banca Múltiple</c:v>
                </c:pt>
                <c:pt idx="1">
                  <c:v>Empresas Financieras</c:v>
                </c:pt>
                <c:pt idx="2">
                  <c:v>Cajas Municipales</c:v>
                </c:pt>
                <c:pt idx="3">
                  <c:v>Cajas Rurales</c:v>
                </c:pt>
                <c:pt idx="4">
                  <c:v>Banco de la Nación</c:v>
                </c:pt>
              </c:strCache>
            </c:strRef>
          </c:cat>
          <c:val>
            <c:numRef>
              <c:f>'23.14'!$K$49:$K$53</c:f>
              <c:numCache>
                <c:formatCode>#\ ###\ ##0</c:formatCode>
                <c:ptCount val="5"/>
                <c:pt idx="0">
                  <c:v>210201236.48200002</c:v>
                </c:pt>
                <c:pt idx="1">
                  <c:v>5553388.2240000013</c:v>
                </c:pt>
                <c:pt idx="2">
                  <c:v>16749527.711999999</c:v>
                </c:pt>
                <c:pt idx="3">
                  <c:v>623730.09199999983</c:v>
                </c:pt>
                <c:pt idx="4">
                  <c:v>23173745.548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103187</xdr:colOff>
      <xdr:row>41</xdr:row>
      <xdr:rowOff>93661</xdr:rowOff>
    </xdr:from>
    <xdr:to>
      <xdr:col>6</xdr:col>
      <xdr:colOff>357187</xdr:colOff>
      <xdr:row>54</xdr:row>
      <xdr:rowOff>63499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130175</xdr:colOff>
      <xdr:row>38</xdr:row>
      <xdr:rowOff>76199</xdr:rowOff>
    </xdr:from>
    <xdr:ext cx="3521076" cy="254000"/>
    <xdr:sp macro="" textlink="">
      <xdr:nvSpPr>
        <xdr:cNvPr id="3" name="2 CuadroTexto"/>
        <xdr:cNvSpPr txBox="1"/>
      </xdr:nvSpPr>
      <xdr:spPr>
        <a:xfrm>
          <a:off x="130175" y="4848224"/>
          <a:ext cx="3521076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1" i="0" baseline="0">
              <a:solidFill>
                <a:schemeClr val="tx1"/>
              </a:solidFill>
              <a:effectLst/>
              <a:latin typeface="Arial Narrow" pitchFamily="34" charset="0"/>
              <a:ea typeface="+mn-ea"/>
              <a:cs typeface="+mn-cs"/>
            </a:rPr>
            <a:t>ESTRUCTURA PORCENTUAL DE DEPÓSITOS POR FUENTE FINANCIERA, 2016</a:t>
          </a:r>
          <a:endParaRPr lang="es-PE" sz="800">
            <a:effectLst/>
            <a:latin typeface="Arial Narrow" pitchFamily="34" charset="0"/>
          </a:endParaRPr>
        </a:p>
      </xdr:txBody>
    </xdr:sp>
    <xdr:clientData/>
  </xdr:oneCellAnchor>
  <xdr:twoCellAnchor>
    <xdr:from>
      <xdr:col>0</xdr:col>
      <xdr:colOff>15875</xdr:colOff>
      <xdr:row>54</xdr:row>
      <xdr:rowOff>39687</xdr:rowOff>
    </xdr:from>
    <xdr:to>
      <xdr:col>4</xdr:col>
      <xdr:colOff>468312</xdr:colOff>
      <xdr:row>56</xdr:row>
      <xdr:rowOff>71437</xdr:rowOff>
    </xdr:to>
    <xdr:sp macro="" textlink="">
      <xdr:nvSpPr>
        <xdr:cNvPr id="4" name="3 CuadroTexto"/>
        <xdr:cNvSpPr txBox="1"/>
      </xdr:nvSpPr>
      <xdr:spPr>
        <a:xfrm>
          <a:off x="15875" y="7164387"/>
          <a:ext cx="2747962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Superintendencia de Banca, Seguros y AFP.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111124</xdr:colOff>
      <xdr:row>40</xdr:row>
      <xdr:rowOff>7937</xdr:rowOff>
    </xdr:from>
    <xdr:to>
      <xdr:col>6</xdr:col>
      <xdr:colOff>373062</xdr:colOff>
      <xdr:row>42</xdr:row>
      <xdr:rowOff>0</xdr:rowOff>
    </xdr:to>
    <xdr:sp macro="" textlink="">
      <xdr:nvSpPr>
        <xdr:cNvPr id="5" name="4 CuadroTexto"/>
        <xdr:cNvSpPr txBox="1"/>
      </xdr:nvSpPr>
      <xdr:spPr>
        <a:xfrm>
          <a:off x="111124" y="5008562"/>
          <a:ext cx="3529013" cy="220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(Porcentaje)</a:t>
          </a:r>
          <a:endParaRPr lang="es-PE" sz="800">
            <a:effectLst/>
            <a:latin typeface="Arial Narrow" panose="020B0606020202030204" pitchFamily="34" charset="0"/>
          </a:endParaRPr>
        </a:p>
        <a:p>
          <a:endParaRPr lang="es-PE" sz="8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0.28259</cdr:x>
      <cdr:y>0.01553</cdr:y>
    </cdr:from>
    <cdr:to>
      <cdr:x>0.28259</cdr:x>
      <cdr:y>0.01553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66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6576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900" b="1" i="0" u="none" strike="noStrike" baseline="0">
              <a:solidFill>
                <a:srgbClr val="000000"/>
              </a:solidFill>
              <a:latin typeface="Arial Narrow"/>
            </a:rPr>
            <a:t>ESTRUCTURA PORCENTUAL DEL ORIGEN DE LOS  CRÉDITOS DIRECTOS, 2008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W63"/>
  <sheetViews>
    <sheetView showGridLines="0" tabSelected="1" view="pageBreakPreview" zoomScale="130" zoomScaleNormal="145" zoomScaleSheetLayoutView="130" workbookViewId="0">
      <selection activeCell="J12" sqref="J12"/>
    </sheetView>
  </sheetViews>
  <sheetFormatPr baseColWidth="10" defaultColWidth="5.85546875" defaultRowHeight="9" x14ac:dyDescent="0.25"/>
  <cols>
    <col min="1" max="1" width="12" style="3" customWidth="1"/>
    <col min="2" max="3" width="7.42578125" style="3" customWidth="1"/>
    <col min="4" max="4" width="7.5703125" style="3" customWidth="1"/>
    <col min="5" max="5" width="8" style="3" customWidth="1"/>
    <col min="6" max="6" width="6.5703125" style="3" customWidth="1"/>
    <col min="7" max="7" width="7.140625" style="3" customWidth="1"/>
    <col min="8" max="8" width="14.42578125" style="3" customWidth="1"/>
    <col min="9" max="9" width="8.28515625" style="3" bestFit="1" customWidth="1"/>
    <col min="10" max="10" width="19.85546875" style="3" customWidth="1"/>
    <col min="11" max="11" width="9.5703125" style="3" bestFit="1" customWidth="1"/>
    <col min="12" max="12" width="5.7109375" style="3" bestFit="1" customWidth="1"/>
    <col min="13" max="13" width="10.42578125" style="3" customWidth="1"/>
    <col min="14" max="14" width="7.85546875" style="3" customWidth="1"/>
    <col min="15" max="19" width="6" style="3" bestFit="1" customWidth="1"/>
    <col min="20" max="21" width="11.42578125" style="3" bestFit="1" customWidth="1"/>
    <col min="22" max="22" width="10" style="3" bestFit="1" customWidth="1"/>
    <col min="23" max="23" width="10.7109375" style="3" bestFit="1" customWidth="1"/>
    <col min="24" max="16384" width="5.85546875" style="3"/>
  </cols>
  <sheetData>
    <row r="1" spans="1:23" ht="12.95" customHeight="1" x14ac:dyDescent="0.25">
      <c r="A1" s="1" t="s">
        <v>41</v>
      </c>
      <c r="B1" s="2"/>
      <c r="C1" s="2"/>
      <c r="D1" s="2"/>
      <c r="E1" s="2"/>
      <c r="F1" s="2"/>
      <c r="G1" s="2"/>
    </row>
    <row r="2" spans="1:23" ht="12.75" x14ac:dyDescent="0.25">
      <c r="A2" s="4" t="s">
        <v>0</v>
      </c>
      <c r="B2" s="2"/>
      <c r="C2" s="2"/>
      <c r="D2" s="2"/>
      <c r="E2" s="2"/>
      <c r="F2" s="2"/>
      <c r="G2" s="2"/>
    </row>
    <row r="3" spans="1:23" ht="8.25" customHeight="1" x14ac:dyDescent="0.25">
      <c r="A3" s="4"/>
      <c r="B3" s="2"/>
      <c r="C3" s="2"/>
      <c r="D3" s="2"/>
      <c r="E3" s="2"/>
      <c r="F3" s="2"/>
      <c r="G3" s="2"/>
    </row>
    <row r="4" spans="1:23" s="7" customFormat="1" ht="20.100000000000001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</row>
    <row r="5" spans="1:23" s="7" customFormat="1" ht="7.5" customHeight="1" x14ac:dyDescent="0.25">
      <c r="A5" s="8"/>
      <c r="B5" s="9"/>
      <c r="C5" s="9"/>
      <c r="D5" s="9"/>
      <c r="E5" s="9"/>
      <c r="F5" s="9"/>
      <c r="G5" s="9"/>
    </row>
    <row r="6" spans="1:23" s="7" customFormat="1" ht="9.9499999999999993" customHeight="1" x14ac:dyDescent="0.25">
      <c r="A6" s="10" t="s">
        <v>8</v>
      </c>
      <c r="B6" s="11">
        <v>256301628.05800006</v>
      </c>
      <c r="C6" s="11">
        <v>210201236.48200002</v>
      </c>
      <c r="D6" s="11">
        <v>5553388.2240000013</v>
      </c>
      <c r="E6" s="11">
        <v>16749527.711999999</v>
      </c>
      <c r="F6" s="11">
        <v>623730.09199999983</v>
      </c>
      <c r="G6" s="11">
        <v>23173745.548</v>
      </c>
      <c r="I6" s="12"/>
    </row>
    <row r="7" spans="1:23" s="7" customFormat="1" ht="9.9499999999999993" customHeight="1" x14ac:dyDescent="0.25">
      <c r="A7" s="10" t="s">
        <v>9</v>
      </c>
      <c r="B7" s="11">
        <v>255048135.74100006</v>
      </c>
      <c r="C7" s="11">
        <v>208947744.16500002</v>
      </c>
      <c r="D7" s="11">
        <v>5553388.2240000013</v>
      </c>
      <c r="E7" s="11">
        <v>16749527.711999999</v>
      </c>
      <c r="F7" s="11">
        <v>623730.09199999983</v>
      </c>
      <c r="G7" s="11">
        <v>23173745.548</v>
      </c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s="7" customFormat="1" ht="9.9499999999999993" customHeight="1" x14ac:dyDescent="0.25">
      <c r="A8" s="15" t="s">
        <v>10</v>
      </c>
      <c r="B8" s="16">
        <v>353844.56599999999</v>
      </c>
      <c r="C8" s="16">
        <v>97909.956999999995</v>
      </c>
      <c r="D8" s="16">
        <v>2302.2150000000001</v>
      </c>
      <c r="E8" s="16">
        <v>83025.713000000003</v>
      </c>
      <c r="F8" s="16" t="s">
        <v>39</v>
      </c>
      <c r="G8" s="16">
        <v>170606.68100000001</v>
      </c>
      <c r="I8" s="12"/>
    </row>
    <row r="9" spans="1:23" s="7" customFormat="1" ht="9.9499999999999993" customHeight="1" x14ac:dyDescent="0.25">
      <c r="A9" s="15" t="s">
        <v>11</v>
      </c>
      <c r="B9" s="16">
        <v>2258986.2110000001</v>
      </c>
      <c r="C9" s="16">
        <v>1490620.1690000005</v>
      </c>
      <c r="D9" s="16">
        <v>22063.885999999999</v>
      </c>
      <c r="E9" s="16">
        <v>220672.62</v>
      </c>
      <c r="F9" s="16">
        <v>27774.231</v>
      </c>
      <c r="G9" s="16">
        <v>497855.30499999999</v>
      </c>
      <c r="H9" s="13"/>
      <c r="I9" s="13"/>
      <c r="J9" s="13"/>
      <c r="K9" s="13"/>
      <c r="L9" s="13"/>
      <c r="M9" s="13"/>
      <c r="N9" s="13"/>
      <c r="O9" s="13"/>
      <c r="P9" s="13"/>
    </row>
    <row r="10" spans="1:23" s="7" customFormat="1" ht="9.9499999999999993" customHeight="1" x14ac:dyDescent="0.25">
      <c r="A10" s="15" t="s">
        <v>12</v>
      </c>
      <c r="B10" s="16">
        <v>869365.96400000004</v>
      </c>
      <c r="C10" s="16">
        <v>452037.36599999998</v>
      </c>
      <c r="D10" s="16">
        <v>41251.256000000001</v>
      </c>
      <c r="E10" s="16">
        <v>152640.42000000001</v>
      </c>
      <c r="F10" s="16">
        <v>425.59399999999999</v>
      </c>
      <c r="G10" s="16">
        <v>223011.32800000001</v>
      </c>
    </row>
    <row r="11" spans="1:23" s="7" customFormat="1" ht="9.9499999999999993" customHeight="1" x14ac:dyDescent="0.25">
      <c r="A11" s="15" t="s">
        <v>13</v>
      </c>
      <c r="B11" s="16">
        <v>8077435.2910000011</v>
      </c>
      <c r="C11" s="16">
        <v>4713804.415000001</v>
      </c>
      <c r="D11" s="16">
        <v>354095.07500000007</v>
      </c>
      <c r="E11" s="16">
        <v>2394365.1270000003</v>
      </c>
      <c r="F11" s="16">
        <v>37101.523000000001</v>
      </c>
      <c r="G11" s="16">
        <v>578069.15099999995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23" s="7" customFormat="1" ht="9.9499999999999993" customHeight="1" x14ac:dyDescent="0.25">
      <c r="A12" s="15" t="s">
        <v>14</v>
      </c>
      <c r="B12" s="16">
        <v>1011176.722</v>
      </c>
      <c r="C12" s="16">
        <v>411553.46599999996</v>
      </c>
      <c r="D12" s="16">
        <v>103714.144</v>
      </c>
      <c r="E12" s="16">
        <v>137164.83300000001</v>
      </c>
      <c r="F12" s="16">
        <v>2745.8519999999999</v>
      </c>
      <c r="G12" s="16">
        <v>355998.42700000003</v>
      </c>
    </row>
    <row r="13" spans="1:23" s="7" customFormat="1" ht="9.9499999999999993" customHeight="1" x14ac:dyDescent="0.25">
      <c r="A13" s="15" t="s">
        <v>15</v>
      </c>
      <c r="B13" s="16">
        <v>2311422.1490000002</v>
      </c>
      <c r="C13" s="16">
        <v>1322119.2630000003</v>
      </c>
      <c r="D13" s="16">
        <v>70004.122000000003</v>
      </c>
      <c r="E13" s="16">
        <v>329414.76399999997</v>
      </c>
      <c r="F13" s="16">
        <v>3688.3510000000001</v>
      </c>
      <c r="G13" s="16">
        <v>586195.64899999998</v>
      </c>
    </row>
    <row r="14" spans="1:23" s="7" customFormat="1" ht="9.9499999999999993" customHeight="1" x14ac:dyDescent="0.25">
      <c r="A14" s="15" t="s">
        <v>16</v>
      </c>
      <c r="B14" s="16">
        <v>4711849.4170000004</v>
      </c>
      <c r="C14" s="16">
        <v>3929562.55</v>
      </c>
      <c r="D14" s="16">
        <v>25490.955999999998</v>
      </c>
      <c r="E14" s="16">
        <v>129832.46999999999</v>
      </c>
      <c r="F14" s="16">
        <v>1049.2570000000001</v>
      </c>
      <c r="G14" s="16">
        <v>625914.18400000001</v>
      </c>
    </row>
    <row r="15" spans="1:23" s="7" customFormat="1" ht="9.9499999999999993" customHeight="1" x14ac:dyDescent="0.25">
      <c r="A15" s="15" t="s">
        <v>17</v>
      </c>
      <c r="B15" s="16">
        <v>4247097.9380000001</v>
      </c>
      <c r="C15" s="16">
        <v>2066969.6229999997</v>
      </c>
      <c r="D15" s="16">
        <v>205448.42200000002</v>
      </c>
      <c r="E15" s="16">
        <v>1370315.2450000001</v>
      </c>
      <c r="F15" s="16">
        <v>1469.385</v>
      </c>
      <c r="G15" s="16">
        <v>602895.26300000004</v>
      </c>
    </row>
    <row r="16" spans="1:23" s="7" customFormat="1" ht="9.9499999999999993" customHeight="1" x14ac:dyDescent="0.25">
      <c r="A16" s="15" t="s">
        <v>18</v>
      </c>
      <c r="B16" s="16">
        <v>335860.49400000001</v>
      </c>
      <c r="C16" s="16">
        <v>67161.994000000006</v>
      </c>
      <c r="D16" s="16">
        <v>7911.3320000000003</v>
      </c>
      <c r="E16" s="16">
        <v>69650.395000000004</v>
      </c>
      <c r="F16" s="16" t="s">
        <v>39</v>
      </c>
      <c r="G16" s="16">
        <v>191136.77299999999</v>
      </c>
    </row>
    <row r="17" spans="1:9" s="7" customFormat="1" ht="9.9499999999999993" customHeight="1" x14ac:dyDescent="0.25">
      <c r="A17" s="15" t="s">
        <v>19</v>
      </c>
      <c r="B17" s="16">
        <v>891325.91700000002</v>
      </c>
      <c r="C17" s="16">
        <v>476487.54</v>
      </c>
      <c r="D17" s="16">
        <v>10649.225</v>
      </c>
      <c r="E17" s="16">
        <v>112984.60999999999</v>
      </c>
      <c r="F17" s="16" t="s">
        <v>39</v>
      </c>
      <c r="G17" s="16">
        <v>291204.54200000002</v>
      </c>
    </row>
    <row r="18" spans="1:9" s="7" customFormat="1" ht="9.9499999999999993" customHeight="1" x14ac:dyDescent="0.25">
      <c r="A18" s="15" t="s">
        <v>20</v>
      </c>
      <c r="B18" s="16">
        <v>2633992.0319999997</v>
      </c>
      <c r="C18" s="16">
        <v>1735652.2179999996</v>
      </c>
      <c r="D18" s="16">
        <v>28515.91</v>
      </c>
      <c r="E18" s="16">
        <v>620163.01100000006</v>
      </c>
      <c r="F18" s="16" t="s">
        <v>39</v>
      </c>
      <c r="G18" s="16">
        <v>249660.89300000001</v>
      </c>
      <c r="I18" s="17"/>
    </row>
    <row r="19" spans="1:9" s="7" customFormat="1" ht="9.9499999999999993" customHeight="1" x14ac:dyDescent="0.25">
      <c r="A19" s="15" t="s">
        <v>21</v>
      </c>
      <c r="B19" s="16">
        <v>3047875.7399999998</v>
      </c>
      <c r="C19" s="16">
        <v>1479554.9379999996</v>
      </c>
      <c r="D19" s="16">
        <v>87695.585999999996</v>
      </c>
      <c r="E19" s="16">
        <v>937804.87699999998</v>
      </c>
      <c r="F19" s="16">
        <v>44273.875999999997</v>
      </c>
      <c r="G19" s="16">
        <v>498546.46299999999</v>
      </c>
      <c r="I19" s="17"/>
    </row>
    <row r="20" spans="1:9" s="7" customFormat="1" ht="9.9499999999999993" customHeight="1" x14ac:dyDescent="0.25">
      <c r="A20" s="15" t="s">
        <v>22</v>
      </c>
      <c r="B20" s="16">
        <v>5611632.6460000006</v>
      </c>
      <c r="C20" s="16">
        <v>3650306.4790000003</v>
      </c>
      <c r="D20" s="16">
        <v>220181.10500000001</v>
      </c>
      <c r="E20" s="16">
        <v>1019247.289</v>
      </c>
      <c r="F20" s="16">
        <v>14842.352999999999</v>
      </c>
      <c r="G20" s="16">
        <v>707055.42</v>
      </c>
      <c r="I20" s="17"/>
    </row>
    <row r="21" spans="1:9" s="7" customFormat="1" ht="9.9499999999999993" customHeight="1" x14ac:dyDescent="0.25">
      <c r="A21" s="15" t="s">
        <v>23</v>
      </c>
      <c r="B21" s="16">
        <v>2626482.199</v>
      </c>
      <c r="C21" s="16">
        <v>1695620.3179999997</v>
      </c>
      <c r="D21" s="16">
        <v>19392.655000000002</v>
      </c>
      <c r="E21" s="16">
        <v>483310.41799999995</v>
      </c>
      <c r="F21" s="16">
        <v>48671.347000000002</v>
      </c>
      <c r="G21" s="16">
        <v>379487.46100000001</v>
      </c>
      <c r="I21" s="17"/>
    </row>
    <row r="22" spans="1:9" s="7" customFormat="1" ht="9.9499999999999993" customHeight="1" x14ac:dyDescent="0.25">
      <c r="A22" s="15" t="s">
        <v>24</v>
      </c>
      <c r="B22" s="16">
        <v>203708406.81900001</v>
      </c>
      <c r="C22" s="16">
        <v>178496102.16500002</v>
      </c>
      <c r="D22" s="16">
        <v>4256296.7010000004</v>
      </c>
      <c r="E22" s="16">
        <v>5346304.7439999999</v>
      </c>
      <c r="F22" s="16">
        <v>339833.93999999994</v>
      </c>
      <c r="G22" s="16">
        <v>15269869.268999999</v>
      </c>
    </row>
    <row r="23" spans="1:9" s="7" customFormat="1" ht="9.9499999999999993" customHeight="1" x14ac:dyDescent="0.25">
      <c r="A23" s="15" t="s">
        <v>25</v>
      </c>
      <c r="B23" s="16">
        <v>1101532.2549999999</v>
      </c>
      <c r="C23" s="16">
        <v>711657.99</v>
      </c>
      <c r="D23" s="16">
        <v>2236.6440000000002</v>
      </c>
      <c r="E23" s="16">
        <v>192099.93199999997</v>
      </c>
      <c r="F23" s="16" t="s">
        <v>39</v>
      </c>
      <c r="G23" s="16">
        <v>195537.68900000001</v>
      </c>
    </row>
    <row r="24" spans="1:9" s="7" customFormat="1" ht="9.9499999999999993" customHeight="1" x14ac:dyDescent="0.25">
      <c r="A24" s="15" t="s">
        <v>26</v>
      </c>
      <c r="B24" s="16">
        <v>306754.288</v>
      </c>
      <c r="C24" s="16">
        <v>144579.93899999998</v>
      </c>
      <c r="D24" s="16">
        <v>3091.5370000000003</v>
      </c>
      <c r="E24" s="16">
        <v>105239.853</v>
      </c>
      <c r="F24" s="16" t="s">
        <v>39</v>
      </c>
      <c r="G24" s="16">
        <v>53842.959000000003</v>
      </c>
    </row>
    <row r="25" spans="1:9" s="7" customFormat="1" ht="9.9499999999999993" customHeight="1" x14ac:dyDescent="0.25">
      <c r="A25" s="15" t="s">
        <v>27</v>
      </c>
      <c r="B25" s="16">
        <v>972465.95099999988</v>
      </c>
      <c r="C25" s="16">
        <v>629032.6179999999</v>
      </c>
      <c r="D25" s="16">
        <v>11016.550999999999</v>
      </c>
      <c r="E25" s="16">
        <v>160777.125</v>
      </c>
      <c r="F25" s="16" t="s">
        <v>39</v>
      </c>
      <c r="G25" s="16">
        <v>171639.65700000001</v>
      </c>
    </row>
    <row r="26" spans="1:9" s="7" customFormat="1" ht="9.9499999999999993" customHeight="1" x14ac:dyDescent="0.25">
      <c r="A26" s="15" t="s">
        <v>28</v>
      </c>
      <c r="B26" s="16">
        <v>541718.34700000007</v>
      </c>
      <c r="C26" s="16">
        <v>262298.799</v>
      </c>
      <c r="D26" s="16">
        <v>14006.867999999999</v>
      </c>
      <c r="E26" s="16">
        <v>81304.326000000001</v>
      </c>
      <c r="F26" s="16" t="s">
        <v>39</v>
      </c>
      <c r="G26" s="16">
        <v>184108.35399999999</v>
      </c>
    </row>
    <row r="27" spans="1:9" s="7" customFormat="1" ht="9.9499999999999993" customHeight="1" x14ac:dyDescent="0.25">
      <c r="A27" s="15" t="s">
        <v>29</v>
      </c>
      <c r="B27" s="16">
        <v>4354201.267</v>
      </c>
      <c r="C27" s="16">
        <v>2166217.8570000003</v>
      </c>
      <c r="D27" s="16">
        <v>19679.213</v>
      </c>
      <c r="E27" s="16">
        <v>1810047.3350000002</v>
      </c>
      <c r="F27" s="16">
        <v>3609.7489999999998</v>
      </c>
      <c r="G27" s="16">
        <v>354647.11300000001</v>
      </c>
    </row>
    <row r="28" spans="1:9" s="7" customFormat="1" ht="9.9499999999999993" customHeight="1" x14ac:dyDescent="0.25">
      <c r="A28" s="15" t="s">
        <v>30</v>
      </c>
      <c r="B28" s="16">
        <v>1577381.1470000003</v>
      </c>
      <c r="C28" s="16">
        <v>881503.76</v>
      </c>
      <c r="D28" s="16">
        <v>11555.724</v>
      </c>
      <c r="E28" s="16">
        <v>237101.33100000003</v>
      </c>
      <c r="F28" s="16">
        <v>97834.607000000004</v>
      </c>
      <c r="G28" s="16">
        <v>349385.72499999998</v>
      </c>
    </row>
    <row r="29" spans="1:9" s="7" customFormat="1" ht="9.9499999999999993" customHeight="1" x14ac:dyDescent="0.25">
      <c r="A29" s="15" t="s">
        <v>31</v>
      </c>
      <c r="B29" s="16">
        <v>923476.82299999997</v>
      </c>
      <c r="C29" s="16">
        <v>545677.56200000003</v>
      </c>
      <c r="D29" s="16">
        <v>4591.076</v>
      </c>
      <c r="E29" s="16">
        <v>174601.21100000001</v>
      </c>
      <c r="F29" s="16">
        <v>186.76900000000001</v>
      </c>
      <c r="G29" s="16">
        <v>198420.20499999999</v>
      </c>
    </row>
    <row r="30" spans="1:9" s="7" customFormat="1" ht="9.9499999999999993" customHeight="1" x14ac:dyDescent="0.25">
      <c r="A30" s="15" t="s">
        <v>32</v>
      </c>
      <c r="B30" s="16">
        <v>1563345.4709999999</v>
      </c>
      <c r="C30" s="16">
        <v>867519.97199999995</v>
      </c>
      <c r="D30" s="16">
        <v>18802.874</v>
      </c>
      <c r="E30" s="16">
        <v>412092.67100000003</v>
      </c>
      <c r="F30" s="16" t="s">
        <v>39</v>
      </c>
      <c r="G30" s="16">
        <v>264929.95400000003</v>
      </c>
    </row>
    <row r="31" spans="1:9" s="7" customFormat="1" ht="9.9499999999999993" customHeight="1" x14ac:dyDescent="0.25">
      <c r="A31" s="15" t="s">
        <v>33</v>
      </c>
      <c r="B31" s="16">
        <v>325689.17200000002</v>
      </c>
      <c r="C31" s="16">
        <v>159137.35500000001</v>
      </c>
      <c r="D31" s="16">
        <v>5032.2610000000004</v>
      </c>
      <c r="E31" s="16">
        <v>102353.213</v>
      </c>
      <c r="F31" s="16">
        <v>223.25800000000001</v>
      </c>
      <c r="G31" s="16">
        <v>58943.084999999999</v>
      </c>
    </row>
    <row r="32" spans="1:9" s="7" customFormat="1" ht="9.9499999999999993" customHeight="1" x14ac:dyDescent="0.25">
      <c r="A32" s="15" t="s">
        <v>34</v>
      </c>
      <c r="B32" s="16">
        <v>684816.91500000015</v>
      </c>
      <c r="C32" s="16">
        <v>494655.85200000007</v>
      </c>
      <c r="D32" s="16">
        <v>8362.8860000000004</v>
      </c>
      <c r="E32" s="16">
        <v>67014.179000000004</v>
      </c>
      <c r="F32" s="16" t="s">
        <v>39</v>
      </c>
      <c r="G32" s="16">
        <v>114783.99800000001</v>
      </c>
    </row>
    <row r="33" spans="1:14" s="7" customFormat="1" ht="9.9499999999999993" customHeight="1" x14ac:dyDescent="0.25">
      <c r="A33" s="10" t="s">
        <v>35</v>
      </c>
      <c r="B33" s="18">
        <v>1253492.317</v>
      </c>
      <c r="C33" s="18">
        <v>1253492.317</v>
      </c>
      <c r="D33" s="18" t="s">
        <v>39</v>
      </c>
      <c r="E33" s="18" t="s">
        <v>39</v>
      </c>
      <c r="F33" s="18" t="s">
        <v>39</v>
      </c>
      <c r="G33" s="18" t="s">
        <v>39</v>
      </c>
    </row>
    <row r="34" spans="1:14" s="7" customFormat="1" ht="4.5" customHeight="1" x14ac:dyDescent="0.25">
      <c r="A34" s="19"/>
      <c r="B34" s="20"/>
      <c r="C34" s="20"/>
      <c r="D34" s="20"/>
      <c r="E34" s="20"/>
      <c r="F34" s="20"/>
      <c r="G34" s="20"/>
    </row>
    <row r="35" spans="1:14" s="7" customFormat="1" ht="10.5" customHeight="1" x14ac:dyDescent="0.25">
      <c r="A35" s="21" t="s">
        <v>40</v>
      </c>
      <c r="B35" s="22"/>
      <c r="C35" s="22"/>
      <c r="D35" s="22"/>
      <c r="E35" s="22"/>
      <c r="F35" s="22"/>
      <c r="G35" s="22"/>
    </row>
    <row r="36" spans="1:14" s="7" customFormat="1" ht="10.5" customHeight="1" x14ac:dyDescent="0.25">
      <c r="A36" s="21" t="s">
        <v>36</v>
      </c>
      <c r="B36" s="22"/>
      <c r="C36" s="22"/>
      <c r="D36" s="22"/>
      <c r="E36" s="22"/>
      <c r="F36" s="22"/>
      <c r="G36" s="22"/>
    </row>
    <row r="37" spans="1:14" ht="8.1" customHeight="1" x14ac:dyDescent="0.25">
      <c r="A37" s="23" t="s">
        <v>37</v>
      </c>
    </row>
    <row r="39" spans="1:14" x14ac:dyDescent="0.25">
      <c r="B39" s="24"/>
      <c r="C39" s="24"/>
      <c r="D39" s="24"/>
      <c r="E39" s="24"/>
      <c r="F39" s="24"/>
      <c r="G39" s="24"/>
      <c r="H39" s="25"/>
    </row>
    <row r="40" spans="1:14" x14ac:dyDescent="0.25">
      <c r="B40" s="24"/>
      <c r="C40" s="24"/>
      <c r="D40" s="24"/>
      <c r="E40" s="24"/>
      <c r="F40" s="24"/>
      <c r="G40" s="24"/>
      <c r="H40" s="25"/>
    </row>
    <row r="41" spans="1:14" x14ac:dyDescent="0.25">
      <c r="B41" s="24"/>
      <c r="C41" s="24"/>
      <c r="D41" s="24"/>
      <c r="E41" s="24"/>
      <c r="F41" s="24"/>
      <c r="G41" s="24"/>
      <c r="H41" s="25"/>
    </row>
    <row r="42" spans="1:14" x14ac:dyDescent="0.25">
      <c r="B42" s="24"/>
      <c r="C42" s="24"/>
      <c r="D42" s="24"/>
      <c r="E42" s="24"/>
      <c r="F42" s="24"/>
      <c r="G42" s="24"/>
      <c r="H42" s="25"/>
    </row>
    <row r="43" spans="1:14" x14ac:dyDescent="0.25">
      <c r="B43" s="24"/>
      <c r="C43" s="24"/>
      <c r="D43" s="24"/>
      <c r="E43" s="24"/>
      <c r="F43" s="24"/>
      <c r="G43" s="24"/>
      <c r="H43" s="25"/>
    </row>
    <row r="44" spans="1:14" ht="12.75" x14ac:dyDescent="0.2">
      <c r="B44" s="24"/>
      <c r="C44" s="24"/>
      <c r="D44" s="24"/>
      <c r="E44" s="24"/>
      <c r="F44" s="24"/>
      <c r="G44" s="24"/>
      <c r="H44" s="25"/>
      <c r="L44" s="26"/>
      <c r="M44" s="26"/>
      <c r="N44" s="26"/>
    </row>
    <row r="45" spans="1:14" ht="12.75" x14ac:dyDescent="0.2">
      <c r="B45" s="24"/>
      <c r="C45" s="24"/>
      <c r="D45" s="24"/>
      <c r="E45" s="24"/>
      <c r="F45" s="24"/>
      <c r="G45" s="24"/>
      <c r="H45" s="25"/>
      <c r="L45" s="26"/>
      <c r="M45" s="26"/>
      <c r="N45" s="26"/>
    </row>
    <row r="46" spans="1:14" ht="12.75" x14ac:dyDescent="0.2">
      <c r="B46" s="24"/>
      <c r="C46" s="24"/>
      <c r="D46" s="24"/>
      <c r="E46" s="24"/>
      <c r="F46" s="24"/>
      <c r="G46" s="24"/>
      <c r="H46" s="25"/>
      <c r="L46" s="26"/>
      <c r="M46" s="26"/>
      <c r="N46" s="26"/>
    </row>
    <row r="47" spans="1:14" ht="12.75" x14ac:dyDescent="0.2">
      <c r="B47" s="24"/>
      <c r="C47" s="24"/>
      <c r="D47" s="24"/>
      <c r="E47" s="24"/>
      <c r="F47" s="24"/>
      <c r="G47" s="24"/>
      <c r="H47" s="25"/>
      <c r="L47" s="26"/>
      <c r="M47" s="26"/>
      <c r="N47" s="26"/>
    </row>
    <row r="48" spans="1:14" ht="12.75" x14ac:dyDescent="0.2">
      <c r="B48" s="24"/>
      <c r="C48" s="24"/>
      <c r="D48" s="24"/>
      <c r="E48" s="24"/>
      <c r="F48" s="24"/>
      <c r="G48" s="24"/>
      <c r="H48" s="25"/>
      <c r="J48" s="27" t="s">
        <v>2</v>
      </c>
      <c r="K48" s="28">
        <f>B6</f>
        <v>256301628.05800006</v>
      </c>
      <c r="L48" s="29">
        <f>SUM(L49:L53)</f>
        <v>99.999999999999986</v>
      </c>
      <c r="M48" s="24"/>
      <c r="N48" s="26"/>
    </row>
    <row r="49" spans="2:13" ht="12.75" x14ac:dyDescent="0.2">
      <c r="B49" s="24"/>
      <c r="C49" s="24"/>
      <c r="D49" s="24"/>
      <c r="E49" s="24"/>
      <c r="F49" s="24"/>
      <c r="G49" s="24"/>
      <c r="H49" s="25"/>
      <c r="J49" s="30" t="s">
        <v>3</v>
      </c>
      <c r="K49" s="31">
        <f>C6</f>
        <v>210201236.48200002</v>
      </c>
      <c r="L49" s="32">
        <f>K49/$K$48*100</f>
        <v>82.013227178733445</v>
      </c>
      <c r="M49" s="33"/>
    </row>
    <row r="50" spans="2:13" ht="12.75" x14ac:dyDescent="0.2">
      <c r="B50" s="24"/>
      <c r="C50" s="24"/>
      <c r="D50" s="24"/>
      <c r="E50" s="24"/>
      <c r="F50" s="24"/>
      <c r="G50" s="24"/>
      <c r="H50" s="25"/>
      <c r="J50" s="30" t="s">
        <v>4</v>
      </c>
      <c r="K50" s="31">
        <f>D6</f>
        <v>5553388.2240000013</v>
      </c>
      <c r="L50" s="32">
        <f t="shared" ref="L50:L53" si="0">K50/$K$48*100</f>
        <v>2.16673934772794</v>
      </c>
      <c r="M50" s="33"/>
    </row>
    <row r="51" spans="2:13" ht="12.75" x14ac:dyDescent="0.2">
      <c r="B51" s="24"/>
      <c r="C51" s="24"/>
      <c r="D51" s="24"/>
      <c r="E51" s="24"/>
      <c r="F51" s="24"/>
      <c r="G51" s="24"/>
      <c r="H51" s="25"/>
      <c r="J51" s="30" t="s">
        <v>5</v>
      </c>
      <c r="K51" s="31">
        <f>E6</f>
        <v>16749527.711999999</v>
      </c>
      <c r="L51" s="32">
        <f t="shared" si="0"/>
        <v>6.5350843999358625</v>
      </c>
      <c r="M51" s="33"/>
    </row>
    <row r="52" spans="2:13" ht="12.75" x14ac:dyDescent="0.2">
      <c r="B52" s="24"/>
      <c r="C52" s="24"/>
      <c r="D52" s="24"/>
      <c r="E52" s="24"/>
      <c r="F52" s="24"/>
      <c r="G52" s="24"/>
      <c r="H52" s="25"/>
      <c r="J52" s="30" t="s">
        <v>6</v>
      </c>
      <c r="K52" s="31">
        <f>F6</f>
        <v>623730.09199999983</v>
      </c>
      <c r="L52" s="32">
        <f t="shared" si="0"/>
        <v>0.2433578345662526</v>
      </c>
      <c r="M52" s="33"/>
    </row>
    <row r="53" spans="2:13" ht="12.75" x14ac:dyDescent="0.2">
      <c r="B53" s="24"/>
      <c r="C53" s="24"/>
      <c r="D53" s="24"/>
      <c r="E53" s="24"/>
      <c r="F53" s="24"/>
      <c r="G53" s="24"/>
      <c r="H53" s="25"/>
      <c r="J53" s="30" t="s">
        <v>38</v>
      </c>
      <c r="K53" s="31">
        <f>G6</f>
        <v>23173745.548</v>
      </c>
      <c r="L53" s="32">
        <f t="shared" si="0"/>
        <v>9.0415912390364817</v>
      </c>
      <c r="M53" s="33"/>
    </row>
    <row r="54" spans="2:13" ht="12.75" x14ac:dyDescent="0.2">
      <c r="B54" s="24"/>
      <c r="C54" s="24"/>
      <c r="D54" s="24"/>
      <c r="E54" s="24"/>
      <c r="F54" s="24"/>
      <c r="G54" s="24"/>
      <c r="H54" s="25"/>
      <c r="K54" s="24"/>
      <c r="L54" s="34"/>
      <c r="M54" s="26"/>
    </row>
    <row r="55" spans="2:13" x14ac:dyDescent="0.25">
      <c r="B55" s="24"/>
      <c r="C55" s="24"/>
      <c r="D55" s="24"/>
      <c r="E55" s="24"/>
      <c r="F55" s="24"/>
      <c r="G55" s="24"/>
      <c r="H55" s="25"/>
    </row>
    <row r="56" spans="2:13" x14ac:dyDescent="0.25">
      <c r="B56" s="24"/>
      <c r="C56" s="24"/>
      <c r="D56" s="24"/>
      <c r="E56" s="24"/>
      <c r="F56" s="24"/>
      <c r="G56" s="24"/>
      <c r="H56" s="25"/>
    </row>
    <row r="57" spans="2:13" x14ac:dyDescent="0.25">
      <c r="B57" s="24"/>
      <c r="C57" s="24"/>
      <c r="D57" s="24"/>
      <c r="E57" s="24"/>
      <c r="F57" s="24"/>
      <c r="G57" s="24"/>
      <c r="H57" s="25"/>
    </row>
    <row r="58" spans="2:13" x14ac:dyDescent="0.25">
      <c r="B58" s="24"/>
      <c r="C58" s="24"/>
      <c r="D58" s="24"/>
      <c r="E58" s="24"/>
      <c r="F58" s="24"/>
      <c r="G58" s="24"/>
      <c r="H58" s="25"/>
    </row>
    <row r="59" spans="2:13" x14ac:dyDescent="0.25">
      <c r="B59" s="24"/>
      <c r="C59" s="24"/>
      <c r="D59" s="24"/>
      <c r="E59" s="24"/>
      <c r="F59" s="24"/>
      <c r="G59" s="24"/>
      <c r="H59" s="25"/>
    </row>
    <row r="60" spans="2:13" x14ac:dyDescent="0.25">
      <c r="B60" s="24"/>
      <c r="C60" s="24"/>
      <c r="D60" s="24"/>
      <c r="E60" s="24"/>
      <c r="F60" s="24"/>
      <c r="G60" s="24"/>
      <c r="H60" s="25"/>
    </row>
    <row r="61" spans="2:13" x14ac:dyDescent="0.25">
      <c r="B61" s="24"/>
      <c r="C61" s="24"/>
      <c r="D61" s="24"/>
      <c r="E61" s="24"/>
      <c r="F61" s="24"/>
      <c r="G61" s="24"/>
      <c r="H61" s="25"/>
    </row>
    <row r="62" spans="2:13" x14ac:dyDescent="0.25">
      <c r="B62" s="24"/>
      <c r="C62" s="24"/>
      <c r="D62" s="24"/>
      <c r="E62" s="24"/>
      <c r="F62" s="24"/>
      <c r="G62" s="24"/>
      <c r="H62" s="25"/>
    </row>
    <row r="63" spans="2:13" x14ac:dyDescent="0.25">
      <c r="B63" s="24"/>
      <c r="C63" s="24"/>
      <c r="D63" s="24"/>
      <c r="E63" s="24"/>
      <c r="F63" s="24"/>
      <c r="G63" s="24"/>
      <c r="H63" s="25"/>
    </row>
  </sheetData>
  <printOptions horizontalCentered="1" verticalCentered="1"/>
  <pageMargins left="1.5748031496062993" right="1.5748031496062993" top="1.5748031496062993" bottom="1.574803149606299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23.14</vt:lpstr>
      <vt:lpstr>'23.14'!Área_de_impresión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Hernan Quiroz</cp:lastModifiedBy>
  <cp:lastPrinted>2017-06-12T21:14:56Z</cp:lastPrinted>
  <dcterms:created xsi:type="dcterms:W3CDTF">2016-05-20T23:33:55Z</dcterms:created>
  <dcterms:modified xsi:type="dcterms:W3CDTF">2017-06-13T14:06:09Z</dcterms:modified>
</cp:coreProperties>
</file>