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565"/>
  </bookViews>
  <sheets>
    <sheet name="23.10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'23.10'!$A$1:$U$54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AG42" i="1" l="1"/>
  <c r="AH42" i="1"/>
  <c r="AI42" i="1"/>
  <c r="AG43" i="1"/>
  <c r="AH43" i="1"/>
  <c r="AI43" i="1"/>
  <c r="AD43" i="1" l="1"/>
  <c r="AC43" i="1"/>
  <c r="AB43" i="1"/>
  <c r="AA43" i="1"/>
  <c r="Z43" i="1"/>
  <c r="Y43" i="1"/>
  <c r="X43" i="1"/>
  <c r="AC42" i="1"/>
  <c r="AB42" i="1"/>
  <c r="AA42" i="1"/>
  <c r="Z42" i="1"/>
  <c r="Y42" i="1"/>
  <c r="X42" i="1"/>
  <c r="AD39" i="1"/>
  <c r="T9" i="1"/>
  <c r="S9" i="1"/>
  <c r="R9" i="1"/>
  <c r="AF39" i="1" s="1"/>
  <c r="AF43" i="1" s="1"/>
  <c r="Q9" i="1"/>
  <c r="AE39" i="1" s="1"/>
  <c r="AE43" i="1" s="1"/>
  <c r="O9" i="1"/>
  <c r="I9" i="1"/>
  <c r="H9" i="1"/>
  <c r="AF38" i="1" s="1"/>
  <c r="AF42" i="1" s="1"/>
  <c r="G9" i="1"/>
  <c r="AE38" i="1" s="1"/>
  <c r="AE42" i="1" s="1"/>
  <c r="F9" i="1"/>
  <c r="AD38" i="1" s="1"/>
  <c r="AD42" i="1" s="1"/>
  <c r="E9" i="1"/>
</calcChain>
</file>

<file path=xl/sharedStrings.xml><?xml version="1.0" encoding="utf-8"?>
<sst xmlns="http://schemas.openxmlformats.org/spreadsheetml/2006/main" count="70" uniqueCount="37">
  <si>
    <t>E. SISTEMA FINANCIERO</t>
  </si>
  <si>
    <t>Créditos Directos</t>
  </si>
  <si>
    <t>Depósitos</t>
  </si>
  <si>
    <t>Total</t>
  </si>
  <si>
    <t>Banca Múltiple 1/</t>
  </si>
  <si>
    <t>-</t>
  </si>
  <si>
    <t>Banco de la Nación 6/</t>
  </si>
  <si>
    <t>Agrobanco 7/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</si>
  <si>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Saldos al 31 de diciembre de cada año.</t>
    </r>
  </si>
  <si>
    <t>1/</t>
  </si>
  <si>
    <t>2/</t>
  </si>
  <si>
    <t>3/</t>
  </si>
  <si>
    <t>4/</t>
  </si>
  <si>
    <t>Las Edpymes  BBVA Consumer Finance (abril 2014), GMG Servicios Perú (julio 2014) y Santander Consumo (noviembre 2015) ingresaron al mercado.</t>
  </si>
  <si>
    <t>5/</t>
  </si>
  <si>
    <t>6/</t>
  </si>
  <si>
    <t>Solo considera la cartera de créditos de consumo e hipotecarios.</t>
  </si>
  <si>
    <t>7/</t>
  </si>
  <si>
    <t>Solo considera los créditos que coloca directamente y no a través de otras instituciones financieras.</t>
  </si>
  <si>
    <t>Fuente:  Superintendencia de Banca, Seguros y AFP.</t>
  </si>
  <si>
    <t>Créditos directos</t>
  </si>
  <si>
    <t>Las CRAC del Centro (setiembre 2014)  fue autorizada operar.</t>
  </si>
  <si>
    <t>Entidades de Desarrollo de la Pequeña y Micro Empresa (EDPYME) 5/</t>
  </si>
  <si>
    <t>Empresas de Arrendamiento Financiero</t>
  </si>
  <si>
    <t>La CMAC Pisco (mayo 2014) se liquidó.</t>
  </si>
  <si>
    <t>La CRAC Señor de Luren ( junio 2015) se liquidó después de autorizarse la transferencia de un bloque patrimonial a CMAC Arequipa.</t>
  </si>
  <si>
    <t>Cajas Rurales de Ahorro y Crédito 4/</t>
  </si>
  <si>
    <t>La Financiera Credinka (agosto 2016) absorbió a CRAC Cajamarca.</t>
  </si>
  <si>
    <t>La Financiera TFC (octubre 2015) absorbió a CRAC Libertadores de Ayacucho.</t>
  </si>
  <si>
    <t>La Edpyme Credijet (junio 2016) se convirtió en Empresa Emisora de Dinero Electrónico.</t>
  </si>
  <si>
    <t>El banco ICBC Bank (febrero 2014) ingresó al mercado.</t>
  </si>
  <si>
    <t>Empresas Financieras 2/</t>
  </si>
  <si>
    <t>Cajas Municipales 3/</t>
  </si>
  <si>
    <t>La CRAC del Centro (setiembre 2014) ingresó al mercado.</t>
  </si>
  <si>
    <t>25.10  CRÉDITOS DIRECTOS Y DEPÓSITOS DEL SISTEMA FINANCIERO, 2014-2016</t>
  </si>
  <si>
    <t xml:space="preserve">       (Miles de soles)</t>
  </si>
  <si>
    <t>Institución                       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</si>
</sst>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\ ###\ ##0"/>
    <numFmt numFmtId="165" formatCode="0.0"/>
    <numFmt numFmtId="166" formatCode="#."/>
    <numFmt numFmtId="167" formatCode="_-[$€]* #,##0.00_-;\-[$€]* #,##0.00_-;_-[$€]* &quot;-&quot;??_-;_-@_-"/>
    <numFmt numFmtId="168" formatCode="_-* #,##0\ _P_t_s_-;\-* #,##0\ _P_t_s_-;_-* &quot;-&quot;\ _P_t_s_-;_-@_-"/>
    <numFmt numFmtId="169" formatCode="_-* #,##0.00\ _P_t_s_-;\-* #,##0.00\ _P_t_s_-;_-* &quot;-&quot;??\ _P_t_s_-;_-@_-"/>
    <numFmt numFmtId="170" formatCode="_ #,##0.0__\ ;_ \-#,##0.0__\ ;_ \ &quot;-.-&quot;__\ ;_ @__"/>
    <numFmt numFmtId="171" formatCode="_ #,##0.0__\ ;_ \-#,##0.0__\ ;_ \ &quot;-.-&quot;__\ ;_ @\ __"/>
    <numFmt numFmtId="172" formatCode="_ * #,##0_ ;_ * \-#,##0_ ;_ * &quot;-&quot;_ ;_ @_ \l"/>
  </numFmts>
  <fonts count="39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6.5"/>
      <name val="Arial Narrow"/>
      <family val="2"/>
    </font>
    <font>
      <sz val="7"/>
      <color indexed="9"/>
      <name val="Arial Narrow"/>
      <family val="2"/>
    </font>
    <font>
      <sz val="7"/>
      <color theme="3" tint="0.39997558519241921"/>
      <name val="Arial Narrow"/>
      <family val="2"/>
    </font>
    <font>
      <sz val="7"/>
      <color theme="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sz val="10"/>
      <name val="Arial"/>
      <family val="2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rgb="FF33CCCC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49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94">
    <xf numFmtId="0" fontId="0" fillId="0" borderId="0"/>
    <xf numFmtId="0" fontId="1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4" borderId="0" applyNumberFormat="0" applyBorder="0" applyAlignment="0" applyProtection="0"/>
    <xf numFmtId="0" fontId="17" fillId="16" borderId="12" applyNumberFormat="0" applyAlignment="0" applyProtection="0"/>
    <xf numFmtId="0" fontId="18" fillId="17" borderId="13" applyNumberFormat="0" applyAlignment="0" applyProtection="0"/>
    <xf numFmtId="0" fontId="19" fillId="0" borderId="14" applyNumberFormat="0" applyFill="0" applyAlignment="0" applyProtection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166" fontId="21" fillId="0" borderId="0">
      <protection locked="0"/>
    </xf>
    <xf numFmtId="0" fontId="22" fillId="0" borderId="0"/>
    <xf numFmtId="166" fontId="23" fillId="0" borderId="0">
      <protection locked="0"/>
    </xf>
    <xf numFmtId="166" fontId="23" fillId="0" borderId="0">
      <protection locked="0"/>
    </xf>
    <xf numFmtId="0" fontId="24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5" fillId="7" borderId="12" applyNumberFormat="0" applyAlignment="0" applyProtection="0"/>
    <xf numFmtId="167" fontId="26" fillId="0" borderId="0" applyFont="0" applyFill="0" applyBorder="0" applyAlignment="0" applyProtection="0"/>
    <xf numFmtId="15" fontId="22" fillId="0" borderId="15" applyFill="0" applyBorder="0" applyProtection="0">
      <alignment horizontal="center" wrapText="1" shrinkToFit="1"/>
    </xf>
    <xf numFmtId="166" fontId="21" fillId="0" borderId="0">
      <protection locked="0"/>
    </xf>
    <xf numFmtId="166" fontId="21" fillId="0" borderId="0">
      <protection locked="0"/>
    </xf>
    <xf numFmtId="1" fontId="22" fillId="0" borderId="0" applyFont="0" applyFill="0" applyBorder="0" applyAlignment="0" applyProtection="0">
      <protection locked="0"/>
    </xf>
    <xf numFmtId="0" fontId="20" fillId="0" borderId="0">
      <protection locked="0"/>
    </xf>
    <xf numFmtId="0" fontId="20" fillId="0" borderId="0">
      <protection locked="0"/>
    </xf>
    <xf numFmtId="0" fontId="27" fillId="3" borderId="0" applyNumberFormat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0" fillId="0" borderId="0" applyFont="0" applyFill="0" applyBorder="0" applyAlignment="0" applyProtection="0"/>
    <xf numFmtId="171" fontId="20" fillId="0" borderId="0" applyFill="0" applyBorder="0" applyAlignment="0" applyProtection="0"/>
    <xf numFmtId="166" fontId="21" fillId="0" borderId="0">
      <protection locked="0"/>
    </xf>
    <xf numFmtId="0" fontId="28" fillId="22" borderId="0" applyNumberFormat="0" applyBorder="0" applyAlignment="0" applyProtection="0"/>
    <xf numFmtId="0" fontId="26" fillId="0" borderId="0"/>
    <xf numFmtId="0" fontId="29" fillId="23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24" borderId="16" applyNumberFormat="0" applyFont="0" applyAlignment="0" applyProtection="0"/>
    <xf numFmtId="172" fontId="30" fillId="0" borderId="0" applyFont="0" applyFill="0" applyBorder="0" applyAlignment="0" applyProtection="0"/>
    <xf numFmtId="0" fontId="20" fillId="0" borderId="0">
      <protection locked="0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1" fillId="16" borderId="1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35" fillId="0" borderId="19" applyNumberFormat="0" applyFill="0" applyAlignment="0" applyProtection="0"/>
    <xf numFmtId="0" fontId="24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43" fontId="38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1" applyFont="1" applyBorder="1" applyAlignment="1">
      <alignment vertical="center"/>
    </xf>
    <xf numFmtId="0" fontId="4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6" fillId="0" borderId="0" xfId="1" quotePrefix="1" applyFont="1" applyBorder="1" applyAlignment="1" applyProtection="1">
      <alignment vertical="center"/>
    </xf>
    <xf numFmtId="0" fontId="6" fillId="0" borderId="0" xfId="1" quotePrefix="1" applyFont="1" applyBorder="1" applyAlignment="1" applyProtection="1">
      <alignment horizontal="centerContinuous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Continuous" vertical="center"/>
    </xf>
    <xf numFmtId="0" fontId="3" fillId="0" borderId="3" xfId="1" applyFont="1" applyBorder="1" applyAlignment="1">
      <alignment vertical="center"/>
    </xf>
    <xf numFmtId="0" fontId="7" fillId="0" borderId="0" xfId="1" applyFont="1" applyBorder="1" applyAlignment="1">
      <alignment horizontal="centerContinuous" vertical="center"/>
    </xf>
    <xf numFmtId="0" fontId="7" fillId="0" borderId="1" xfId="1" applyFont="1" applyBorder="1" applyAlignment="1" applyProtection="1">
      <alignment horizontal="right" vertical="center"/>
    </xf>
    <xf numFmtId="0" fontId="7" fillId="0" borderId="8" xfId="1" applyFont="1" applyBorder="1" applyAlignment="1" applyProtection="1">
      <alignment horizontal="right" vertical="center"/>
    </xf>
    <xf numFmtId="0" fontId="7" fillId="0" borderId="9" xfId="1" applyFont="1" applyBorder="1" applyAlignment="1" applyProtection="1">
      <alignment horizontal="right" vertical="center"/>
    </xf>
    <xf numFmtId="0" fontId="7" fillId="0" borderId="10" xfId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right" vertical="center"/>
    </xf>
    <xf numFmtId="0" fontId="7" fillId="0" borderId="7" xfId="1" applyFont="1" applyBorder="1" applyAlignment="1">
      <alignment vertical="center"/>
    </xf>
    <xf numFmtId="0" fontId="7" fillId="0" borderId="0" xfId="1" applyFont="1" applyBorder="1" applyAlignment="1" applyProtection="1">
      <alignment horizontal="centerContinuous" vertical="center"/>
    </xf>
    <xf numFmtId="164" fontId="7" fillId="0" borderId="0" xfId="1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 applyProtection="1">
      <alignment horizontal="right" vertical="center"/>
    </xf>
    <xf numFmtId="1" fontId="3" fillId="0" borderId="0" xfId="1" applyNumberFormat="1" applyFont="1" applyBorder="1" applyAlignment="1">
      <alignment vertical="center"/>
    </xf>
    <xf numFmtId="164" fontId="3" fillId="0" borderId="1" xfId="1" applyNumberFormat="1" applyFont="1" applyBorder="1" applyAlignment="1" applyProtection="1">
      <alignment horizontal="right" vertical="center"/>
    </xf>
    <xf numFmtId="164" fontId="3" fillId="0" borderId="9" xfId="1" applyNumberFormat="1" applyFont="1" applyBorder="1" applyAlignment="1" applyProtection="1">
      <alignment horizontal="right" vertical="center"/>
    </xf>
    <xf numFmtId="164" fontId="3" fillId="0" borderId="0" xfId="1" applyNumberFormat="1" applyFont="1" applyBorder="1" applyAlignment="1">
      <alignment vertical="center"/>
    </xf>
    <xf numFmtId="0" fontId="8" fillId="0" borderId="0" xfId="1" applyFont="1" applyBorder="1" applyAlignment="1" applyProtection="1">
      <alignment horizontal="left" vertical="center"/>
    </xf>
    <xf numFmtId="164" fontId="10" fillId="0" borderId="0" xfId="1" applyNumberFormat="1" applyFont="1" applyBorder="1" applyAlignment="1" applyProtection="1">
      <alignment horizontal="right" vertical="center"/>
    </xf>
    <xf numFmtId="164" fontId="10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Border="1" applyAlignment="1" applyProtection="1">
      <alignment horizontal="left" vertical="top"/>
    </xf>
    <xf numFmtId="0" fontId="8" fillId="0" borderId="0" xfId="1" applyFont="1" applyBorder="1" applyAlignment="1" applyProtection="1">
      <alignment horizontal="justify" vertical="justify" wrapText="1"/>
    </xf>
    <xf numFmtId="0" fontId="8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11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1" fontId="12" fillId="0" borderId="0" xfId="1" applyNumberFormat="1" applyFont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0" fontId="12" fillId="0" borderId="0" xfId="1" applyNumberFormat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1" fontId="3" fillId="0" borderId="0" xfId="1" applyNumberFormat="1" applyFont="1" applyFill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0" fontId="8" fillId="0" borderId="0" xfId="1" applyFont="1" applyBorder="1" applyAlignment="1" applyProtection="1">
      <alignment horizontal="justify" vertical="top"/>
    </xf>
    <xf numFmtId="0" fontId="8" fillId="0" borderId="0" xfId="1" applyFont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  <xf numFmtId="0" fontId="9" fillId="0" borderId="0" xfId="1" applyFont="1" applyFill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43" fontId="3" fillId="0" borderId="0" xfId="93" applyFont="1" applyBorder="1" applyAlignment="1">
      <alignment vertical="center"/>
    </xf>
    <xf numFmtId="0" fontId="8" fillId="0" borderId="0" xfId="1" applyFont="1" applyBorder="1" applyAlignment="1" applyProtection="1">
      <alignment vertical="top" wrapText="1"/>
    </xf>
    <xf numFmtId="0" fontId="8" fillId="0" borderId="0" xfId="1" applyFont="1" applyFill="1" applyBorder="1" applyAlignment="1" applyProtection="1">
      <alignment horizontal="left" vertical="top"/>
    </xf>
    <xf numFmtId="0" fontId="8" fillId="0" borderId="0" xfId="1" applyFont="1" applyBorder="1" applyAlignment="1" applyProtection="1">
      <alignment vertical="top"/>
    </xf>
    <xf numFmtId="0" fontId="0" fillId="0" borderId="0" xfId="0" applyAlignment="1">
      <alignment vertical="top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7" xfId="1" applyFont="1" applyBorder="1" applyAlignment="1" applyProtection="1">
      <alignment horizontal="left" vertical="center" wrapText="1"/>
    </xf>
    <xf numFmtId="0" fontId="3" fillId="0" borderId="0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0" fontId="3" fillId="0" borderId="9" xfId="1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7" xfId="1" applyFont="1" applyBorder="1" applyAlignment="1" applyProtection="1">
      <alignment horizontal="left" vertical="center" wrapText="1"/>
    </xf>
    <xf numFmtId="0" fontId="7" fillId="0" borderId="22" xfId="1" applyFont="1" applyBorder="1" applyAlignment="1" applyProtection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</cellXfs>
  <cellStyles count="9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Comma" xfId="24"/>
    <cellStyle name="Comma0" xfId="25"/>
    <cellStyle name="Currency" xfId="26"/>
    <cellStyle name="Currency0" xfId="27"/>
    <cellStyle name="Date" xfId="28"/>
    <cellStyle name="Dia" xfId="29"/>
    <cellStyle name="Diseño" xfId="30"/>
    <cellStyle name="Encabez1" xfId="31"/>
    <cellStyle name="Encabez2" xfId="32"/>
    <cellStyle name="Encabezado 4 2" xfId="33"/>
    <cellStyle name="Énfasis1 2" xfId="34"/>
    <cellStyle name="Énfasis2 2" xfId="35"/>
    <cellStyle name="Énfasis3 2" xfId="36"/>
    <cellStyle name="Énfasis4 2" xfId="37"/>
    <cellStyle name="Énfasis5 2" xfId="38"/>
    <cellStyle name="Énfasis6 2" xfId="39"/>
    <cellStyle name="Entrada 2" xfId="40"/>
    <cellStyle name="Euro" xfId="41"/>
    <cellStyle name="Fechas" xfId="42"/>
    <cellStyle name="Fijo" xfId="43"/>
    <cellStyle name="Financiero" xfId="44"/>
    <cellStyle name="Fixed" xfId="45"/>
    <cellStyle name="Heading 1" xfId="46"/>
    <cellStyle name="Heading 2" xfId="47"/>
    <cellStyle name="Incorrecto 2" xfId="48"/>
    <cellStyle name="Millares" xfId="93" builtinId="3"/>
    <cellStyle name="Millares [0] 2" xfId="49"/>
    <cellStyle name="Millares 2" xfId="50"/>
    <cellStyle name="Millares 3" xfId="51"/>
    <cellStyle name="Millares 4" xfId="52"/>
    <cellStyle name="Millares 5" xfId="53"/>
    <cellStyle name="Millares 6" xfId="54"/>
    <cellStyle name="Millares Sangría" xfId="55"/>
    <cellStyle name="Millares Sangría 1" xfId="56"/>
    <cellStyle name="Monetario" xfId="57"/>
    <cellStyle name="Neutral 2" xfId="58"/>
    <cellStyle name="Normal" xfId="0" builtinId="0"/>
    <cellStyle name="Normal 10" xfId="59"/>
    <cellStyle name="Normal 12" xfId="60"/>
    <cellStyle name="Normal 2" xfId="61"/>
    <cellStyle name="Normal 3" xfId="1"/>
    <cellStyle name="Normal 4" xfId="62"/>
    <cellStyle name="Normal 5" xfId="63"/>
    <cellStyle name="Normal 6" xfId="64"/>
    <cellStyle name="Normal 7" xfId="65"/>
    <cellStyle name="Normal 8" xfId="66"/>
    <cellStyle name="Normal 9" xfId="67"/>
    <cellStyle name="Notas 2" xfId="68"/>
    <cellStyle name="Original" xfId="69"/>
    <cellStyle name="Percent" xfId="70"/>
    <cellStyle name="Porcentaje 2" xfId="71"/>
    <cellStyle name="Porcentual 10" xfId="72"/>
    <cellStyle name="Porcentual 11" xfId="73"/>
    <cellStyle name="Porcentual 12" xfId="74"/>
    <cellStyle name="Porcentual 13" xfId="75"/>
    <cellStyle name="Porcentual 14" xfId="76"/>
    <cellStyle name="Porcentual 2" xfId="77"/>
    <cellStyle name="Porcentual 3" xfId="78"/>
    <cellStyle name="Porcentual 4" xfId="79"/>
    <cellStyle name="Porcentual 5" xfId="80"/>
    <cellStyle name="Porcentual 6" xfId="81"/>
    <cellStyle name="Porcentual 7" xfId="82"/>
    <cellStyle name="Porcentual 8" xfId="83"/>
    <cellStyle name="Porcentual 9" xfId="84"/>
    <cellStyle name="Salida 2" xfId="85"/>
    <cellStyle name="Texto de advertencia 2" xfId="86"/>
    <cellStyle name="Texto explicativo 2" xfId="87"/>
    <cellStyle name="Título 1 2" xfId="88"/>
    <cellStyle name="Título 2 2" xfId="89"/>
    <cellStyle name="Título 3 2" xfId="90"/>
    <cellStyle name="Título 4" xfId="91"/>
    <cellStyle name="Total 2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407514554642794E-2"/>
          <c:y val="5.634225721784776E-2"/>
          <c:w val="0.94581896916180164"/>
          <c:h val="0.83950827194585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'23.10'!$W$42</c:f>
              <c:strCache>
                <c:ptCount val="1"/>
                <c:pt idx="0">
                  <c:v>Créditos directos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3.32147106122569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32147106122563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6429421224513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'23.10'!$AE$41:$AI$41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'23.10'!$AE$42:$AI$42</c:f>
              <c:numCache>
                <c:formatCode>General</c:formatCode>
                <c:ptCount val="5"/>
                <c:pt idx="0">
                  <c:v>170.51343953544998</c:v>
                </c:pt>
                <c:pt idx="1">
                  <c:v>198.96998580538997</c:v>
                </c:pt>
                <c:pt idx="2">
                  <c:v>226.26846970960003</c:v>
                </c:pt>
                <c:pt idx="3">
                  <c:v>258.91332305735</c:v>
                </c:pt>
                <c:pt idx="4">
                  <c:v>271.67174591481989</c:v>
                </c:pt>
              </c:numCache>
            </c:numRef>
          </c:val>
        </c:ser>
        <c:ser>
          <c:idx val="1"/>
          <c:order val="1"/>
          <c:tx>
            <c:strRef>
              <c:f>'23.10'!$W$43</c:f>
              <c:strCache>
                <c:ptCount val="1"/>
                <c:pt idx="0">
                  <c:v>Depósitos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584902781668791E-2"/>
                  <c:y val="6.6193823855628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 Narrow" panose="020B0606020202030204" pitchFamily="34" charset="0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'23.10'!$AE$41:$AI$41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'23.10'!$AE$43:$AI$43</c:f>
              <c:numCache>
                <c:formatCode>General</c:formatCode>
                <c:ptCount val="5"/>
                <c:pt idx="0">
                  <c:v>176.90144088524002</c:v>
                </c:pt>
                <c:pt idx="1">
                  <c:v>212.10465146345001</c:v>
                </c:pt>
                <c:pt idx="2">
                  <c:v>221.86569442776005</c:v>
                </c:pt>
                <c:pt idx="3">
                  <c:v>255.73961326795998</c:v>
                </c:pt>
                <c:pt idx="4">
                  <c:v>256.30162808232001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overlap val="3"/>
        <c:axId val="102626432"/>
        <c:axId val="102627968"/>
      </c:barChart>
      <c:catAx>
        <c:axId val="10262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 Narrow"/>
                <a:cs typeface="Arial Narrow"/>
              </a:defRPr>
            </a:pPr>
            <a:endParaRPr lang="es-PE"/>
          </a:p>
        </c:txPr>
        <c:crossAx val="102627968"/>
        <c:crosses val="autoZero"/>
        <c:auto val="1"/>
        <c:lblAlgn val="ctr"/>
        <c:lblOffset val="100"/>
        <c:noMultiLvlLbl val="0"/>
      </c:catAx>
      <c:valAx>
        <c:axId val="102627968"/>
        <c:scaling>
          <c:orientation val="minMax"/>
          <c:max val="360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102626432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ayout>
        <c:manualLayout>
          <c:xMode val="edge"/>
          <c:yMode val="edge"/>
          <c:x val="2.9420088360648584E-2"/>
          <c:y val="0.10264596042011193"/>
          <c:w val="0.20278413647214533"/>
          <c:h val="0.18927836447467591"/>
        </c:manualLayout>
      </c:layout>
      <c:overlay val="0"/>
      <c:spPr>
        <a:solidFill>
          <a:srgbClr val="FFFFFF"/>
        </a:solidFill>
        <a:ln w="3175">
          <a:solidFill>
            <a:schemeClr val="tx1">
              <a:lumMod val="75000"/>
              <a:lumOff val="25000"/>
            </a:schemeClr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80597</xdr:colOff>
      <xdr:row>35</xdr:row>
      <xdr:rowOff>47625</xdr:rowOff>
    </xdr:from>
    <xdr:to>
      <xdr:col>20</xdr:col>
      <xdr:colOff>578069</xdr:colOff>
      <xdr:row>52</xdr:row>
      <xdr:rowOff>63500</xdr:rowOff>
    </xdr:to>
    <xdr:graphicFrame macro="">
      <xdr:nvGraphicFramePr>
        <xdr:cNvPr id="2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52</xdr:row>
      <xdr:rowOff>51288</xdr:rowOff>
    </xdr:from>
    <xdr:to>
      <xdr:col>9</xdr:col>
      <xdr:colOff>461595</xdr:colOff>
      <xdr:row>54</xdr:row>
      <xdr:rowOff>7633</xdr:rowOff>
    </xdr:to>
    <xdr:sp macro="" textlink="">
      <xdr:nvSpPr>
        <xdr:cNvPr id="3" name="2 CuadroTexto"/>
        <xdr:cNvSpPr txBox="1"/>
      </xdr:nvSpPr>
      <xdr:spPr>
        <a:xfrm>
          <a:off x="0" y="7137888"/>
          <a:ext cx="2642820" cy="18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</a:t>
          </a:r>
          <a:r>
            <a:rPr lang="es-PE" sz="600" b="1" baseline="0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 de Banca, Seguros y AFP</a:t>
          </a:r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.</a:t>
          </a:r>
          <a:endParaRPr lang="es-PE" sz="600" b="1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109903</xdr:colOff>
      <xdr:row>33</xdr:row>
      <xdr:rowOff>79898</xdr:rowOff>
    </xdr:from>
    <xdr:to>
      <xdr:col>20</xdr:col>
      <xdr:colOff>578068</xdr:colOff>
      <xdr:row>35</xdr:row>
      <xdr:rowOff>36633</xdr:rowOff>
    </xdr:to>
    <xdr:sp macro="" textlink="">
      <xdr:nvSpPr>
        <xdr:cNvPr id="4" name="Text Box 1028"/>
        <xdr:cNvSpPr txBox="1">
          <a:spLocks noChangeArrowheads="1"/>
        </xdr:cNvSpPr>
      </xdr:nvSpPr>
      <xdr:spPr bwMode="auto">
        <a:xfrm>
          <a:off x="109903" y="5348208"/>
          <a:ext cx="4737993" cy="18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27432" rIns="0" bIns="0" anchor="ctr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r>
            <a:rPr lang="es-PE" sz="800" b="0" i="0" u="none" strike="noStrike" baseline="0">
              <a:solidFill>
                <a:srgbClr val="000000"/>
              </a:solidFill>
              <a:latin typeface="Arial Narrow"/>
            </a:rPr>
            <a:t>(Miles de soles)</a:t>
          </a:r>
        </a:p>
      </xdr:txBody>
    </xdr:sp>
    <xdr:clientData/>
  </xdr:twoCellAnchor>
  <xdr:oneCellAnchor>
    <xdr:from>
      <xdr:col>0</xdr:col>
      <xdr:colOff>80596</xdr:colOff>
      <xdr:row>32</xdr:row>
      <xdr:rowOff>34190</xdr:rowOff>
    </xdr:from>
    <xdr:ext cx="4799135" cy="210058"/>
    <xdr:sp macro="" textlink="">
      <xdr:nvSpPr>
        <xdr:cNvPr id="5" name="4 CuadroTexto"/>
        <xdr:cNvSpPr txBox="1"/>
      </xdr:nvSpPr>
      <xdr:spPr>
        <a:xfrm>
          <a:off x="80596" y="4834790"/>
          <a:ext cx="4799135" cy="2100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PE" sz="800" b="1">
              <a:latin typeface="Arial Narrow" pitchFamily="34" charset="0"/>
            </a:rPr>
            <a:t>CRÉDITOS DIRECTOS Y DEPÓSITOS DEL SISTEMA FINANCIERO, 2012-2016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J71"/>
  <sheetViews>
    <sheetView showGridLines="0" tabSelected="1" view="pageBreakPreview" zoomScale="145" zoomScaleNormal="160" zoomScaleSheetLayoutView="145" workbookViewId="0">
      <selection activeCell="W3" sqref="W3"/>
    </sheetView>
  </sheetViews>
  <sheetFormatPr baseColWidth="10" defaultColWidth="7.85546875" defaultRowHeight="9" x14ac:dyDescent="0.25"/>
  <cols>
    <col min="1" max="1" width="1.85546875" style="2" customWidth="1"/>
    <col min="2" max="2" width="13.140625" style="2" customWidth="1"/>
    <col min="3" max="6" width="7.42578125" style="2" hidden="1" customWidth="1"/>
    <col min="7" max="7" width="10" style="2" hidden="1" customWidth="1"/>
    <col min="8" max="8" width="8.85546875" style="2" hidden="1" customWidth="1"/>
    <col min="9" max="11" width="8.85546875" style="2" customWidth="1"/>
    <col min="12" max="12" width="1.5703125" style="2" customWidth="1"/>
    <col min="13" max="13" width="7" style="2" hidden="1" customWidth="1"/>
    <col min="14" max="15" width="7.5703125" style="2" hidden="1" customWidth="1"/>
    <col min="16" max="16" width="8.5703125" style="2" hidden="1" customWidth="1"/>
    <col min="17" max="17" width="11.140625" style="2" hidden="1" customWidth="1"/>
    <col min="18" max="18" width="10.42578125" style="2" hidden="1" customWidth="1"/>
    <col min="19" max="21" width="10.42578125" style="2" customWidth="1"/>
    <col min="22" max="22" width="11.140625" style="2" customWidth="1"/>
    <col min="23" max="26" width="7.85546875" style="2"/>
    <col min="27" max="29" width="8" style="2" bestFit="1" customWidth="1"/>
    <col min="30" max="30" width="9.42578125" style="2" bestFit="1" customWidth="1"/>
    <col min="31" max="31" width="8" style="2" bestFit="1" customWidth="1"/>
    <col min="32" max="16384" width="7.85546875" style="2"/>
  </cols>
  <sheetData>
    <row r="1" spans="1:31" ht="14.2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53"/>
      <c r="V1" s="1"/>
    </row>
    <row r="2" spans="1:31" ht="6.75" customHeight="1" x14ac:dyDescent="0.25">
      <c r="B2" s="3"/>
    </row>
    <row r="3" spans="1:31" ht="9" customHeight="1" x14ac:dyDescent="0.25">
      <c r="A3" s="70" t="s">
        <v>34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54"/>
      <c r="V3" s="4"/>
    </row>
    <row r="4" spans="1:31" ht="8.25" customHeight="1" x14ac:dyDescent="0.25">
      <c r="A4" s="5"/>
      <c r="B4" s="5" t="s">
        <v>35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31" ht="3.75" customHeight="1" x14ac:dyDescent="0.25">
      <c r="B5" s="6"/>
      <c r="C5" s="7"/>
      <c r="D5" s="7"/>
      <c r="E5" s="7"/>
      <c r="F5" s="8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9"/>
      <c r="T5" s="9"/>
      <c r="U5" s="9"/>
      <c r="V5" s="9"/>
    </row>
    <row r="6" spans="1:31" ht="15" customHeight="1" x14ac:dyDescent="0.25">
      <c r="A6" s="75" t="s">
        <v>36</v>
      </c>
      <c r="B6" s="76"/>
      <c r="C6" s="60"/>
      <c r="D6" s="60" t="s">
        <v>1</v>
      </c>
      <c r="E6" s="60" t="s">
        <v>1</v>
      </c>
      <c r="G6" s="61"/>
      <c r="H6" s="73" t="s">
        <v>1</v>
      </c>
      <c r="I6" s="73"/>
      <c r="J6" s="73"/>
      <c r="K6" s="73"/>
      <c r="L6" s="11"/>
      <c r="M6" s="12"/>
      <c r="N6" s="12" t="s">
        <v>2</v>
      </c>
      <c r="O6" s="12" t="s">
        <v>2</v>
      </c>
      <c r="P6" s="13"/>
      <c r="R6" s="74" t="s">
        <v>2</v>
      </c>
      <c r="S6" s="74"/>
      <c r="T6" s="74"/>
      <c r="U6" s="74"/>
      <c r="V6" s="14"/>
    </row>
    <row r="7" spans="1:31" ht="15" customHeight="1" x14ac:dyDescent="0.25">
      <c r="A7" s="77"/>
      <c r="B7" s="78"/>
      <c r="C7" s="15">
        <v>2008</v>
      </c>
      <c r="D7" s="15">
        <v>2009</v>
      </c>
      <c r="E7" s="15">
        <v>2010</v>
      </c>
      <c r="F7" s="16">
        <v>2011</v>
      </c>
      <c r="G7" s="16">
        <v>2012</v>
      </c>
      <c r="H7" s="17">
        <v>2013</v>
      </c>
      <c r="I7" s="17">
        <v>2014</v>
      </c>
      <c r="J7" s="18">
        <v>2015</v>
      </c>
      <c r="K7" s="18">
        <v>2016</v>
      </c>
      <c r="L7" s="17"/>
      <c r="M7" s="17">
        <v>2008</v>
      </c>
      <c r="N7" s="17">
        <v>2009</v>
      </c>
      <c r="O7" s="17">
        <v>2010</v>
      </c>
      <c r="P7" s="17">
        <v>2011</v>
      </c>
      <c r="Q7" s="17">
        <v>2012</v>
      </c>
      <c r="R7" s="17">
        <v>2013</v>
      </c>
      <c r="S7" s="17">
        <v>2014</v>
      </c>
      <c r="T7" s="17">
        <v>2015</v>
      </c>
      <c r="U7" s="17">
        <v>2016</v>
      </c>
      <c r="V7" s="19"/>
    </row>
    <row r="8" spans="1:31" ht="8.25" customHeight="1" x14ac:dyDescent="0.25"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</row>
    <row r="9" spans="1:31" ht="15.75" customHeight="1" x14ac:dyDescent="0.25">
      <c r="A9" s="71" t="s">
        <v>3</v>
      </c>
      <c r="B9" s="72"/>
      <c r="C9" s="22">
        <v>104535340.77733001</v>
      </c>
      <c r="D9" s="22">
        <v>108002937.26034999</v>
      </c>
      <c r="E9" s="22">
        <f t="shared" ref="E9:G9" si="0">SUM(E10:E17)</f>
        <v>129082540.71523002</v>
      </c>
      <c r="F9" s="22">
        <f t="shared" si="0"/>
        <v>151612510.21797997</v>
      </c>
      <c r="G9" s="22">
        <f t="shared" si="0"/>
        <v>170513439.53544998</v>
      </c>
      <c r="H9" s="22">
        <f>SUM(H10:H17)</f>
        <v>198969985.80538997</v>
      </c>
      <c r="I9" s="22">
        <f>SUM(I10:I17)</f>
        <v>226268469.70960003</v>
      </c>
      <c r="J9" s="22">
        <v>258913323.05735001</v>
      </c>
      <c r="K9" s="22">
        <v>271671745.9148199</v>
      </c>
      <c r="L9" s="22"/>
      <c r="M9" s="22">
        <v>119049473.84299999</v>
      </c>
      <c r="N9" s="22">
        <v>125408840.33478998</v>
      </c>
      <c r="O9" s="22">
        <f t="shared" ref="O9:Q9" si="1">SUM(O10:O17)</f>
        <v>145028337.99929988</v>
      </c>
      <c r="P9" s="22">
        <v>157867082.21891999</v>
      </c>
      <c r="Q9" s="22">
        <f t="shared" si="1"/>
        <v>176901440.88524002</v>
      </c>
      <c r="R9" s="22">
        <f>SUM(R10:R17)</f>
        <v>212104651.46345001</v>
      </c>
      <c r="S9" s="22">
        <f>SUM(S10:S17)</f>
        <v>221865694.42776003</v>
      </c>
      <c r="T9" s="22">
        <f>SUM(T10:T17)</f>
        <v>255739613.26795998</v>
      </c>
      <c r="U9" s="22">
        <v>256301628.08232</v>
      </c>
      <c r="V9" s="22"/>
      <c r="AA9" s="55"/>
      <c r="AB9" s="55"/>
      <c r="AC9" s="55"/>
      <c r="AD9" s="55"/>
      <c r="AE9" s="55"/>
    </row>
    <row r="10" spans="1:31" ht="21" customHeight="1" x14ac:dyDescent="0.25">
      <c r="A10" s="63" t="s">
        <v>4</v>
      </c>
      <c r="B10" s="64"/>
      <c r="C10" s="23">
        <v>91879149.170000002</v>
      </c>
      <c r="D10" s="23">
        <v>92397305.859999985</v>
      </c>
      <c r="E10" s="23">
        <v>109721572.36300001</v>
      </c>
      <c r="F10" s="23">
        <v>128377901.71838999</v>
      </c>
      <c r="G10" s="23">
        <v>144165311.43917996</v>
      </c>
      <c r="H10" s="23">
        <v>169555457.95195997</v>
      </c>
      <c r="I10" s="23">
        <v>193128410.66799</v>
      </c>
      <c r="J10" s="23">
        <v>226588912.78944001</v>
      </c>
      <c r="K10" s="23">
        <v>235371431.00906995</v>
      </c>
      <c r="L10" s="23"/>
      <c r="M10" s="23">
        <v>99115308.709999993</v>
      </c>
      <c r="N10" s="23">
        <v>101470458.56642997</v>
      </c>
      <c r="O10" s="23">
        <v>116754663.31929989</v>
      </c>
      <c r="P10" s="23">
        <v>126071300.58523999</v>
      </c>
      <c r="Q10" s="23">
        <v>140324939.83677</v>
      </c>
      <c r="R10" s="23">
        <v>170320148.38233</v>
      </c>
      <c r="S10" s="23">
        <v>177978399.29998004</v>
      </c>
      <c r="T10" s="23">
        <v>210766968.01016</v>
      </c>
      <c r="U10" s="23">
        <v>210201236.48284</v>
      </c>
      <c r="V10" s="23"/>
      <c r="X10" s="24"/>
      <c r="Y10" s="24"/>
      <c r="AA10" s="55"/>
      <c r="AB10" s="55"/>
      <c r="AC10" s="55"/>
      <c r="AD10" s="55"/>
      <c r="AE10" s="55"/>
    </row>
    <row r="11" spans="1:31" ht="18.75" customHeight="1" x14ac:dyDescent="0.25">
      <c r="A11" s="63" t="s">
        <v>31</v>
      </c>
      <c r="B11" s="64"/>
      <c r="C11" s="23">
        <v>868077.77</v>
      </c>
      <c r="D11" s="23">
        <v>3535120.92</v>
      </c>
      <c r="E11" s="23">
        <v>5078881.0870000003</v>
      </c>
      <c r="F11" s="23">
        <v>6745192.8791700006</v>
      </c>
      <c r="G11" s="23">
        <v>8258659.7796999998</v>
      </c>
      <c r="H11" s="23">
        <v>9730771.346619999</v>
      </c>
      <c r="I11" s="23">
        <v>11310962.186180001</v>
      </c>
      <c r="J11" s="23">
        <v>9244554.6260200012</v>
      </c>
      <c r="K11" s="23">
        <v>10044960.815019999</v>
      </c>
      <c r="L11" s="23"/>
      <c r="M11" s="23">
        <v>108836</v>
      </c>
      <c r="N11" s="23">
        <v>1209823.13292</v>
      </c>
      <c r="O11" s="23">
        <v>2000218.89</v>
      </c>
      <c r="P11" s="23">
        <v>2751339.8594399998</v>
      </c>
      <c r="Q11" s="23">
        <v>4292129.9611800006</v>
      </c>
      <c r="R11" s="23">
        <v>4813497.4188099997</v>
      </c>
      <c r="S11" s="23">
        <v>5695021.3727099998</v>
      </c>
      <c r="T11" s="23">
        <v>4988708.2400699984</v>
      </c>
      <c r="U11" s="23">
        <v>5553388.2208399996</v>
      </c>
      <c r="V11" s="23"/>
      <c r="X11" s="24"/>
      <c r="Y11" s="24"/>
      <c r="AA11" s="55"/>
      <c r="AB11" s="55"/>
      <c r="AC11" s="55"/>
      <c r="AD11" s="55"/>
      <c r="AE11" s="55"/>
    </row>
    <row r="12" spans="1:31" ht="18" customHeight="1" x14ac:dyDescent="0.25">
      <c r="A12" s="63" t="s">
        <v>32</v>
      </c>
      <c r="B12" s="64"/>
      <c r="C12" s="23">
        <v>5886170.3146200003</v>
      </c>
      <c r="D12" s="23">
        <v>6942616.7197799999</v>
      </c>
      <c r="E12" s="23">
        <v>8470282.7209799998</v>
      </c>
      <c r="F12" s="23">
        <v>9935828.7500000019</v>
      </c>
      <c r="G12" s="23">
        <v>11268415.330000002</v>
      </c>
      <c r="H12" s="23">
        <v>12433550.309999999</v>
      </c>
      <c r="I12" s="23">
        <v>13438062.210000001</v>
      </c>
      <c r="J12" s="23">
        <v>14694814.390000002</v>
      </c>
      <c r="K12" s="23">
        <v>17176095.699999996</v>
      </c>
      <c r="L12" s="23"/>
      <c r="M12" s="23">
        <v>4719221.9220000003</v>
      </c>
      <c r="N12" s="23">
        <v>6092734.0526800007</v>
      </c>
      <c r="O12" s="23">
        <v>8175223.9270000001</v>
      </c>
      <c r="P12" s="23">
        <v>9305830.2050000001</v>
      </c>
      <c r="Q12" s="23">
        <v>11046837.735000001</v>
      </c>
      <c r="R12" s="23">
        <v>12814663.273549998</v>
      </c>
      <c r="S12" s="23">
        <v>13305151.197599998</v>
      </c>
      <c r="T12" s="23">
        <v>14602578.259680001</v>
      </c>
      <c r="U12" s="23">
        <v>16749527.724210002</v>
      </c>
      <c r="V12" s="23"/>
      <c r="X12" s="24"/>
      <c r="Y12" s="24"/>
      <c r="AA12" s="55"/>
      <c r="AB12" s="55"/>
      <c r="AC12" s="55"/>
      <c r="AD12" s="55"/>
      <c r="AE12" s="55"/>
    </row>
    <row r="13" spans="1:31" ht="25.5" customHeight="1" x14ac:dyDescent="0.25">
      <c r="A13" s="63" t="s">
        <v>26</v>
      </c>
      <c r="B13" s="64"/>
      <c r="C13" s="23">
        <v>1078117.4547800003</v>
      </c>
      <c r="D13" s="23">
        <v>1386211.1520800001</v>
      </c>
      <c r="E13" s="23">
        <v>1777648.4593499999</v>
      </c>
      <c r="F13" s="23">
        <v>2004831.1899999997</v>
      </c>
      <c r="G13" s="23">
        <v>2062130</v>
      </c>
      <c r="H13" s="23">
        <v>1650742.1199999999</v>
      </c>
      <c r="I13" s="23">
        <v>1593276.8</v>
      </c>
      <c r="J13" s="23">
        <v>463081.88999999996</v>
      </c>
      <c r="K13" s="23">
        <v>1064152.21</v>
      </c>
      <c r="L13" s="23"/>
      <c r="M13" s="23">
        <v>871152.18099999998</v>
      </c>
      <c r="N13" s="23">
        <v>1175202.3294200001</v>
      </c>
      <c r="O13" s="23">
        <v>1633249.693</v>
      </c>
      <c r="P13" s="23">
        <v>1956569.3380000002</v>
      </c>
      <c r="Q13" s="23">
        <v>2096057.2890000001</v>
      </c>
      <c r="R13" s="23">
        <v>1780987.8407400001</v>
      </c>
      <c r="S13" s="23">
        <v>1627118.0778099999</v>
      </c>
      <c r="T13" s="23">
        <v>489357.53459000005</v>
      </c>
      <c r="U13" s="23">
        <v>623730.10624000011</v>
      </c>
      <c r="V13" s="23"/>
      <c r="X13" s="24"/>
      <c r="Y13" s="24"/>
      <c r="AA13" s="55"/>
      <c r="AB13" s="55"/>
      <c r="AC13" s="55"/>
      <c r="AD13" s="55"/>
      <c r="AE13" s="55"/>
    </row>
    <row r="14" spans="1:31" ht="31.5" customHeight="1" x14ac:dyDescent="0.25">
      <c r="A14" s="65" t="s">
        <v>22</v>
      </c>
      <c r="B14" s="66"/>
      <c r="C14" s="23">
        <v>1121447.37793</v>
      </c>
      <c r="D14" s="23">
        <v>865007.56848999998</v>
      </c>
      <c r="E14" s="23">
        <v>988110.07490000001</v>
      </c>
      <c r="F14" s="23">
        <v>1107429.28</v>
      </c>
      <c r="G14" s="23">
        <v>1052222.44</v>
      </c>
      <c r="H14" s="23">
        <v>1015710.81</v>
      </c>
      <c r="I14" s="23">
        <v>1317709.81</v>
      </c>
      <c r="J14" s="23">
        <v>1824604.6500000001</v>
      </c>
      <c r="K14" s="23">
        <v>1624685.72</v>
      </c>
      <c r="L14" s="23"/>
      <c r="M14" s="23" t="s">
        <v>5</v>
      </c>
      <c r="N14" s="23" t="s">
        <v>5</v>
      </c>
      <c r="O14" s="23" t="s">
        <v>5</v>
      </c>
      <c r="P14" s="23" t="s">
        <v>5</v>
      </c>
      <c r="Q14" s="23" t="s">
        <v>5</v>
      </c>
      <c r="R14" s="23" t="s">
        <v>5</v>
      </c>
      <c r="S14" s="23" t="s">
        <v>5</v>
      </c>
      <c r="T14" s="23" t="s">
        <v>5</v>
      </c>
      <c r="U14" s="23" t="s">
        <v>5</v>
      </c>
      <c r="V14" s="23"/>
      <c r="X14" s="24"/>
      <c r="Y14" s="24"/>
      <c r="AA14" s="55"/>
      <c r="AB14" s="55"/>
      <c r="AC14" s="55"/>
      <c r="AD14" s="55"/>
      <c r="AE14" s="55"/>
    </row>
    <row r="15" spans="1:31" ht="27" customHeight="1" x14ac:dyDescent="0.25">
      <c r="A15" s="65" t="s">
        <v>23</v>
      </c>
      <c r="B15" s="66"/>
      <c r="C15" s="23">
        <v>1670727.79</v>
      </c>
      <c r="D15" s="23">
        <v>657740.94999999995</v>
      </c>
      <c r="E15" s="23">
        <v>107411.51</v>
      </c>
      <c r="F15" s="23">
        <v>312290.18224999995</v>
      </c>
      <c r="G15" s="23">
        <v>413805.14228999999</v>
      </c>
      <c r="H15" s="23">
        <v>466876.73467999999</v>
      </c>
      <c r="I15" s="23">
        <v>491172.51604999998</v>
      </c>
      <c r="J15" s="23">
        <v>461549.67067999998</v>
      </c>
      <c r="K15" s="23">
        <v>343720.28989000001</v>
      </c>
      <c r="L15" s="23"/>
      <c r="M15" s="23" t="s">
        <v>5</v>
      </c>
      <c r="N15" s="23" t="s">
        <v>5</v>
      </c>
      <c r="O15" s="23" t="s">
        <v>5</v>
      </c>
      <c r="P15" s="23" t="s">
        <v>5</v>
      </c>
      <c r="Q15" s="23" t="s">
        <v>5</v>
      </c>
      <c r="R15" s="23" t="s">
        <v>5</v>
      </c>
      <c r="S15" s="23" t="s">
        <v>5</v>
      </c>
      <c r="T15" s="23" t="s">
        <v>5</v>
      </c>
      <c r="U15" s="23" t="s">
        <v>5</v>
      </c>
      <c r="V15" s="23"/>
      <c r="X15" s="24"/>
      <c r="Y15" s="24"/>
      <c r="AA15" s="55"/>
      <c r="AB15" s="55"/>
      <c r="AC15" s="55"/>
      <c r="AD15" s="55"/>
      <c r="AE15" s="55"/>
    </row>
    <row r="16" spans="1:31" ht="18" customHeight="1" x14ac:dyDescent="0.25">
      <c r="A16" s="63" t="s">
        <v>6</v>
      </c>
      <c r="B16" s="64"/>
      <c r="C16" s="23">
        <v>1922977.2</v>
      </c>
      <c r="D16" s="23">
        <v>2066245.42</v>
      </c>
      <c r="E16" s="23">
        <v>2676248.67</v>
      </c>
      <c r="F16" s="23">
        <v>2882158.6181699997</v>
      </c>
      <c r="G16" s="23">
        <v>2926381.6642800001</v>
      </c>
      <c r="H16" s="23">
        <v>3292521.90325</v>
      </c>
      <c r="I16" s="23">
        <v>3677569.2862399998</v>
      </c>
      <c r="J16" s="23">
        <v>4031660.8426699997</v>
      </c>
      <c r="K16" s="23">
        <v>4365967.5872900002</v>
      </c>
      <c r="L16" s="23"/>
      <c r="M16" s="23">
        <v>14234955.029999999</v>
      </c>
      <c r="N16" s="23">
        <v>15460622.253340008</v>
      </c>
      <c r="O16" s="23">
        <v>16464982.17</v>
      </c>
      <c r="P16" s="23">
        <v>17782042.231240001</v>
      </c>
      <c r="Q16" s="23">
        <v>19141476.06329</v>
      </c>
      <c r="R16" s="23">
        <v>22375354.548020002</v>
      </c>
      <c r="S16" s="23">
        <v>23260004.479660001</v>
      </c>
      <c r="T16" s="23">
        <v>24892001.22346</v>
      </c>
      <c r="U16" s="23">
        <v>23173745.548190001</v>
      </c>
      <c r="V16" s="23"/>
      <c r="X16" s="24"/>
      <c r="Y16" s="24"/>
      <c r="AA16" s="55"/>
      <c r="AB16" s="55"/>
      <c r="AC16" s="55"/>
      <c r="AD16" s="55"/>
      <c r="AE16" s="55"/>
    </row>
    <row r="17" spans="1:35" ht="18" customHeight="1" x14ac:dyDescent="0.25">
      <c r="A17" s="67" t="s">
        <v>7</v>
      </c>
      <c r="B17" s="68"/>
      <c r="C17" s="25">
        <v>108673.7</v>
      </c>
      <c r="D17" s="25">
        <v>152688.67000000001</v>
      </c>
      <c r="E17" s="25">
        <v>262385.83</v>
      </c>
      <c r="F17" s="25">
        <v>246877.59999999998</v>
      </c>
      <c r="G17" s="25">
        <v>366513.74</v>
      </c>
      <c r="H17" s="26">
        <v>824354.62887999997</v>
      </c>
      <c r="I17" s="26">
        <v>1311306.2331399999</v>
      </c>
      <c r="J17" s="26">
        <v>1604144.19365</v>
      </c>
      <c r="K17" s="26">
        <v>1680732.5835500001</v>
      </c>
      <c r="L17" s="26"/>
      <c r="M17" s="26" t="s">
        <v>5</v>
      </c>
      <c r="N17" s="26" t="s">
        <v>5</v>
      </c>
      <c r="O17" s="26" t="s">
        <v>5</v>
      </c>
      <c r="P17" s="26" t="s">
        <v>5</v>
      </c>
      <c r="Q17" s="26" t="s">
        <v>5</v>
      </c>
      <c r="R17" s="26" t="s">
        <v>5</v>
      </c>
      <c r="S17" s="26" t="s">
        <v>5</v>
      </c>
      <c r="T17" s="26" t="s">
        <v>5</v>
      </c>
      <c r="U17" s="26" t="s">
        <v>5</v>
      </c>
      <c r="V17" s="23"/>
      <c r="X17" s="27"/>
      <c r="Y17" s="27"/>
      <c r="AA17" s="55"/>
      <c r="AB17" s="55"/>
      <c r="AC17" s="55"/>
      <c r="AD17" s="55"/>
      <c r="AE17" s="55"/>
    </row>
    <row r="18" spans="1:35" ht="9" customHeight="1" x14ac:dyDescent="0.25">
      <c r="A18" s="28" t="s">
        <v>8</v>
      </c>
      <c r="C18" s="29"/>
      <c r="D18" s="29"/>
      <c r="E18" s="29"/>
      <c r="F18" s="29"/>
      <c r="G18" s="30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35" ht="9" customHeight="1" x14ac:dyDescent="0.25">
      <c r="A19" s="28" t="s">
        <v>9</v>
      </c>
      <c r="B19" s="58" t="s">
        <v>30</v>
      </c>
      <c r="C19" s="29"/>
      <c r="D19" s="29"/>
      <c r="E19" s="29"/>
      <c r="F19" s="29"/>
      <c r="G19" s="30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35" ht="9" customHeight="1" x14ac:dyDescent="0.25">
      <c r="A20" s="31" t="s">
        <v>10</v>
      </c>
      <c r="B20" s="58" t="s">
        <v>27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49"/>
      <c r="V20" s="28"/>
    </row>
    <row r="21" spans="1:35" ht="9" customHeight="1" x14ac:dyDescent="0.25">
      <c r="A21" s="31"/>
      <c r="B21" s="58" t="s">
        <v>28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49"/>
      <c r="V21" s="28"/>
    </row>
    <row r="22" spans="1:35" ht="8.25" customHeight="1" x14ac:dyDescent="0.25">
      <c r="A22" s="31" t="s">
        <v>11</v>
      </c>
      <c r="B22" s="58" t="s">
        <v>24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0"/>
      <c r="V22" s="32"/>
    </row>
    <row r="23" spans="1:35" ht="8.25" customHeight="1" x14ac:dyDescent="0.25">
      <c r="A23" s="31" t="s">
        <v>12</v>
      </c>
      <c r="B23" s="58" t="s">
        <v>13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32"/>
    </row>
    <row r="24" spans="1:35" ht="8.25" customHeight="1" x14ac:dyDescent="0.25">
      <c r="A24" s="31"/>
      <c r="B24" s="58" t="s">
        <v>29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32"/>
    </row>
    <row r="25" spans="1:35" ht="9.75" customHeight="1" x14ac:dyDescent="0.25">
      <c r="A25" s="31" t="s">
        <v>14</v>
      </c>
      <c r="B25" s="58" t="s">
        <v>21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32"/>
    </row>
    <row r="26" spans="1:35" ht="9.75" customHeight="1" x14ac:dyDescent="0.25">
      <c r="A26" s="31"/>
      <c r="B26" s="57" t="s">
        <v>25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32"/>
    </row>
    <row r="27" spans="1:35" ht="9.75" customHeight="1" x14ac:dyDescent="0.25">
      <c r="A27" s="31"/>
      <c r="B27" s="58" t="s">
        <v>33</v>
      </c>
      <c r="U27" s="51"/>
    </row>
    <row r="28" spans="1:35" x14ac:dyDescent="0.25">
      <c r="A28" s="31" t="s">
        <v>15</v>
      </c>
      <c r="B28" s="33" t="s">
        <v>16</v>
      </c>
      <c r="C28" s="34"/>
      <c r="D28" s="34"/>
      <c r="E28" s="34"/>
      <c r="F28" s="34"/>
      <c r="G28" s="34"/>
      <c r="H28" s="34"/>
      <c r="I28" s="34"/>
      <c r="J28" s="34"/>
      <c r="K28" s="52"/>
      <c r="L28" s="34"/>
      <c r="M28" s="35"/>
    </row>
    <row r="29" spans="1:35" x14ac:dyDescent="0.25">
      <c r="A29" s="31" t="s">
        <v>17</v>
      </c>
      <c r="B29" s="33" t="s">
        <v>18</v>
      </c>
      <c r="C29" s="34"/>
      <c r="D29" s="34"/>
      <c r="E29" s="34"/>
      <c r="F29" s="34"/>
      <c r="G29" s="34"/>
      <c r="H29" s="34"/>
      <c r="I29" s="34"/>
      <c r="J29" s="34"/>
      <c r="K29" s="52"/>
      <c r="L29" s="34"/>
      <c r="M29" s="35"/>
    </row>
    <row r="30" spans="1:35" ht="7.5" customHeight="1" x14ac:dyDescent="0.25">
      <c r="A30" s="62" t="s">
        <v>19</v>
      </c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52"/>
      <c r="V30" s="34"/>
      <c r="W30" s="36"/>
      <c r="X30" s="36"/>
    </row>
    <row r="31" spans="1:35" x14ac:dyDescent="0.25">
      <c r="B31" s="37"/>
      <c r="C31" s="38"/>
      <c r="D31" s="38"/>
      <c r="E31" s="38"/>
      <c r="F31" s="38"/>
      <c r="G31" s="38"/>
      <c r="H31" s="38"/>
      <c r="I31" s="38"/>
      <c r="J31" s="38"/>
      <c r="K31" s="38"/>
      <c r="L31" s="38"/>
      <c r="W31" s="36"/>
      <c r="X31" s="36"/>
    </row>
    <row r="32" spans="1:35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</row>
    <row r="33" spans="2:36" x14ac:dyDescent="0.25"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</row>
    <row r="34" spans="2:36" x14ac:dyDescent="0.25"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</row>
    <row r="35" spans="2:36" x14ac:dyDescent="0.25"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40"/>
    </row>
    <row r="36" spans="2:36" x14ac:dyDescent="0.25"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40"/>
    </row>
    <row r="37" spans="2:36" x14ac:dyDescent="0.25">
      <c r="T37" s="39"/>
      <c r="U37" s="39"/>
      <c r="V37" s="39"/>
      <c r="W37" s="39"/>
      <c r="X37" s="41">
        <v>2005</v>
      </c>
      <c r="Y37" s="41">
        <v>2006</v>
      </c>
      <c r="Z37" s="39">
        <v>2007</v>
      </c>
      <c r="AA37" s="39">
        <v>2008</v>
      </c>
      <c r="AB37" s="39">
        <v>2009</v>
      </c>
      <c r="AC37" s="39">
        <v>2010</v>
      </c>
      <c r="AD37" s="39">
        <v>2011</v>
      </c>
      <c r="AE37" s="39">
        <v>2012</v>
      </c>
      <c r="AF37" s="39">
        <v>2013</v>
      </c>
      <c r="AG37" s="39">
        <v>2014</v>
      </c>
      <c r="AH37" s="39">
        <v>2015</v>
      </c>
      <c r="AI37" s="39">
        <v>2016</v>
      </c>
      <c r="AJ37" s="40"/>
    </row>
    <row r="38" spans="2:36" x14ac:dyDescent="0.25">
      <c r="T38" s="39"/>
      <c r="U38" s="39"/>
      <c r="V38" s="39"/>
      <c r="W38" s="39" t="s">
        <v>20</v>
      </c>
      <c r="X38" s="42">
        <v>51703395.884999998</v>
      </c>
      <c r="Y38" s="42">
        <v>59593608.373419993</v>
      </c>
      <c r="Z38" s="39">
        <v>78147581.118999988</v>
      </c>
      <c r="AA38" s="39">
        <v>104535340.77733001</v>
      </c>
      <c r="AB38" s="39">
        <v>108002937.26034999</v>
      </c>
      <c r="AC38" s="39">
        <v>129082540.71523002</v>
      </c>
      <c r="AD38" s="43">
        <f>F9</f>
        <v>151612510.21797997</v>
      </c>
      <c r="AE38" s="43">
        <f>G9</f>
        <v>170513439.53544998</v>
      </c>
      <c r="AF38" s="43">
        <f>H9</f>
        <v>198969985.80538997</v>
      </c>
      <c r="AG38" s="43">
        <v>226268469.70960003</v>
      </c>
      <c r="AH38" s="43">
        <v>258913323.05735001</v>
      </c>
      <c r="AI38" s="39">
        <v>271671745.9148199</v>
      </c>
      <c r="AJ38" s="40"/>
    </row>
    <row r="39" spans="2:36" x14ac:dyDescent="0.25">
      <c r="T39" s="39"/>
      <c r="U39" s="39"/>
      <c r="V39" s="39"/>
      <c r="W39" s="39" t="s">
        <v>2</v>
      </c>
      <c r="X39" s="42">
        <v>66360336.982480094</v>
      </c>
      <c r="Y39" s="42">
        <v>73006323.032000005</v>
      </c>
      <c r="Z39" s="39">
        <v>94703643.158930019</v>
      </c>
      <c r="AA39" s="39">
        <v>119049473.84299999</v>
      </c>
      <c r="AB39" s="39">
        <v>125408840.33478998</v>
      </c>
      <c r="AC39" s="39">
        <v>145028337.99929988</v>
      </c>
      <c r="AD39" s="43">
        <f>P9</f>
        <v>157867082.21891999</v>
      </c>
      <c r="AE39" s="43">
        <f>Q9</f>
        <v>176901440.88524002</v>
      </c>
      <c r="AF39" s="43">
        <f>R9</f>
        <v>212104651.46345001</v>
      </c>
      <c r="AG39" s="44">
        <v>221865694.42776003</v>
      </c>
      <c r="AH39" s="44">
        <v>255739613.26795998</v>
      </c>
      <c r="AI39" s="39">
        <v>256301628.08232</v>
      </c>
      <c r="AJ39" s="40"/>
    </row>
    <row r="40" spans="2:36" x14ac:dyDescent="0.25"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40"/>
    </row>
    <row r="41" spans="2:36" x14ac:dyDescent="0.25">
      <c r="T41" s="39"/>
      <c r="U41" s="39"/>
      <c r="V41" s="39"/>
      <c r="W41" s="39"/>
      <c r="X41" s="39">
        <v>2005</v>
      </c>
      <c r="Y41" s="39">
        <v>2006</v>
      </c>
      <c r="Z41" s="39">
        <v>2007</v>
      </c>
      <c r="AA41" s="39">
        <v>2008</v>
      </c>
      <c r="AB41" s="39">
        <v>2009</v>
      </c>
      <c r="AC41" s="39">
        <v>2010</v>
      </c>
      <c r="AD41" s="39">
        <v>2011</v>
      </c>
      <c r="AE41" s="39">
        <v>2012</v>
      </c>
      <c r="AF41" s="39">
        <v>2013</v>
      </c>
      <c r="AG41" s="39">
        <v>2014</v>
      </c>
      <c r="AH41" s="39">
        <v>2015</v>
      </c>
      <c r="AI41" s="39">
        <v>2016</v>
      </c>
      <c r="AJ41" s="40"/>
    </row>
    <row r="42" spans="2:36" x14ac:dyDescent="0.25">
      <c r="T42" s="39"/>
      <c r="U42" s="39"/>
      <c r="V42" s="39"/>
      <c r="W42" s="39" t="s">
        <v>20</v>
      </c>
      <c r="X42" s="39">
        <f t="shared" ref="X42:AE43" si="2">X38/1000000</f>
        <v>51.703395884999999</v>
      </c>
      <c r="Y42" s="39">
        <f t="shared" si="2"/>
        <v>59.59360837341999</v>
      </c>
      <c r="Z42" s="39">
        <f t="shared" si="2"/>
        <v>78.147581118999994</v>
      </c>
      <c r="AA42" s="39">
        <f t="shared" si="2"/>
        <v>104.53534077733001</v>
      </c>
      <c r="AB42" s="39">
        <f t="shared" si="2"/>
        <v>108.00293726035</v>
      </c>
      <c r="AC42" s="39">
        <f t="shared" si="2"/>
        <v>129.08254071523001</v>
      </c>
      <c r="AD42" s="39">
        <f t="shared" si="2"/>
        <v>151.61251021797997</v>
      </c>
      <c r="AE42" s="39">
        <f>AE38/1000000</f>
        <v>170.51343953544998</v>
      </c>
      <c r="AF42" s="39">
        <f>AF38/1000000</f>
        <v>198.96998580538997</v>
      </c>
      <c r="AG42" s="39">
        <f t="shared" ref="AG42:AI42" si="3">AG38/1000000</f>
        <v>226.26846970960003</v>
      </c>
      <c r="AH42" s="39">
        <f t="shared" si="3"/>
        <v>258.91332305735</v>
      </c>
      <c r="AI42" s="39">
        <f t="shared" si="3"/>
        <v>271.67174591481989</v>
      </c>
      <c r="AJ42" s="40"/>
    </row>
    <row r="43" spans="2:36" x14ac:dyDescent="0.25">
      <c r="T43" s="39"/>
      <c r="U43" s="39"/>
      <c r="V43" s="39"/>
      <c r="W43" s="39" t="s">
        <v>2</v>
      </c>
      <c r="X43" s="39">
        <f t="shared" si="2"/>
        <v>66.360336982480092</v>
      </c>
      <c r="Y43" s="39">
        <f t="shared" si="2"/>
        <v>73.006323032000012</v>
      </c>
      <c r="Z43" s="39">
        <f t="shared" si="2"/>
        <v>94.703643158930021</v>
      </c>
      <c r="AA43" s="39">
        <f t="shared" si="2"/>
        <v>119.049473843</v>
      </c>
      <c r="AB43" s="39">
        <f t="shared" si="2"/>
        <v>125.40884033478997</v>
      </c>
      <c r="AC43" s="39">
        <f t="shared" si="2"/>
        <v>145.02833799929988</v>
      </c>
      <c r="AD43" s="39">
        <f t="shared" si="2"/>
        <v>157.86708221891999</v>
      </c>
      <c r="AE43" s="39">
        <f t="shared" si="2"/>
        <v>176.90144088524002</v>
      </c>
      <c r="AF43" s="39">
        <f>AF39/1000000</f>
        <v>212.10465146345001</v>
      </c>
      <c r="AG43" s="39">
        <f t="shared" ref="AG43:AI43" si="4">AG39/1000000</f>
        <v>221.86569442776005</v>
      </c>
      <c r="AH43" s="39">
        <f t="shared" si="4"/>
        <v>255.73961326795998</v>
      </c>
      <c r="AI43" s="39">
        <f t="shared" si="4"/>
        <v>256.30162808232001</v>
      </c>
      <c r="AJ43" s="40"/>
    </row>
    <row r="44" spans="2:36" x14ac:dyDescent="0.25"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40"/>
    </row>
    <row r="45" spans="2:36" x14ac:dyDescent="0.25">
      <c r="T45" s="39"/>
      <c r="U45" s="39"/>
      <c r="V45" s="39"/>
      <c r="W45" s="41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40"/>
    </row>
    <row r="46" spans="2:36" x14ac:dyDescent="0.25">
      <c r="T46" s="39"/>
      <c r="U46" s="39"/>
      <c r="V46" s="39"/>
      <c r="W46" s="42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40"/>
    </row>
    <row r="47" spans="2:36" x14ac:dyDescent="0.25"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G47" s="39"/>
      <c r="AH47" s="39"/>
      <c r="AI47" s="39"/>
      <c r="AJ47" s="40"/>
    </row>
    <row r="48" spans="2:36" x14ac:dyDescent="0.25"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</row>
    <row r="49" spans="20:35" x14ac:dyDescent="0.25"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20:35" x14ac:dyDescent="0.25"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</row>
    <row r="51" spans="20:35" x14ac:dyDescent="0.25"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  <row r="52" spans="20:35" x14ac:dyDescent="0.25"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</row>
    <row r="60" spans="20:35" x14ac:dyDescent="0.25">
      <c r="W60" s="38"/>
      <c r="X60" s="38"/>
    </row>
    <row r="61" spans="20:35" x14ac:dyDescent="0.25">
      <c r="W61" s="38"/>
      <c r="X61" s="38"/>
    </row>
    <row r="62" spans="20:35" x14ac:dyDescent="0.25">
      <c r="W62" s="45"/>
      <c r="X62" s="38"/>
    </row>
    <row r="63" spans="20:35" x14ac:dyDescent="0.25">
      <c r="W63" s="46"/>
      <c r="X63" s="47"/>
      <c r="Y63" s="24"/>
    </row>
    <row r="64" spans="20:35" x14ac:dyDescent="0.25">
      <c r="W64" s="46"/>
      <c r="X64" s="47"/>
      <c r="Y64" s="24"/>
    </row>
    <row r="65" spans="23:25" x14ac:dyDescent="0.25">
      <c r="W65" s="46"/>
      <c r="X65" s="47"/>
      <c r="Y65" s="24"/>
    </row>
    <row r="66" spans="23:25" x14ac:dyDescent="0.25">
      <c r="W66" s="46"/>
      <c r="X66" s="47"/>
      <c r="Y66" s="24"/>
    </row>
    <row r="67" spans="23:25" x14ac:dyDescent="0.25">
      <c r="X67" s="38"/>
    </row>
    <row r="68" spans="23:25" x14ac:dyDescent="0.25">
      <c r="X68" s="48"/>
      <c r="Y68" s="48"/>
    </row>
    <row r="69" spans="23:25" x14ac:dyDescent="0.25">
      <c r="X69" s="48"/>
      <c r="Y69" s="48"/>
    </row>
    <row r="70" spans="23:25" x14ac:dyDescent="0.25">
      <c r="W70" s="38"/>
      <c r="X70" s="48"/>
      <c r="Y70" s="48"/>
    </row>
    <row r="71" spans="23:25" x14ac:dyDescent="0.25">
      <c r="X71" s="48"/>
      <c r="Y71" s="48"/>
    </row>
  </sheetData>
  <mergeCells count="15">
    <mergeCell ref="A10:B10"/>
    <mergeCell ref="A1:T1"/>
    <mergeCell ref="A3:T3"/>
    <mergeCell ref="A9:B9"/>
    <mergeCell ref="H6:K6"/>
    <mergeCell ref="R6:U6"/>
    <mergeCell ref="A6:B7"/>
    <mergeCell ref="A30:T30"/>
    <mergeCell ref="A11:B11"/>
    <mergeCell ref="A12:B12"/>
    <mergeCell ref="A13:B13"/>
    <mergeCell ref="A14:B14"/>
    <mergeCell ref="A15:B15"/>
    <mergeCell ref="A16:B16"/>
    <mergeCell ref="A17:B17"/>
  </mergeCells>
  <printOptions horizontalCentered="1" verticalCentered="1"/>
  <pageMargins left="1.1811023622047245" right="1.1811023622047245" top="1.1811023622047245" bottom="1.181102362204724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23.10</vt:lpstr>
      <vt:lpstr>'23.10'!Área_de_impresión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2017-06-15T19:51:23Z</cp:lastPrinted>
  <dcterms:created xsi:type="dcterms:W3CDTF">2016-05-20T23:32:29Z</dcterms:created>
  <dcterms:modified xsi:type="dcterms:W3CDTF">2017-06-15T19:53:40Z</dcterms:modified>
</cp:coreProperties>
</file>