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LE_Compendio2017\cap21\"/>
    </mc:Choice>
  </mc:AlternateContent>
  <bookViews>
    <workbookView xWindow="-15" yWindow="-15" windowWidth="10080" windowHeight="9345" tabRatio="601"/>
  </bookViews>
  <sheets>
    <sheet name="21.11a" sheetId="36" r:id="rId1"/>
    <sheet name="21.11b" sheetId="37" r:id="rId2"/>
  </sheets>
  <externalReferences>
    <externalReference r:id="rId3"/>
  </externalReferences>
  <definedNames>
    <definedName name="\p">#N/A</definedName>
    <definedName name="\s">#N/A</definedName>
    <definedName name="_Fill" hidden="1">[1]C17!$A$8:$A$21</definedName>
    <definedName name="_Parse_Out" hidden="1">#REF!</definedName>
    <definedName name="A_impresión_IM">[1]C1!$A$1:$J$38</definedName>
    <definedName name="_xlnm.Print_Area" localSheetId="0">'21.11a'!$A$1:$G$31</definedName>
    <definedName name="_xlnm.Print_Area" localSheetId="1">'21.11b'!$A$1:$H$39</definedName>
    <definedName name="NOTA">#N/A</definedName>
  </definedNames>
  <calcPr calcId="152511"/>
</workbook>
</file>

<file path=xl/calcChain.xml><?xml version="1.0" encoding="utf-8"?>
<calcChain xmlns="http://schemas.openxmlformats.org/spreadsheetml/2006/main">
  <c r="K21" i="37" l="1"/>
  <c r="K22" i="37"/>
  <c r="K23" i="37"/>
  <c r="K24" i="37"/>
  <c r="K25" i="37"/>
  <c r="K26" i="37"/>
  <c r="K27" i="37"/>
  <c r="K28" i="37"/>
  <c r="K29" i="37"/>
  <c r="K30" i="37"/>
  <c r="K20" i="37"/>
  <c r="C29" i="36" l="1"/>
  <c r="C28" i="36"/>
  <c r="C27" i="36"/>
  <c r="C26" i="36"/>
  <c r="C25" i="36"/>
</calcChain>
</file>

<file path=xl/sharedStrings.xml><?xml version="1.0" encoding="utf-8"?>
<sst xmlns="http://schemas.openxmlformats.org/spreadsheetml/2006/main" count="145" uniqueCount="33">
  <si>
    <t xml:space="preserve">Año </t>
  </si>
  <si>
    <t>-</t>
  </si>
  <si>
    <t>Total</t>
  </si>
  <si>
    <t>Continúa...</t>
  </si>
  <si>
    <t xml:space="preserve">   Conclusión</t>
  </si>
  <si>
    <t>Fuente: Organismo Supervisor de Inversión Privada en Telecomunicaciones.</t>
  </si>
  <si>
    <t>…</t>
  </si>
  <si>
    <t>Level 3 (Global Crossing)</t>
  </si>
  <si>
    <t>Nextel Perú S.A.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</si>
  <si>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 xml:space="preserve">: Líneas en servicio, se incluye los teléfonos públicos urbanos y rurales. </t>
    </r>
  </si>
  <si>
    <t>Otros 3/</t>
  </si>
  <si>
    <t>-------------------------ocultar despues de--------------------
-------------------------- verificar serie -------------------------</t>
  </si>
  <si>
    <t>-------------------ocultar despues de---------------
----------------- verificar serie ----------------------</t>
  </si>
  <si>
    <t xml:space="preserve">            (Unidades)</t>
  </si>
  <si>
    <t>21.11 LÍNEAS EN SERVICIO DE TELÉFONOS PÚBLICOS, POR EMPRESA, 2006-2016</t>
  </si>
  <si>
    <t>América Móvil
Perú S.A.C. 2/</t>
  </si>
  <si>
    <t xml:space="preserve"> Winner
Systems
     S.A.C. </t>
  </si>
  <si>
    <t>Americatel 
             Perú
               S.A.</t>
  </si>
  <si>
    <t xml:space="preserve">Telefónica
Móviles S.A. </t>
  </si>
  <si>
    <t>Gilat to Home
Perú S.A.</t>
  </si>
  <si>
    <t xml:space="preserve">Telmex Perú
S.A. 2/ </t>
  </si>
  <si>
    <t>Telefónica
del Perú
S.A.A.  1/</t>
  </si>
  <si>
    <t>1/</t>
  </si>
  <si>
    <t>2/</t>
  </si>
  <si>
    <t>3/</t>
  </si>
  <si>
    <t>Gamacom
 S.A.C.</t>
  </si>
  <si>
    <t>Rural 
Telecom
 S.A.C.</t>
  </si>
  <si>
    <t>A partir del 01 de octubre de 2014 y por Resolución Viceministerial Nº 461-2014-MTC/03, se aprobó la transferencia de concesiones de Telefónica Móviles S.A. a favor de Telefónica del Perú S.A.A.</t>
  </si>
  <si>
    <t>Información de acceso público presentada por las empresas operadoras, la misma que podría ser actualizada ante una eventual modificación por parte de dichas empresas.</t>
  </si>
  <si>
    <t xml:space="preserve">- </t>
  </si>
  <si>
    <t>Otros</t>
  </si>
  <si>
    <t>Incluye Anura Perú S.A.C., Nextel Perú S.A. (ahora Entel Perú S.A.), Level 3 (Global Crossing).</t>
  </si>
  <si>
    <t>A partir del 01 de mayo de 2012 y por Resolución Viceministerial 136-2012-MTC/03 entró en vigencia el acuerdo societario de fusión entre América Móvil Perú S.A.C. y Telmex Perú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</si>
</sst>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0_)"/>
    <numFmt numFmtId="165" formatCode="0.0_)"/>
    <numFmt numFmtId="166" formatCode="_ * #,##0_ ;_ * \-#,##0_ ;_ * &quot;-&quot;??_ ;_ @_ "/>
    <numFmt numFmtId="167" formatCode="##\ ###\ ##0"/>
  </numFmts>
  <fonts count="13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sz val="10"/>
      <name val="Helv"/>
    </font>
    <font>
      <sz val="10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8" fillId="0" borderId="0"/>
    <xf numFmtId="0" fontId="2" fillId="0" borderId="0"/>
    <xf numFmtId="165" fontId="2" fillId="0" borderId="0"/>
    <xf numFmtId="0" fontId="7" fillId="0" borderId="0"/>
  </cellStyleXfs>
  <cellXfs count="73">
    <xf numFmtId="0" fontId="0" fillId="0" borderId="0" xfId="0"/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" fillId="0" borderId="0" xfId="4" quotePrefix="1" applyFont="1" applyFill="1" applyBorder="1" applyAlignment="1" applyProtection="1">
      <alignment horizontal="left" vertical="center"/>
    </xf>
    <xf numFmtId="0" fontId="4" fillId="0" borderId="0" xfId="4" quotePrefix="1" applyFont="1" applyFill="1" applyBorder="1" applyAlignment="1" applyProtection="1">
      <alignment horizontal="left" vertical="center"/>
    </xf>
    <xf numFmtId="0" fontId="4" fillId="0" borderId="0" xfId="4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right" vertical="center"/>
    </xf>
    <xf numFmtId="1" fontId="3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164" fontId="6" fillId="0" borderId="0" xfId="4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66" fontId="6" fillId="0" borderId="0" xfId="4" applyNumberFormat="1" applyFont="1" applyFill="1" applyBorder="1" applyAlignment="1" applyProtection="1">
      <alignment horizontal="center" vertical="center"/>
    </xf>
    <xf numFmtId="165" fontId="4" fillId="0" borderId="0" xfId="3" applyFont="1" applyFill="1" applyBorder="1" applyAlignment="1" applyProtection="1">
      <alignment horizontal="left" vertical="center"/>
    </xf>
    <xf numFmtId="4" fontId="4" fillId="0" borderId="0" xfId="0" applyNumberFormat="1" applyFont="1" applyFill="1" applyBorder="1" applyAlignment="1">
      <alignment horizontal="right" vertical="center"/>
    </xf>
    <xf numFmtId="1" fontId="6" fillId="0" borderId="0" xfId="0" applyNumberFormat="1" applyFont="1" applyFill="1" applyBorder="1" applyAlignment="1">
      <alignment vertical="center"/>
    </xf>
    <xf numFmtId="0" fontId="4" fillId="0" borderId="0" xfId="4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center" vertical="center"/>
    </xf>
    <xf numFmtId="164" fontId="10" fillId="0" borderId="3" xfId="4" applyNumberFormat="1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right" vertical="center"/>
    </xf>
    <xf numFmtId="0" fontId="10" fillId="0" borderId="0" xfId="2" applyNumberFormat="1" applyFont="1" applyFill="1" applyBorder="1" applyAlignment="1" applyProtection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167" fontId="3" fillId="0" borderId="0" xfId="0" applyNumberFormat="1" applyFont="1" applyFill="1" applyBorder="1" applyAlignment="1">
      <alignment vertical="center"/>
    </xf>
    <xf numFmtId="1" fontId="6" fillId="0" borderId="0" xfId="4" applyNumberFormat="1" applyFont="1" applyFill="1" applyBorder="1" applyAlignment="1" applyProtection="1">
      <alignment horizontal="right" vertical="center"/>
    </xf>
    <xf numFmtId="1" fontId="3" fillId="0" borderId="0" xfId="0" applyNumberFormat="1" applyFont="1" applyFill="1" applyBorder="1" applyAlignment="1">
      <alignment horizontal="right" vertical="center"/>
    </xf>
    <xf numFmtId="166" fontId="6" fillId="0" borderId="0" xfId="4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top" wrapText="1"/>
    </xf>
    <xf numFmtId="167" fontId="10" fillId="0" borderId="3" xfId="2" applyNumberFormat="1" applyFont="1" applyFill="1" applyBorder="1" applyAlignment="1" applyProtection="1">
      <alignment horizontal="right" vertical="center"/>
    </xf>
    <xf numFmtId="167" fontId="4" fillId="0" borderId="0" xfId="2" applyNumberFormat="1" applyFont="1" applyFill="1" applyBorder="1" applyAlignment="1" applyProtection="1">
      <alignment horizontal="right" vertical="center"/>
    </xf>
    <xf numFmtId="167" fontId="3" fillId="0" borderId="0" xfId="2" applyNumberFormat="1" applyFont="1" applyFill="1" applyBorder="1" applyAlignment="1" applyProtection="1">
      <alignment horizontal="right" vertical="center"/>
    </xf>
    <xf numFmtId="0" fontId="4" fillId="0" borderId="1" xfId="4" applyFont="1" applyFill="1" applyBorder="1" applyAlignment="1" applyProtection="1">
      <alignment horizontal="center" vertical="center"/>
    </xf>
    <xf numFmtId="0" fontId="4" fillId="0" borderId="0" xfId="4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64" fontId="10" fillId="0" borderId="0" xfId="3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164" fontId="10" fillId="0" borderId="0" xfId="3" applyNumberFormat="1" applyFont="1" applyFill="1" applyBorder="1" applyAlignment="1" applyProtection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4" fillId="0" borderId="0" xfId="4" applyFont="1" applyFill="1" applyBorder="1" applyAlignment="1">
      <alignment horizontal="center" vertical="center"/>
    </xf>
    <xf numFmtId="49" fontId="3" fillId="0" borderId="0" xfId="0" quotePrefix="1" applyNumberFormat="1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vertical="top"/>
    </xf>
    <xf numFmtId="41" fontId="3" fillId="0" borderId="0" xfId="2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vertical="center"/>
    </xf>
    <xf numFmtId="0" fontId="11" fillId="0" borderId="0" xfId="4" quotePrefix="1" applyFont="1" applyFill="1" applyBorder="1" applyAlignment="1">
      <alignment horizontal="center" vertical="center" textRotation="180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justify" vertical="top"/>
    </xf>
    <xf numFmtId="0" fontId="4" fillId="0" borderId="5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  <xf numFmtId="49" fontId="3" fillId="0" borderId="0" xfId="0" quotePrefix="1" applyNumberFormat="1" applyFont="1" applyFill="1" applyBorder="1" applyAlignment="1">
      <alignment horizontal="justify" vertical="top" wrapText="1"/>
    </xf>
    <xf numFmtId="0" fontId="4" fillId="0" borderId="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</cellXfs>
  <cellStyles count="5">
    <cellStyle name="(4) STM-1 (LECT)_x000d__x000a_PL-4579-M-039-99_x000d__x000a_FALTA APE" xfId="1"/>
    <cellStyle name="Normal" xfId="0" builtinId="0"/>
    <cellStyle name="Normal_IEC17004" xfId="2"/>
    <cellStyle name="Normal_IEC17029" xfId="3"/>
    <cellStyle name="Normal_IEC1704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dor1dtie\19%20TRANSPORTE\grabar%20Cd\CUADROS\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  <row r="3">
          <cell r="A3" t="str">
            <v>18.1  PRINCIPALES INDICADORES DEL SECTOR TRANSPORTE, 1990-2002</v>
          </cell>
        </row>
        <row r="5">
          <cell r="A5" t="str">
            <v>Año</v>
          </cell>
          <cell r="C5" t="str">
            <v>Población</v>
          </cell>
          <cell r="D5" t="str">
            <v>Superficie</v>
          </cell>
          <cell r="E5" t="str">
            <v>Aero-</v>
          </cell>
          <cell r="F5" t="str">
            <v>Puer-</v>
          </cell>
          <cell r="G5" t="str">
            <v>Red Vial</v>
          </cell>
          <cell r="H5" t="str">
            <v>Parque</v>
          </cell>
          <cell r="I5" t="str">
            <v>Hab /</v>
          </cell>
          <cell r="J5" t="str">
            <v>Placas</v>
          </cell>
        </row>
        <row r="6">
          <cell r="C6" t="str">
            <v>(Miles)</v>
          </cell>
          <cell r="D6" t="str">
            <v>( km2 )</v>
          </cell>
          <cell r="E6" t="str">
            <v>puertos</v>
          </cell>
          <cell r="F6" t="str">
            <v>tos</v>
          </cell>
          <cell r="G6" t="str">
            <v>( km )</v>
          </cell>
          <cell r="H6" t="str">
            <v>Automotor</v>
          </cell>
          <cell r="I6" t="str">
            <v>Veh.</v>
          </cell>
          <cell r="J6" t="str">
            <v>Asignadas 1/</v>
          </cell>
        </row>
        <row r="7">
          <cell r="A7" t="str">
            <v>1980</v>
          </cell>
          <cell r="C7">
            <v>17324.099999999999</v>
          </cell>
          <cell r="D7">
            <v>1285215.6000000001</v>
          </cell>
          <cell r="E7">
            <v>56</v>
          </cell>
          <cell r="F7">
            <v>24</v>
          </cell>
          <cell r="G7">
            <v>58690</v>
          </cell>
          <cell r="H7">
            <v>486084</v>
          </cell>
          <cell r="I7">
            <v>35.640136272742978</v>
          </cell>
          <cell r="J7" t="str">
            <v>...</v>
          </cell>
        </row>
        <row r="8">
          <cell r="A8" t="str">
            <v>1981</v>
          </cell>
          <cell r="C8">
            <v>17758.900000000001</v>
          </cell>
          <cell r="D8">
            <v>1285215.6000000001</v>
          </cell>
          <cell r="E8">
            <v>56</v>
          </cell>
          <cell r="F8">
            <v>24</v>
          </cell>
          <cell r="G8" t="str">
            <v>...</v>
          </cell>
          <cell r="H8">
            <v>521970</v>
          </cell>
          <cell r="I8">
            <v>34.022836561488212</v>
          </cell>
          <cell r="J8" t="str">
            <v>...</v>
          </cell>
        </row>
        <row r="9">
          <cell r="A9" t="str">
            <v>1982</v>
          </cell>
          <cell r="C9">
            <v>18195.400000000001</v>
          </cell>
          <cell r="D9">
            <v>1285215.6000000001</v>
          </cell>
          <cell r="E9">
            <v>30</v>
          </cell>
          <cell r="F9">
            <v>24</v>
          </cell>
          <cell r="G9">
            <v>65930</v>
          </cell>
          <cell r="H9">
            <v>564322</v>
          </cell>
          <cell r="I9">
            <v>32.242939314788366</v>
          </cell>
          <cell r="J9">
            <v>21977</v>
          </cell>
        </row>
        <row r="10">
          <cell r="A10" t="str">
            <v>1983</v>
          </cell>
          <cell r="C10">
            <v>18631.400000000001</v>
          </cell>
          <cell r="D10">
            <v>1285215.6000000001</v>
          </cell>
          <cell r="E10">
            <v>30</v>
          </cell>
          <cell r="F10">
            <v>24</v>
          </cell>
          <cell r="G10">
            <v>66056</v>
          </cell>
          <cell r="H10">
            <v>584079</v>
          </cell>
          <cell r="I10">
            <v>31.898767118831529</v>
          </cell>
          <cell r="J10">
            <v>30371</v>
          </cell>
        </row>
        <row r="11">
          <cell r="A11" t="str">
            <v>1984</v>
          </cell>
          <cell r="C11">
            <v>19064.5</v>
          </cell>
          <cell r="D11">
            <v>1285215.6000000001</v>
          </cell>
          <cell r="E11">
            <v>30</v>
          </cell>
          <cell r="F11">
            <v>24</v>
          </cell>
          <cell r="G11">
            <v>67769</v>
          </cell>
          <cell r="H11">
            <v>590926</v>
          </cell>
          <cell r="I11">
            <v>32.262076808263636</v>
          </cell>
          <cell r="J11">
            <v>17307</v>
          </cell>
        </row>
        <row r="12">
          <cell r="A12" t="str">
            <v>1985</v>
          </cell>
          <cell r="C12">
            <v>19492.400000000001</v>
          </cell>
          <cell r="D12">
            <v>1285215.6000000001</v>
          </cell>
          <cell r="E12">
            <v>30</v>
          </cell>
          <cell r="F12">
            <v>24</v>
          </cell>
          <cell r="G12">
            <v>68363</v>
          </cell>
          <cell r="H12">
            <v>596240</v>
          </cell>
          <cell r="I12">
            <v>32.69220448141688</v>
          </cell>
          <cell r="J12">
            <v>16487</v>
          </cell>
        </row>
        <row r="13">
          <cell r="A13" t="str">
            <v>1986</v>
          </cell>
          <cell r="C13">
            <v>19915.5</v>
          </cell>
          <cell r="D13">
            <v>1285215.6000000001</v>
          </cell>
          <cell r="E13">
            <v>30</v>
          </cell>
          <cell r="F13">
            <v>22</v>
          </cell>
          <cell r="G13">
            <v>69942</v>
          </cell>
          <cell r="H13">
            <v>603741</v>
          </cell>
          <cell r="I13">
            <v>32.986827132826825</v>
          </cell>
          <cell r="J13">
            <v>18781</v>
          </cell>
        </row>
        <row r="14">
          <cell r="A14" t="str">
            <v>1987</v>
          </cell>
          <cell r="C14">
            <v>20335.2</v>
          </cell>
          <cell r="D14">
            <v>1285215.6000000001</v>
          </cell>
          <cell r="E14">
            <v>30</v>
          </cell>
          <cell r="F14">
            <v>21</v>
          </cell>
          <cell r="G14">
            <v>69942</v>
          </cell>
          <cell r="H14">
            <v>610813</v>
          </cell>
          <cell r="I14">
            <v>33.292022271955574</v>
          </cell>
          <cell r="J14">
            <v>18507</v>
          </cell>
        </row>
        <row r="15">
          <cell r="A15" t="str">
            <v>1988</v>
          </cell>
          <cell r="C15">
            <v>20751.2</v>
          </cell>
          <cell r="D15">
            <v>1285215.6000000001</v>
          </cell>
          <cell r="E15">
            <v>30</v>
          </cell>
          <cell r="F15">
            <v>21</v>
          </cell>
          <cell r="G15">
            <v>69942</v>
          </cell>
          <cell r="H15">
            <v>616578</v>
          </cell>
          <cell r="I15">
            <v>33.655433700196895</v>
          </cell>
          <cell r="J15">
            <v>17366</v>
          </cell>
        </row>
        <row r="16">
          <cell r="A16" t="str">
            <v>1989</v>
          </cell>
          <cell r="C16">
            <v>21162.7</v>
          </cell>
          <cell r="D16">
            <v>1285215.6000000001</v>
          </cell>
          <cell r="E16">
            <v>30</v>
          </cell>
          <cell r="F16">
            <v>21</v>
          </cell>
          <cell r="G16">
            <v>69942</v>
          </cell>
          <cell r="H16">
            <v>612249</v>
          </cell>
          <cell r="I16">
            <v>34.565511744404652</v>
          </cell>
          <cell r="J16">
            <v>7404</v>
          </cell>
        </row>
        <row r="18">
          <cell r="A18" t="str">
            <v>1990</v>
          </cell>
          <cell r="C18">
            <v>21753.328000000001</v>
          </cell>
          <cell r="D18">
            <v>1285215.6000000001</v>
          </cell>
          <cell r="E18">
            <v>30</v>
          </cell>
          <cell r="F18">
            <v>21</v>
          </cell>
          <cell r="G18">
            <v>69941</v>
          </cell>
          <cell r="H18">
            <v>605550</v>
          </cell>
          <cell r="I18">
            <v>35.923256543638018</v>
          </cell>
          <cell r="J18">
            <v>4960</v>
          </cell>
        </row>
        <row r="19">
          <cell r="A19" t="str">
            <v>1991</v>
          </cell>
          <cell r="C19">
            <v>22179.595000000001</v>
          </cell>
          <cell r="D19">
            <v>1285215.6000000001</v>
          </cell>
          <cell r="E19">
            <v>30</v>
          </cell>
          <cell r="F19">
            <v>21</v>
          </cell>
          <cell r="G19">
            <v>69941</v>
          </cell>
          <cell r="H19">
            <v>623947</v>
          </cell>
          <cell r="I19">
            <v>35.54724199331033</v>
          </cell>
          <cell r="J19">
            <v>29921</v>
          </cell>
        </row>
        <row r="20">
          <cell r="A20" t="str">
            <v>1992</v>
          </cell>
          <cell r="C20">
            <v>22596.920999999998</v>
          </cell>
          <cell r="D20">
            <v>1285215.6000000001</v>
          </cell>
          <cell r="E20">
            <v>30</v>
          </cell>
          <cell r="F20">
            <v>21</v>
          </cell>
          <cell r="G20">
            <v>69942</v>
          </cell>
          <cell r="H20">
            <v>672957</v>
          </cell>
          <cell r="I20">
            <v>33.57855108127265</v>
          </cell>
          <cell r="J20">
            <v>60891</v>
          </cell>
        </row>
        <row r="21">
          <cell r="A21" t="str">
            <v>1993</v>
          </cell>
          <cell r="C21">
            <v>23009.48</v>
          </cell>
          <cell r="D21">
            <v>1285215.6000000001</v>
          </cell>
          <cell r="E21">
            <v>30</v>
          </cell>
          <cell r="F21">
            <v>21</v>
          </cell>
          <cell r="G21">
            <v>69942</v>
          </cell>
          <cell r="H21">
            <v>707437</v>
          </cell>
          <cell r="I21">
            <v>32.525129446155624</v>
          </cell>
          <cell r="J21">
            <v>47331</v>
          </cell>
        </row>
        <row r="22">
          <cell r="A22" t="str">
            <v>1994</v>
          </cell>
          <cell r="C22">
            <v>23421.416000000001</v>
          </cell>
          <cell r="D22">
            <v>1285215.6000000001</v>
          </cell>
          <cell r="E22">
            <v>30</v>
          </cell>
          <cell r="F22">
            <v>21</v>
          </cell>
          <cell r="G22">
            <v>69942</v>
          </cell>
          <cell r="H22">
            <v>760810</v>
          </cell>
          <cell r="I22">
            <v>30.784842470524836</v>
          </cell>
          <cell r="J22">
            <v>66910</v>
          </cell>
        </row>
        <row r="23">
          <cell r="A23">
            <v>1995</v>
          </cell>
          <cell r="C23">
            <v>23836.866999999998</v>
          </cell>
          <cell r="D23">
            <v>1285215.6000000001</v>
          </cell>
          <cell r="E23">
            <v>30</v>
          </cell>
          <cell r="F23">
            <v>21</v>
          </cell>
          <cell r="G23">
            <v>73439</v>
          </cell>
          <cell r="H23">
            <v>862589</v>
          </cell>
          <cell r="I23">
            <v>27.634095728092984</v>
          </cell>
          <cell r="J23">
            <v>116371</v>
          </cell>
        </row>
        <row r="24">
          <cell r="A24">
            <v>1996</v>
          </cell>
          <cell r="C24">
            <v>24257.670999999998</v>
          </cell>
          <cell r="D24">
            <v>1285215.6000000001</v>
          </cell>
          <cell r="E24">
            <v>32</v>
          </cell>
          <cell r="F24">
            <v>17</v>
          </cell>
          <cell r="G24">
            <v>73766</v>
          </cell>
          <cell r="H24">
            <v>936501</v>
          </cell>
          <cell r="I24">
            <v>25.902450718151929</v>
          </cell>
          <cell r="J24">
            <v>90449</v>
          </cell>
        </row>
        <row r="25">
          <cell r="A25" t="str">
            <v>1997</v>
          </cell>
          <cell r="C25">
            <v>24681.044999999998</v>
          </cell>
          <cell r="D25">
            <v>1285215.6000000001</v>
          </cell>
          <cell r="E25">
            <v>32</v>
          </cell>
          <cell r="F25">
            <v>17</v>
          </cell>
          <cell r="G25">
            <v>75726.429999999993</v>
          </cell>
          <cell r="H25">
            <v>985746</v>
          </cell>
          <cell r="I25">
            <v>25.037935735980668</v>
          </cell>
          <cell r="J25">
            <v>68411</v>
          </cell>
        </row>
        <row r="26">
          <cell r="A26">
            <v>1998</v>
          </cell>
          <cell r="C26">
            <v>25104.276000000002</v>
          </cell>
          <cell r="D26">
            <v>1285215.6000000001</v>
          </cell>
          <cell r="E26">
            <v>32</v>
          </cell>
          <cell r="F26">
            <v>18</v>
          </cell>
          <cell r="G26">
            <v>78112</v>
          </cell>
          <cell r="H26">
            <v>1055745</v>
          </cell>
          <cell r="I26">
            <v>23.778730659392185</v>
          </cell>
          <cell r="J26">
            <v>106137</v>
          </cell>
        </row>
        <row r="27">
          <cell r="A27" t="str">
            <v xml:space="preserve">1999 </v>
          </cell>
          <cell r="C27">
            <v>25524.613000000001</v>
          </cell>
          <cell r="D27">
            <v>1285215.6000000001</v>
          </cell>
          <cell r="E27" t="str">
            <v xml:space="preserve">    64 a/</v>
          </cell>
          <cell r="F27" t="str">
            <v xml:space="preserve">     17 b/</v>
          </cell>
          <cell r="G27">
            <v>78127</v>
          </cell>
          <cell r="H27">
            <v>1114191</v>
          </cell>
          <cell r="I27">
            <v>22.908651209711802</v>
          </cell>
          <cell r="J27">
            <v>86571</v>
          </cell>
        </row>
        <row r="28">
          <cell r="A28">
            <v>2000</v>
          </cell>
          <cell r="C28">
            <v>25939.329000000002</v>
          </cell>
          <cell r="D28">
            <v>1285215.6000000001</v>
          </cell>
          <cell r="E28">
            <v>53</v>
          </cell>
          <cell r="F28">
            <v>17</v>
          </cell>
          <cell r="G28">
            <v>78294</v>
          </cell>
          <cell r="H28">
            <v>1162859</v>
          </cell>
          <cell r="I28">
            <v>22.306512655446621</v>
          </cell>
          <cell r="J28">
            <v>59432</v>
          </cell>
        </row>
        <row r="29">
          <cell r="A29">
            <v>2001</v>
          </cell>
          <cell r="C29">
            <v>26346.84</v>
          </cell>
          <cell r="D29">
            <v>1285215.6000000001</v>
          </cell>
          <cell r="E29">
            <v>52</v>
          </cell>
          <cell r="F29">
            <v>17</v>
          </cell>
          <cell r="G29" t="str">
            <v>...</v>
          </cell>
          <cell r="H29">
            <v>1209006</v>
          </cell>
          <cell r="I29">
            <v>21.792149914888761</v>
          </cell>
          <cell r="J29">
            <v>69234</v>
          </cell>
        </row>
        <row r="30">
          <cell r="A30" t="str">
            <v>2002 P/</v>
          </cell>
          <cell r="B30" t="str">
            <v>P/</v>
          </cell>
          <cell r="C30">
            <v>26748.972000000002</v>
          </cell>
          <cell r="D30">
            <v>1285215.6000000001</v>
          </cell>
          <cell r="E30">
            <v>53</v>
          </cell>
          <cell r="F30">
            <v>17</v>
          </cell>
          <cell r="G30">
            <v>78318.899999999994</v>
          </cell>
          <cell r="H30">
            <v>1342173</v>
          </cell>
          <cell r="I30">
            <v>19.92960072956318</v>
          </cell>
          <cell r="J30">
            <v>63613</v>
          </cell>
        </row>
        <row r="32">
          <cell r="A32" t="str">
            <v>1/ No incluye vehículos menores.</v>
          </cell>
        </row>
        <row r="33">
          <cell r="A33" t="str">
            <v>a/ A partir de 1999 incluye aeropuertos y aeródromos administrados por CORPAC S.A.</v>
          </cell>
        </row>
        <row r="34">
          <cell r="A34" t="str">
            <v xml:space="preserve">b/ Incluye terminales portuarios administrados por la Empresa Nacional de Puertos S.A. - ENAPU S.A.   </v>
          </cell>
        </row>
        <row r="35">
          <cell r="A35" t="str">
            <v>Hab/Veh = Habitantes por vehículo.</v>
          </cell>
        </row>
        <row r="36">
          <cell r="A36" t="str">
            <v>Fuente:   Ministerio de Transportes y Comunicaciones - Oficina General de Métodos y Sistemas.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showGridLines="0" tabSelected="1" zoomScale="130" zoomScaleNormal="130" workbookViewId="0">
      <selection activeCell="I21" sqref="I21"/>
    </sheetView>
  </sheetViews>
  <sheetFormatPr baseColWidth="10" defaultColWidth="11.42578125" defaultRowHeight="9" x14ac:dyDescent="0.2"/>
  <cols>
    <col min="1" max="1" width="1.5703125" style="1" customWidth="1"/>
    <col min="2" max="2" width="6" style="1" customWidth="1"/>
    <col min="3" max="3" width="8.42578125" style="1" customWidth="1"/>
    <col min="4" max="7" width="11.7109375" style="1" customWidth="1"/>
    <col min="8" max="11" width="9" style="1" customWidth="1"/>
    <col min="12" max="18" width="6.140625" style="1" customWidth="1"/>
    <col min="19" max="19" width="10.42578125" style="1" customWidth="1"/>
    <col min="20" max="16384" width="11.42578125" style="1"/>
  </cols>
  <sheetData>
    <row r="1" spans="1:18" ht="14.1" customHeight="1" x14ac:dyDescent="0.2">
      <c r="A1" s="4" t="s">
        <v>14</v>
      </c>
      <c r="C1" s="5"/>
      <c r="D1" s="52"/>
      <c r="E1" s="52"/>
      <c r="F1" s="52"/>
      <c r="G1" s="52"/>
    </row>
    <row r="2" spans="1:18" ht="10.9" customHeight="1" x14ac:dyDescent="0.2">
      <c r="A2" s="49" t="s">
        <v>13</v>
      </c>
      <c r="C2" s="49"/>
      <c r="D2" s="49"/>
      <c r="E2" s="49"/>
      <c r="F2" s="49"/>
      <c r="G2" s="49"/>
      <c r="H2" s="49"/>
      <c r="I2" s="49"/>
      <c r="J2" s="49"/>
    </row>
    <row r="3" spans="1:18" ht="3.75" customHeight="1" x14ac:dyDescent="0.2">
      <c r="B3" s="46"/>
      <c r="C3" s="46"/>
      <c r="D3" s="46"/>
      <c r="E3" s="46"/>
      <c r="F3" s="46"/>
      <c r="G3" s="46"/>
      <c r="H3" s="46"/>
      <c r="I3" s="46"/>
      <c r="J3" s="46"/>
    </row>
    <row r="4" spans="1:18" ht="18" customHeight="1" x14ac:dyDescent="0.2">
      <c r="A4" s="50"/>
      <c r="B4" s="61" t="s">
        <v>0</v>
      </c>
      <c r="C4" s="63" t="s">
        <v>2</v>
      </c>
      <c r="D4" s="65" t="s">
        <v>21</v>
      </c>
      <c r="E4" s="65" t="s">
        <v>18</v>
      </c>
      <c r="F4" s="65" t="s">
        <v>19</v>
      </c>
      <c r="G4" s="65" t="s">
        <v>20</v>
      </c>
    </row>
    <row r="5" spans="1:18" ht="16.899999999999999" customHeight="1" x14ac:dyDescent="0.2">
      <c r="B5" s="62"/>
      <c r="C5" s="64"/>
      <c r="D5" s="66"/>
      <c r="E5" s="66"/>
      <c r="F5" s="66"/>
      <c r="G5" s="66"/>
    </row>
    <row r="6" spans="1:18" ht="3.75" customHeight="1" x14ac:dyDescent="0.2">
      <c r="B6" s="38"/>
      <c r="C6" s="39"/>
      <c r="D6" s="7"/>
      <c r="E6" s="7"/>
      <c r="F6" s="7"/>
      <c r="G6" s="40"/>
    </row>
    <row r="7" spans="1:18" ht="11.25" hidden="1" customHeight="1" x14ac:dyDescent="0.2">
      <c r="B7" s="41">
        <v>1993</v>
      </c>
      <c r="C7" s="36">
        <v>8032</v>
      </c>
      <c r="D7" s="37">
        <v>8032</v>
      </c>
      <c r="E7" s="37" t="s">
        <v>1</v>
      </c>
      <c r="F7" s="37" t="s">
        <v>1</v>
      </c>
      <c r="G7" s="42" t="s">
        <v>1</v>
      </c>
      <c r="H7" s="60" t="s">
        <v>12</v>
      </c>
      <c r="M7" s="27"/>
      <c r="N7" s="27"/>
      <c r="O7" s="8"/>
      <c r="P7" s="8"/>
      <c r="Q7" s="8"/>
    </row>
    <row r="8" spans="1:18" ht="11.25" hidden="1" customHeight="1" x14ac:dyDescent="0.2">
      <c r="B8" s="41">
        <v>1994</v>
      </c>
      <c r="C8" s="36">
        <v>13711</v>
      </c>
      <c r="D8" s="37">
        <v>13199</v>
      </c>
      <c r="E8" s="37">
        <v>512</v>
      </c>
      <c r="F8" s="37" t="s">
        <v>1</v>
      </c>
      <c r="G8" s="42" t="s">
        <v>1</v>
      </c>
      <c r="H8" s="60"/>
      <c r="M8" s="27"/>
      <c r="N8" s="27"/>
      <c r="O8" s="8"/>
      <c r="P8" s="8"/>
      <c r="Q8" s="8"/>
    </row>
    <row r="9" spans="1:18" ht="11.25" hidden="1" customHeight="1" x14ac:dyDescent="0.2">
      <c r="B9" s="41">
        <v>1995</v>
      </c>
      <c r="C9" s="36">
        <v>24426</v>
      </c>
      <c r="D9" s="37">
        <v>22580</v>
      </c>
      <c r="E9" s="37">
        <v>1846</v>
      </c>
      <c r="F9" s="37" t="s">
        <v>1</v>
      </c>
      <c r="G9" s="42" t="s">
        <v>1</v>
      </c>
      <c r="H9" s="60"/>
      <c r="M9" s="27"/>
      <c r="N9" s="27"/>
      <c r="O9" s="8"/>
      <c r="P9" s="8"/>
      <c r="Q9" s="8"/>
    </row>
    <row r="10" spans="1:18" ht="11.25" hidden="1" customHeight="1" x14ac:dyDescent="0.2">
      <c r="B10" s="41">
        <v>1996</v>
      </c>
      <c r="C10" s="36">
        <v>34181</v>
      </c>
      <c r="D10" s="37">
        <v>32311</v>
      </c>
      <c r="E10" s="37">
        <v>1870</v>
      </c>
      <c r="F10" s="37" t="s">
        <v>1</v>
      </c>
      <c r="G10" s="42" t="s">
        <v>1</v>
      </c>
      <c r="H10" s="60"/>
      <c r="M10" s="27"/>
      <c r="N10" s="27"/>
      <c r="O10" s="8"/>
      <c r="P10" s="8"/>
      <c r="Q10" s="8"/>
    </row>
    <row r="11" spans="1:18" ht="11.25" hidden="1" customHeight="1" x14ac:dyDescent="0.2">
      <c r="B11" s="41">
        <v>1997</v>
      </c>
      <c r="C11" s="36">
        <v>40129</v>
      </c>
      <c r="D11" s="37">
        <v>38290</v>
      </c>
      <c r="E11" s="37">
        <v>1839</v>
      </c>
      <c r="F11" s="37" t="s">
        <v>1</v>
      </c>
      <c r="G11" s="42" t="s">
        <v>1</v>
      </c>
      <c r="H11" s="60"/>
      <c r="M11" s="27"/>
      <c r="N11" s="27"/>
      <c r="O11" s="8"/>
      <c r="P11" s="8"/>
      <c r="Q11" s="8"/>
    </row>
    <row r="12" spans="1:18" ht="11.25" hidden="1" customHeight="1" x14ac:dyDescent="0.2">
      <c r="B12" s="41">
        <v>1998</v>
      </c>
      <c r="C12" s="36">
        <v>49399</v>
      </c>
      <c r="D12" s="37">
        <v>47040</v>
      </c>
      <c r="E12" s="37">
        <v>2359</v>
      </c>
      <c r="F12" s="37" t="s">
        <v>1</v>
      </c>
      <c r="G12" s="42" t="s">
        <v>1</v>
      </c>
      <c r="H12" s="60"/>
      <c r="M12" s="27"/>
      <c r="N12" s="27"/>
      <c r="O12" s="8"/>
      <c r="P12" s="8"/>
      <c r="Q12" s="8"/>
    </row>
    <row r="13" spans="1:18" ht="11.25" hidden="1" customHeight="1" x14ac:dyDescent="0.2">
      <c r="B13" s="41">
        <v>1999</v>
      </c>
      <c r="C13" s="36">
        <v>63508</v>
      </c>
      <c r="D13" s="37">
        <v>60789</v>
      </c>
      <c r="E13" s="37">
        <v>2487</v>
      </c>
      <c r="F13" s="37">
        <v>232</v>
      </c>
      <c r="G13" s="42" t="s">
        <v>1</v>
      </c>
      <c r="H13" s="60"/>
      <c r="M13" s="27"/>
      <c r="N13" s="27"/>
      <c r="O13" s="8"/>
      <c r="P13" s="8"/>
      <c r="Q13" s="8"/>
    </row>
    <row r="14" spans="1:18" ht="11.25" hidden="1" customHeight="1" x14ac:dyDescent="0.2">
      <c r="B14" s="41">
        <v>2000</v>
      </c>
      <c r="C14" s="36">
        <v>84087</v>
      </c>
      <c r="D14" s="37">
        <v>81253</v>
      </c>
      <c r="E14" s="37">
        <v>2594</v>
      </c>
      <c r="F14" s="37">
        <v>240</v>
      </c>
      <c r="G14" s="42" t="s">
        <v>1</v>
      </c>
      <c r="H14" s="60"/>
      <c r="M14" s="27"/>
      <c r="N14" s="27"/>
      <c r="O14" s="8"/>
      <c r="P14" s="8"/>
      <c r="Q14" s="8"/>
    </row>
    <row r="15" spans="1:18" ht="11.25" hidden="1" customHeight="1" x14ac:dyDescent="0.2">
      <c r="B15" s="41">
        <v>2002</v>
      </c>
      <c r="C15" s="36">
        <v>113190</v>
      </c>
      <c r="D15" s="37">
        <v>107280</v>
      </c>
      <c r="E15" s="37">
        <v>1927</v>
      </c>
      <c r="F15" s="37">
        <v>3823</v>
      </c>
      <c r="G15" s="37">
        <v>160</v>
      </c>
      <c r="H15" s="60"/>
      <c r="M15" s="27"/>
      <c r="N15" s="27"/>
      <c r="O15" s="8"/>
      <c r="P15" s="8"/>
      <c r="Q15" s="8"/>
      <c r="R15" s="8"/>
    </row>
    <row r="16" spans="1:18" ht="11.25" hidden="1" customHeight="1" x14ac:dyDescent="0.2">
      <c r="B16" s="41">
        <v>2003</v>
      </c>
      <c r="C16" s="36">
        <v>129366</v>
      </c>
      <c r="D16" s="37">
        <v>115502</v>
      </c>
      <c r="E16" s="37">
        <v>7046</v>
      </c>
      <c r="F16" s="37">
        <v>5722</v>
      </c>
      <c r="G16" s="37">
        <v>294</v>
      </c>
      <c r="H16" s="60"/>
      <c r="M16" s="27"/>
      <c r="N16" s="27"/>
      <c r="O16" s="8"/>
      <c r="P16" s="8"/>
      <c r="Q16" s="8"/>
      <c r="R16" s="8"/>
    </row>
    <row r="17" spans="1:18" ht="11.25" hidden="1" customHeight="1" x14ac:dyDescent="0.2">
      <c r="B17" s="41">
        <v>2004</v>
      </c>
      <c r="C17" s="36">
        <v>143777</v>
      </c>
      <c r="D17" s="37">
        <v>129194</v>
      </c>
      <c r="E17" s="37">
        <v>7235</v>
      </c>
      <c r="F17" s="37">
        <v>5847</v>
      </c>
      <c r="G17" s="37">
        <v>413</v>
      </c>
      <c r="H17" s="60"/>
      <c r="M17" s="27"/>
      <c r="N17" s="27"/>
      <c r="O17" s="8"/>
      <c r="P17" s="8"/>
      <c r="Q17" s="8"/>
      <c r="R17" s="8"/>
    </row>
    <row r="18" spans="1:18" ht="11.25" hidden="1" customHeight="1" x14ac:dyDescent="0.2">
      <c r="B18" s="41">
        <v>2005</v>
      </c>
      <c r="C18" s="36">
        <v>151686</v>
      </c>
      <c r="D18" s="37">
        <v>136066</v>
      </c>
      <c r="E18" s="37">
        <v>6890</v>
      </c>
      <c r="F18" s="37">
        <v>6062</v>
      </c>
      <c r="G18" s="37">
        <v>1276</v>
      </c>
      <c r="H18" s="60"/>
      <c r="M18" s="27"/>
      <c r="N18" s="27"/>
      <c r="O18" s="8"/>
      <c r="P18" s="8"/>
      <c r="Q18" s="8"/>
      <c r="R18" s="8"/>
    </row>
    <row r="19" spans="1:18" ht="14.1" customHeight="1" x14ac:dyDescent="0.2">
      <c r="B19" s="41">
        <v>2006</v>
      </c>
      <c r="C19" s="36">
        <v>158314</v>
      </c>
      <c r="D19" s="37">
        <v>142790</v>
      </c>
      <c r="E19" s="37">
        <v>5801</v>
      </c>
      <c r="F19" s="37">
        <v>6068</v>
      </c>
      <c r="G19" s="37">
        <v>1657</v>
      </c>
      <c r="L19" s="27"/>
      <c r="M19" s="27"/>
      <c r="N19" s="27"/>
      <c r="O19" s="8"/>
      <c r="P19" s="8"/>
      <c r="Q19" s="8"/>
      <c r="R19" s="8"/>
    </row>
    <row r="20" spans="1:18" ht="14.1" customHeight="1" x14ac:dyDescent="0.2">
      <c r="B20" s="41">
        <v>2007</v>
      </c>
      <c r="C20" s="36">
        <v>171083</v>
      </c>
      <c r="D20" s="37">
        <v>151979</v>
      </c>
      <c r="E20" s="37">
        <v>6777</v>
      </c>
      <c r="F20" s="37">
        <v>6355</v>
      </c>
      <c r="G20" s="37">
        <v>3165</v>
      </c>
      <c r="L20" s="27"/>
      <c r="M20" s="27"/>
      <c r="N20" s="27"/>
      <c r="O20" s="8"/>
      <c r="P20" s="8"/>
      <c r="Q20" s="8"/>
      <c r="R20" s="8"/>
    </row>
    <row r="21" spans="1:18" ht="14.1" customHeight="1" x14ac:dyDescent="0.2">
      <c r="B21" s="41">
        <v>2008</v>
      </c>
      <c r="C21" s="36">
        <v>196659</v>
      </c>
      <c r="D21" s="37">
        <v>164522</v>
      </c>
      <c r="E21" s="37">
        <v>14296</v>
      </c>
      <c r="F21" s="37">
        <v>7299</v>
      </c>
      <c r="G21" s="37">
        <v>6714</v>
      </c>
      <c r="L21" s="27"/>
      <c r="M21" s="27"/>
      <c r="N21" s="27"/>
      <c r="O21" s="8"/>
      <c r="P21" s="8"/>
      <c r="Q21" s="8"/>
      <c r="R21" s="8"/>
    </row>
    <row r="22" spans="1:18" ht="14.1" customHeight="1" x14ac:dyDescent="0.2">
      <c r="B22" s="41">
        <v>2009</v>
      </c>
      <c r="C22" s="36">
        <v>192765</v>
      </c>
      <c r="D22" s="37">
        <v>158998</v>
      </c>
      <c r="E22" s="37">
        <v>13129</v>
      </c>
      <c r="F22" s="37">
        <v>7491</v>
      </c>
      <c r="G22" s="37">
        <v>7584</v>
      </c>
      <c r="L22" s="27"/>
      <c r="M22" s="27"/>
      <c r="N22" s="27"/>
      <c r="O22" s="8"/>
      <c r="P22" s="8"/>
      <c r="Q22" s="8"/>
      <c r="R22" s="8"/>
    </row>
    <row r="23" spans="1:18" ht="14.1" customHeight="1" x14ac:dyDescent="0.2">
      <c r="B23" s="41">
        <v>2010</v>
      </c>
      <c r="C23" s="36">
        <v>201426</v>
      </c>
      <c r="D23" s="37">
        <v>173110</v>
      </c>
      <c r="E23" s="37">
        <v>12383</v>
      </c>
      <c r="F23" s="37">
        <v>7605</v>
      </c>
      <c r="G23" s="37">
        <v>6956</v>
      </c>
      <c r="L23" s="27"/>
      <c r="M23" s="27"/>
      <c r="N23" s="27"/>
      <c r="O23" s="8"/>
      <c r="P23" s="8"/>
      <c r="Q23" s="8"/>
      <c r="R23" s="8"/>
    </row>
    <row r="24" spans="1:18" ht="14.1" customHeight="1" x14ac:dyDescent="0.2">
      <c r="B24" s="41">
        <v>2011</v>
      </c>
      <c r="C24" s="36">
        <v>208838</v>
      </c>
      <c r="D24" s="37">
        <v>184561</v>
      </c>
      <c r="E24" s="37">
        <v>9202</v>
      </c>
      <c r="F24" s="37">
        <v>7026</v>
      </c>
      <c r="G24" s="37">
        <v>6682</v>
      </c>
      <c r="I24" s="27"/>
      <c r="L24" s="27"/>
      <c r="M24" s="27"/>
      <c r="N24" s="27"/>
      <c r="O24" s="8"/>
      <c r="P24" s="8"/>
      <c r="Q24" s="8"/>
      <c r="R24" s="8"/>
    </row>
    <row r="25" spans="1:18" ht="14.1" customHeight="1" x14ac:dyDescent="0.2">
      <c r="B25" s="43">
        <v>2012</v>
      </c>
      <c r="C25" s="36">
        <f>D25+E25+F25+'21.11b'!C26+'21.11b'!E26+'21.11b'!F26+'21.11b'!G26+'21.11b'!H26</f>
        <v>225349</v>
      </c>
      <c r="D25" s="37">
        <v>200547</v>
      </c>
      <c r="E25" s="37">
        <v>8701</v>
      </c>
      <c r="F25" s="37">
        <v>7804</v>
      </c>
      <c r="G25" s="37" t="s">
        <v>1</v>
      </c>
      <c r="L25" s="27"/>
      <c r="M25" s="27"/>
      <c r="N25" s="27"/>
      <c r="O25" s="8"/>
      <c r="P25" s="8"/>
      <c r="Q25" s="8"/>
      <c r="R25" s="8"/>
    </row>
    <row r="26" spans="1:18" ht="14.1" customHeight="1" x14ac:dyDescent="0.2">
      <c r="B26" s="43">
        <v>2013</v>
      </c>
      <c r="C26" s="36">
        <f>D26+E26+F26+'21.11b'!C27+'21.11b'!E27+'21.11b'!F27+'21.11b'!G27</f>
        <v>213707</v>
      </c>
      <c r="D26" s="37">
        <v>194803</v>
      </c>
      <c r="E26" s="37">
        <v>3087</v>
      </c>
      <c r="F26" s="37">
        <v>7559</v>
      </c>
      <c r="G26" s="37" t="s">
        <v>1</v>
      </c>
      <c r="L26" s="27"/>
      <c r="M26" s="27"/>
      <c r="N26" s="27"/>
      <c r="O26" s="8"/>
      <c r="P26" s="8"/>
      <c r="Q26" s="8"/>
      <c r="R26" s="8"/>
    </row>
    <row r="27" spans="1:18" ht="14.1" customHeight="1" x14ac:dyDescent="0.2">
      <c r="B27" s="43">
        <v>2014</v>
      </c>
      <c r="C27" s="36">
        <f>D27+F27+'21.11b'!C28+'21.11b'!E28+'21.11b'!F28+'21.11b'!G28+'21.11b'!H28</f>
        <v>207035</v>
      </c>
      <c r="D27" s="37">
        <v>188269</v>
      </c>
      <c r="E27" s="37" t="s">
        <v>1</v>
      </c>
      <c r="F27" s="37">
        <v>7584</v>
      </c>
      <c r="G27" s="37" t="s">
        <v>1</v>
      </c>
      <c r="L27" s="27"/>
      <c r="M27" s="27"/>
      <c r="N27" s="27"/>
      <c r="O27" s="8"/>
      <c r="P27" s="8"/>
      <c r="Q27" s="8"/>
      <c r="R27" s="8"/>
    </row>
    <row r="28" spans="1:18" ht="14.1" customHeight="1" x14ac:dyDescent="0.2">
      <c r="B28" s="43">
        <v>2015</v>
      </c>
      <c r="C28" s="36">
        <f>D28+F28+'21.11b'!C29+'21.11b'!F29+'21.11b'!G29+'21.11b'!H29</f>
        <v>190575</v>
      </c>
      <c r="D28" s="37">
        <v>159203</v>
      </c>
      <c r="E28" s="37" t="s">
        <v>1</v>
      </c>
      <c r="F28" s="37">
        <v>7494</v>
      </c>
      <c r="G28" s="37" t="s">
        <v>1</v>
      </c>
      <c r="L28" s="27"/>
      <c r="M28" s="27"/>
      <c r="N28" s="27"/>
      <c r="O28" s="8"/>
      <c r="P28" s="8"/>
      <c r="Q28" s="8"/>
      <c r="R28" s="8"/>
    </row>
    <row r="29" spans="1:18" ht="14.1" customHeight="1" x14ac:dyDescent="0.2">
      <c r="B29" s="43">
        <v>2016</v>
      </c>
      <c r="C29" s="36">
        <f>D29+F29+'21.11b'!C30+'21.11b'!F30+'21.11b'!G30+'21.11b'!H30</f>
        <v>157028</v>
      </c>
      <c r="D29" s="37">
        <v>132479</v>
      </c>
      <c r="E29" s="37" t="s">
        <v>1</v>
      </c>
      <c r="F29" s="37">
        <v>7474</v>
      </c>
      <c r="G29" s="37" t="s">
        <v>1</v>
      </c>
      <c r="L29" s="27"/>
      <c r="M29" s="27"/>
      <c r="N29" s="27"/>
      <c r="O29" s="8"/>
      <c r="P29" s="8"/>
      <c r="Q29" s="8"/>
      <c r="R29" s="8"/>
    </row>
    <row r="30" spans="1:18" ht="3" customHeight="1" x14ac:dyDescent="0.2">
      <c r="A30" s="51"/>
      <c r="B30" s="19"/>
      <c r="C30" s="20"/>
      <c r="D30" s="21"/>
      <c r="E30" s="21"/>
      <c r="F30" s="21"/>
      <c r="G30" s="35"/>
    </row>
    <row r="31" spans="1:18" s="3" customFormat="1" ht="11.25" customHeight="1" x14ac:dyDescent="0.2">
      <c r="B31" s="9"/>
      <c r="C31" s="10"/>
      <c r="D31" s="2"/>
      <c r="E31" s="2"/>
      <c r="F31" s="2"/>
      <c r="G31" s="14" t="s">
        <v>3</v>
      </c>
      <c r="R31" s="15"/>
    </row>
    <row r="32" spans="1:18" s="3" customFormat="1" ht="11.25" customHeight="1" x14ac:dyDescent="0.2">
      <c r="B32" s="9"/>
      <c r="C32" s="10"/>
      <c r="D32" s="2"/>
      <c r="E32" s="2"/>
      <c r="F32" s="2"/>
      <c r="G32" s="14"/>
      <c r="R32" s="15"/>
    </row>
    <row r="33" spans="2:18" s="3" customFormat="1" ht="11.25" customHeight="1" x14ac:dyDescent="0.2">
      <c r="B33" s="9"/>
      <c r="C33" s="10"/>
      <c r="D33" s="2"/>
      <c r="E33" s="2"/>
      <c r="F33" s="2"/>
      <c r="G33" s="14"/>
      <c r="R33" s="15"/>
    </row>
    <row r="34" spans="2:18" s="3" customFormat="1" ht="11.25" customHeight="1" x14ac:dyDescent="0.2">
      <c r="B34" s="9"/>
      <c r="C34" s="10"/>
      <c r="D34" s="2"/>
      <c r="E34" s="2"/>
      <c r="F34" s="2"/>
      <c r="G34" s="14"/>
      <c r="R34" s="15"/>
    </row>
    <row r="35" spans="2:18" s="3" customFormat="1" ht="10.5" customHeight="1" x14ac:dyDescent="0.2">
      <c r="B35" s="11"/>
      <c r="C35" s="2"/>
      <c r="D35" s="28"/>
      <c r="E35" s="30"/>
      <c r="F35" s="12"/>
      <c r="G35" s="12"/>
    </row>
    <row r="36" spans="2:18" ht="10.5" customHeight="1" x14ac:dyDescent="0.2">
      <c r="D36" s="29"/>
      <c r="E36" s="31"/>
    </row>
    <row r="37" spans="2:18" ht="10.5" customHeight="1" x14ac:dyDescent="0.2">
      <c r="D37" s="8"/>
      <c r="E37" s="8"/>
      <c r="F37" s="8"/>
      <c r="J37" s="27"/>
    </row>
    <row r="38" spans="2:18" ht="10.5" customHeight="1" x14ac:dyDescent="0.2">
      <c r="D38" s="8"/>
      <c r="E38" s="8"/>
      <c r="F38" s="8"/>
      <c r="J38" s="27"/>
    </row>
    <row r="39" spans="2:18" ht="10.5" customHeight="1" x14ac:dyDescent="0.2">
      <c r="J39" s="27"/>
    </row>
    <row r="40" spans="2:18" ht="10.5" customHeight="1" x14ac:dyDescent="0.2"/>
    <row r="41" spans="2:18" ht="10.5" customHeight="1" x14ac:dyDescent="0.2"/>
    <row r="42" spans="2:18" ht="10.5" customHeight="1" x14ac:dyDescent="0.2"/>
    <row r="43" spans="2:18" ht="15" customHeight="1" x14ac:dyDescent="0.2"/>
    <row r="44" spans="2:18" ht="15" customHeight="1" x14ac:dyDescent="0.2"/>
    <row r="45" spans="2:18" ht="15" customHeight="1" x14ac:dyDescent="0.2"/>
    <row r="46" spans="2:18" ht="20.100000000000001" customHeight="1" x14ac:dyDescent="0.2"/>
    <row r="47" spans="2:18" ht="20.100000000000001" customHeight="1" x14ac:dyDescent="0.2"/>
    <row r="48" spans="2:18" ht="20.100000000000001" customHeight="1" x14ac:dyDescent="0.2"/>
    <row r="49" ht="20.100000000000001" customHeight="1" x14ac:dyDescent="0.2"/>
    <row r="50" ht="9.75" customHeight="1" x14ac:dyDescent="0.2"/>
    <row r="51" ht="14.1" customHeight="1" x14ac:dyDescent="0.2"/>
    <row r="52" ht="14.1" customHeight="1" x14ac:dyDescent="0.2"/>
  </sheetData>
  <mergeCells count="7">
    <mergeCell ref="H7:H18"/>
    <mergeCell ref="B4:B5"/>
    <mergeCell ref="C4:C5"/>
    <mergeCell ref="D4:D5"/>
    <mergeCell ref="E4:E5"/>
    <mergeCell ref="F4:F5"/>
    <mergeCell ref="G4:G5"/>
  </mergeCells>
  <phoneticPr fontId="0" type="noConversion"/>
  <printOptions horizontalCentered="1"/>
  <pageMargins left="1.5748031496062993" right="1.5748031496062993" top="1.9685039370078741" bottom="5.5118110236220472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showGridLines="0" zoomScale="145" zoomScaleNormal="145" workbookViewId="0">
      <selection activeCell="P33" sqref="P33"/>
    </sheetView>
  </sheetViews>
  <sheetFormatPr baseColWidth="10" defaultColWidth="11.42578125" defaultRowHeight="12.75" x14ac:dyDescent="0.2"/>
  <cols>
    <col min="1" max="1" width="1.42578125" style="1" customWidth="1"/>
    <col min="2" max="2" width="6" style="1" customWidth="1"/>
    <col min="3" max="7" width="9.7109375" style="1" customWidth="1"/>
    <col min="8" max="8" width="8.7109375" style="1" customWidth="1"/>
    <col min="9" max="9" width="4.5703125" style="1" hidden="1" customWidth="1"/>
    <col min="10" max="10" width="5.7109375" style="1" hidden="1" customWidth="1"/>
    <col min="11" max="11" width="4.140625" style="1" hidden="1" customWidth="1"/>
    <col min="12" max="14" width="8.140625" style="1" customWidth="1"/>
    <col min="15" max="21" width="11.5703125" customWidth="1"/>
    <col min="22" max="16384" width="11.42578125" style="1"/>
  </cols>
  <sheetData>
    <row r="1" spans="1:14" ht="14.1" customHeight="1" x14ac:dyDescent="0.2">
      <c r="A1" s="4" t="s">
        <v>14</v>
      </c>
      <c r="C1" s="6"/>
      <c r="D1" s="6"/>
    </row>
    <row r="2" spans="1:14" ht="8.4499999999999993" customHeight="1" x14ac:dyDescent="0.2">
      <c r="A2" s="49" t="s">
        <v>13</v>
      </c>
      <c r="C2" s="49"/>
      <c r="D2" s="49"/>
      <c r="E2" s="49"/>
      <c r="F2" s="49"/>
      <c r="G2" s="49"/>
      <c r="H2" s="49"/>
      <c r="I2" s="49"/>
      <c r="J2" s="49"/>
      <c r="K2" s="49"/>
    </row>
    <row r="3" spans="1:14" ht="8.4499999999999993" customHeight="1" x14ac:dyDescent="0.2">
      <c r="B3" s="16"/>
      <c r="C3" s="6"/>
      <c r="D3" s="6"/>
      <c r="F3" s="7"/>
      <c r="G3" s="7"/>
      <c r="H3" s="7" t="s">
        <v>4</v>
      </c>
      <c r="J3" s="7"/>
      <c r="K3" s="7"/>
      <c r="L3" s="7"/>
      <c r="M3" s="7"/>
      <c r="N3" s="7"/>
    </row>
    <row r="4" spans="1:14" ht="18" customHeight="1" x14ac:dyDescent="0.2">
      <c r="A4" s="50"/>
      <c r="B4" s="71" t="s">
        <v>0</v>
      </c>
      <c r="C4" s="68" t="s">
        <v>17</v>
      </c>
      <c r="D4" s="65" t="s">
        <v>25</v>
      </c>
      <c r="E4" s="65" t="s">
        <v>26</v>
      </c>
      <c r="F4" s="65" t="s">
        <v>15</v>
      </c>
      <c r="G4" s="65" t="s">
        <v>16</v>
      </c>
      <c r="H4" s="65" t="s">
        <v>10</v>
      </c>
      <c r="I4" s="65" t="s">
        <v>8</v>
      </c>
      <c r="J4" s="65" t="s">
        <v>7</v>
      </c>
      <c r="K4" s="65" t="s">
        <v>30</v>
      </c>
      <c r="L4" s="32"/>
      <c r="M4" s="32"/>
      <c r="N4" s="32"/>
    </row>
    <row r="5" spans="1:14" ht="18" customHeight="1" x14ac:dyDescent="0.2">
      <c r="B5" s="72"/>
      <c r="C5" s="69"/>
      <c r="D5" s="66"/>
      <c r="E5" s="66"/>
      <c r="F5" s="66"/>
      <c r="G5" s="66"/>
      <c r="H5" s="66"/>
      <c r="I5" s="66"/>
      <c r="J5" s="66"/>
      <c r="K5" s="66"/>
      <c r="L5" s="32"/>
      <c r="M5" s="32"/>
      <c r="N5" s="32"/>
    </row>
    <row r="6" spans="1:14" ht="3.95" customHeight="1" x14ac:dyDescent="0.2">
      <c r="B6" s="38"/>
      <c r="C6" s="7"/>
      <c r="D6" s="7"/>
      <c r="E6" s="40"/>
      <c r="F6" s="40"/>
      <c r="G6" s="40"/>
      <c r="H6" s="40"/>
      <c r="I6" s="40"/>
      <c r="J6" s="40"/>
      <c r="K6" s="40"/>
      <c r="L6" s="17"/>
      <c r="M6" s="17"/>
      <c r="N6" s="17"/>
    </row>
    <row r="7" spans="1:14" ht="12.6" hidden="1" customHeight="1" x14ac:dyDescent="0.2">
      <c r="B7" s="41">
        <v>1993</v>
      </c>
      <c r="C7" s="42" t="s">
        <v>1</v>
      </c>
      <c r="D7" s="42" t="s">
        <v>1</v>
      </c>
      <c r="E7" s="42" t="s">
        <v>1</v>
      </c>
      <c r="F7" s="42" t="s">
        <v>1</v>
      </c>
      <c r="G7" s="42"/>
      <c r="H7" s="42"/>
      <c r="I7" s="42" t="s">
        <v>1</v>
      </c>
      <c r="J7" s="42" t="s">
        <v>1</v>
      </c>
      <c r="K7" s="42"/>
      <c r="L7" s="60" t="s">
        <v>11</v>
      </c>
      <c r="M7" s="18"/>
      <c r="N7" s="18"/>
    </row>
    <row r="8" spans="1:14" ht="12.6" hidden="1" customHeight="1" x14ac:dyDescent="0.2">
      <c r="B8" s="41">
        <v>1994</v>
      </c>
      <c r="C8" s="42" t="s">
        <v>1</v>
      </c>
      <c r="D8" s="42" t="s">
        <v>1</v>
      </c>
      <c r="E8" s="42" t="s">
        <v>1</v>
      </c>
      <c r="F8" s="42" t="s">
        <v>1</v>
      </c>
      <c r="G8" s="42"/>
      <c r="H8" s="42"/>
      <c r="I8" s="42" t="s">
        <v>1</v>
      </c>
      <c r="J8" s="42" t="s">
        <v>1</v>
      </c>
      <c r="K8" s="42"/>
      <c r="L8" s="60"/>
      <c r="M8" s="18"/>
      <c r="N8" s="18"/>
    </row>
    <row r="9" spans="1:14" ht="12.6" hidden="1" customHeight="1" x14ac:dyDescent="0.2">
      <c r="B9" s="41">
        <v>1995</v>
      </c>
      <c r="C9" s="42" t="s">
        <v>1</v>
      </c>
      <c r="D9" s="42" t="s">
        <v>1</v>
      </c>
      <c r="E9" s="42" t="s">
        <v>1</v>
      </c>
      <c r="F9" s="42" t="s">
        <v>1</v>
      </c>
      <c r="G9" s="42"/>
      <c r="H9" s="42"/>
      <c r="I9" s="42" t="s">
        <v>1</v>
      </c>
      <c r="J9" s="42" t="s">
        <v>1</v>
      </c>
      <c r="K9" s="42"/>
      <c r="L9" s="60"/>
      <c r="M9" s="18"/>
      <c r="N9" s="18"/>
    </row>
    <row r="10" spans="1:14" ht="12.6" hidden="1" customHeight="1" x14ac:dyDescent="0.2">
      <c r="B10" s="41">
        <v>1996</v>
      </c>
      <c r="C10" s="42" t="s">
        <v>1</v>
      </c>
      <c r="D10" s="42" t="s">
        <v>1</v>
      </c>
      <c r="E10" s="42" t="s">
        <v>1</v>
      </c>
      <c r="F10" s="42" t="s">
        <v>1</v>
      </c>
      <c r="G10" s="42"/>
      <c r="H10" s="42"/>
      <c r="I10" s="42" t="s">
        <v>1</v>
      </c>
      <c r="J10" s="42" t="s">
        <v>1</v>
      </c>
      <c r="K10" s="42"/>
      <c r="L10" s="60"/>
      <c r="M10" s="18"/>
      <c r="N10" s="18"/>
    </row>
    <row r="11" spans="1:14" ht="12.6" hidden="1" customHeight="1" x14ac:dyDescent="0.2">
      <c r="B11" s="41">
        <v>1997</v>
      </c>
      <c r="C11" s="42" t="s">
        <v>1</v>
      </c>
      <c r="D11" s="42" t="s">
        <v>1</v>
      </c>
      <c r="E11" s="42" t="s">
        <v>1</v>
      </c>
      <c r="F11" s="42" t="s">
        <v>1</v>
      </c>
      <c r="G11" s="42"/>
      <c r="H11" s="42"/>
      <c r="I11" s="42" t="s">
        <v>1</v>
      </c>
      <c r="J11" s="42" t="s">
        <v>1</v>
      </c>
      <c r="K11" s="42"/>
      <c r="L11" s="60"/>
      <c r="M11" s="18"/>
      <c r="N11" s="18"/>
    </row>
    <row r="12" spans="1:14" ht="12.6" hidden="1" customHeight="1" x14ac:dyDescent="0.2">
      <c r="B12" s="41">
        <v>1998</v>
      </c>
      <c r="C12" s="42" t="s">
        <v>1</v>
      </c>
      <c r="D12" s="42" t="s">
        <v>1</v>
      </c>
      <c r="E12" s="42" t="s">
        <v>1</v>
      </c>
      <c r="F12" s="42" t="s">
        <v>1</v>
      </c>
      <c r="G12" s="42"/>
      <c r="H12" s="42"/>
      <c r="I12" s="42" t="s">
        <v>1</v>
      </c>
      <c r="J12" s="42" t="s">
        <v>1</v>
      </c>
      <c r="K12" s="42"/>
      <c r="L12" s="60"/>
      <c r="M12" s="18"/>
      <c r="N12" s="18"/>
    </row>
    <row r="13" spans="1:14" ht="12.6" hidden="1" customHeight="1" x14ac:dyDescent="0.2">
      <c r="B13" s="41">
        <v>1999</v>
      </c>
      <c r="C13" s="42" t="s">
        <v>1</v>
      </c>
      <c r="D13" s="42" t="s">
        <v>1</v>
      </c>
      <c r="E13" s="42" t="s">
        <v>1</v>
      </c>
      <c r="F13" s="42" t="s">
        <v>1</v>
      </c>
      <c r="G13" s="42"/>
      <c r="H13" s="42"/>
      <c r="I13" s="42" t="s">
        <v>1</v>
      </c>
      <c r="J13" s="42" t="s">
        <v>1</v>
      </c>
      <c r="K13" s="42"/>
      <c r="L13" s="60"/>
      <c r="M13" s="18"/>
      <c r="N13" s="18"/>
    </row>
    <row r="14" spans="1:14" ht="12.6" hidden="1" customHeight="1" x14ac:dyDescent="0.2">
      <c r="B14" s="41">
        <v>2000</v>
      </c>
      <c r="C14" s="42" t="s">
        <v>1</v>
      </c>
      <c r="D14" s="42" t="s">
        <v>1</v>
      </c>
      <c r="E14" s="42" t="s">
        <v>1</v>
      </c>
      <c r="F14" s="42" t="s">
        <v>1</v>
      </c>
      <c r="G14" s="42"/>
      <c r="H14" s="42"/>
      <c r="I14" s="42" t="s">
        <v>1</v>
      </c>
      <c r="J14" s="42" t="s">
        <v>1</v>
      </c>
      <c r="K14" s="42"/>
      <c r="L14" s="60"/>
      <c r="M14" s="18"/>
      <c r="N14" s="18"/>
    </row>
    <row r="15" spans="1:14" ht="12.6" hidden="1" customHeight="1" x14ac:dyDescent="0.2">
      <c r="B15" s="41">
        <v>2001</v>
      </c>
      <c r="C15" s="42" t="s">
        <v>1</v>
      </c>
      <c r="D15" s="42" t="s">
        <v>1</v>
      </c>
      <c r="E15" s="42" t="s">
        <v>1</v>
      </c>
      <c r="F15" s="42" t="s">
        <v>1</v>
      </c>
      <c r="G15" s="42"/>
      <c r="H15" s="42"/>
      <c r="I15" s="42" t="s">
        <v>1</v>
      </c>
      <c r="J15" s="42" t="s">
        <v>1</v>
      </c>
      <c r="K15" s="42"/>
      <c r="L15" s="60"/>
      <c r="M15" s="18"/>
      <c r="N15" s="18"/>
    </row>
    <row r="16" spans="1:14" ht="12.6" hidden="1" customHeight="1" x14ac:dyDescent="0.2">
      <c r="B16" s="41">
        <v>2002</v>
      </c>
      <c r="C16" s="42" t="s">
        <v>1</v>
      </c>
      <c r="D16" s="42" t="s">
        <v>1</v>
      </c>
      <c r="E16" s="42" t="s">
        <v>1</v>
      </c>
      <c r="F16" s="42" t="s">
        <v>1</v>
      </c>
      <c r="G16" s="42" t="s">
        <v>1</v>
      </c>
      <c r="H16" s="42" t="s">
        <v>1</v>
      </c>
      <c r="I16" s="42" t="s">
        <v>1</v>
      </c>
      <c r="J16" s="42" t="s">
        <v>1</v>
      </c>
      <c r="K16" s="42"/>
      <c r="L16" s="60"/>
      <c r="M16" s="18"/>
      <c r="N16" s="18"/>
    </row>
    <row r="17" spans="1:14" ht="12.6" hidden="1" customHeight="1" x14ac:dyDescent="0.2">
      <c r="B17" s="41">
        <v>2003</v>
      </c>
      <c r="C17" s="37">
        <v>1</v>
      </c>
      <c r="D17" s="42" t="s">
        <v>1</v>
      </c>
      <c r="E17" s="37">
        <v>801</v>
      </c>
      <c r="F17" s="42" t="s">
        <v>1</v>
      </c>
      <c r="G17" s="42" t="s">
        <v>1</v>
      </c>
      <c r="H17" s="42" t="s">
        <v>1</v>
      </c>
      <c r="I17" s="42" t="s">
        <v>1</v>
      </c>
      <c r="J17" s="42" t="s">
        <v>1</v>
      </c>
      <c r="K17" s="42"/>
      <c r="L17" s="60"/>
      <c r="M17" s="18"/>
      <c r="N17" s="18"/>
    </row>
    <row r="18" spans="1:14" ht="12.6" hidden="1" customHeight="1" x14ac:dyDescent="0.2">
      <c r="B18" s="41">
        <v>2004</v>
      </c>
      <c r="C18" s="37">
        <v>4</v>
      </c>
      <c r="D18" s="37">
        <v>162</v>
      </c>
      <c r="E18" s="37">
        <v>922</v>
      </c>
      <c r="F18" s="42" t="s">
        <v>1</v>
      </c>
      <c r="G18" s="42" t="s">
        <v>1</v>
      </c>
      <c r="H18" s="42" t="s">
        <v>1</v>
      </c>
      <c r="I18" s="42" t="s">
        <v>1</v>
      </c>
      <c r="J18" s="42" t="s">
        <v>1</v>
      </c>
      <c r="K18" s="42"/>
      <c r="L18" s="60"/>
      <c r="M18" s="18"/>
      <c r="N18" s="18"/>
    </row>
    <row r="19" spans="1:14" ht="12.6" hidden="1" customHeight="1" x14ac:dyDescent="0.2">
      <c r="B19" s="41">
        <v>2005</v>
      </c>
      <c r="C19" s="37">
        <v>7</v>
      </c>
      <c r="D19" s="37">
        <v>406</v>
      </c>
      <c r="E19" s="37">
        <v>979</v>
      </c>
      <c r="F19" s="42" t="s">
        <v>1</v>
      </c>
      <c r="G19" s="42" t="s">
        <v>1</v>
      </c>
      <c r="H19" s="42" t="s">
        <v>1</v>
      </c>
      <c r="I19" s="42" t="s">
        <v>1</v>
      </c>
      <c r="J19" s="42" t="s">
        <v>1</v>
      </c>
      <c r="K19" s="42"/>
      <c r="L19" s="60"/>
      <c r="M19" s="18"/>
      <c r="N19" s="18"/>
    </row>
    <row r="20" spans="1:14" ht="12.6" customHeight="1" x14ac:dyDescent="0.2">
      <c r="B20" s="41">
        <v>2006</v>
      </c>
      <c r="C20" s="57">
        <v>170</v>
      </c>
      <c r="D20" s="57">
        <v>745</v>
      </c>
      <c r="E20" s="57">
        <v>1082</v>
      </c>
      <c r="F20" s="58">
        <v>0</v>
      </c>
      <c r="G20" s="58">
        <v>0</v>
      </c>
      <c r="H20" s="58">
        <v>1</v>
      </c>
      <c r="I20" s="57">
        <v>1</v>
      </c>
      <c r="J20" s="58" t="s">
        <v>1</v>
      </c>
      <c r="K20" s="58">
        <f>H20-SUM(I20,J20)</f>
        <v>0</v>
      </c>
      <c r="L20" s="22"/>
      <c r="M20" s="22"/>
      <c r="N20" s="22"/>
    </row>
    <row r="21" spans="1:14" ht="12.6" customHeight="1" x14ac:dyDescent="0.2">
      <c r="B21" s="41">
        <v>2007</v>
      </c>
      <c r="C21" s="57">
        <v>193</v>
      </c>
      <c r="D21" s="57">
        <v>1479</v>
      </c>
      <c r="E21" s="57">
        <v>1134</v>
      </c>
      <c r="F21" s="58">
        <v>0</v>
      </c>
      <c r="G21" s="58">
        <v>0</v>
      </c>
      <c r="H21" s="58">
        <v>1</v>
      </c>
      <c r="I21" s="57">
        <v>1</v>
      </c>
      <c r="J21" s="58" t="s">
        <v>1</v>
      </c>
      <c r="K21" s="58">
        <f t="shared" ref="K21:K30" si="0">H21-SUM(I21,J21)</f>
        <v>0</v>
      </c>
      <c r="L21" s="22"/>
      <c r="M21" s="22"/>
      <c r="N21" s="22"/>
    </row>
    <row r="22" spans="1:14" ht="12.6" customHeight="1" x14ac:dyDescent="0.2">
      <c r="B22" s="41">
        <v>2008</v>
      </c>
      <c r="C22" s="57">
        <v>193</v>
      </c>
      <c r="D22" s="57">
        <v>2305</v>
      </c>
      <c r="E22" s="57">
        <v>1329</v>
      </c>
      <c r="F22" s="58">
        <v>0</v>
      </c>
      <c r="G22" s="58">
        <v>0</v>
      </c>
      <c r="H22" s="58">
        <v>1</v>
      </c>
      <c r="I22" s="57">
        <v>1</v>
      </c>
      <c r="J22" s="58" t="s">
        <v>1</v>
      </c>
      <c r="K22" s="58">
        <f t="shared" si="0"/>
        <v>0</v>
      </c>
      <c r="L22" s="22"/>
      <c r="M22" s="22"/>
      <c r="N22" s="22"/>
    </row>
    <row r="23" spans="1:14" ht="12.6" customHeight="1" x14ac:dyDescent="0.2">
      <c r="B23" s="41">
        <v>2009</v>
      </c>
      <c r="C23" s="57">
        <v>193</v>
      </c>
      <c r="D23" s="57">
        <v>4005</v>
      </c>
      <c r="E23" s="57">
        <v>1189</v>
      </c>
      <c r="F23" s="58">
        <v>0</v>
      </c>
      <c r="G23" s="58">
        <v>0</v>
      </c>
      <c r="H23" s="58">
        <v>176</v>
      </c>
      <c r="I23" s="57">
        <v>8</v>
      </c>
      <c r="J23" s="57">
        <v>168</v>
      </c>
      <c r="K23" s="58">
        <f t="shared" si="0"/>
        <v>0</v>
      </c>
      <c r="L23" s="22"/>
      <c r="M23" s="22"/>
      <c r="N23" s="22"/>
    </row>
    <row r="24" spans="1:14" ht="12.6" customHeight="1" x14ac:dyDescent="0.2">
      <c r="B24" s="41">
        <v>2010</v>
      </c>
      <c r="C24" s="57">
        <v>175</v>
      </c>
      <c r="D24" s="57">
        <v>0</v>
      </c>
      <c r="E24" s="57">
        <v>1193</v>
      </c>
      <c r="F24" s="57">
        <v>0</v>
      </c>
      <c r="G24" s="57">
        <v>0</v>
      </c>
      <c r="H24" s="57">
        <v>4</v>
      </c>
      <c r="I24" s="57">
        <v>4</v>
      </c>
      <c r="J24" s="57" t="s">
        <v>6</v>
      </c>
      <c r="K24" s="58">
        <f t="shared" si="0"/>
        <v>0</v>
      </c>
      <c r="L24" s="23"/>
      <c r="M24" s="23"/>
      <c r="N24" s="23"/>
    </row>
    <row r="25" spans="1:14" ht="12.6" customHeight="1" x14ac:dyDescent="0.2">
      <c r="B25" s="41">
        <v>2011</v>
      </c>
      <c r="C25" s="57">
        <v>175</v>
      </c>
      <c r="D25" s="57">
        <v>0</v>
      </c>
      <c r="E25" s="57">
        <v>1187</v>
      </c>
      <c r="F25" s="57">
        <v>0</v>
      </c>
      <c r="G25" s="57">
        <v>0</v>
      </c>
      <c r="H25" s="57">
        <v>5</v>
      </c>
      <c r="I25" s="57">
        <v>5</v>
      </c>
      <c r="J25" s="57" t="s">
        <v>6</v>
      </c>
      <c r="K25" s="58">
        <f t="shared" si="0"/>
        <v>0</v>
      </c>
      <c r="L25" s="23"/>
      <c r="M25" s="23"/>
      <c r="N25" s="23"/>
    </row>
    <row r="26" spans="1:14" ht="12.6" customHeight="1" x14ac:dyDescent="0.2">
      <c r="B26" s="43">
        <v>2012</v>
      </c>
      <c r="C26" s="57">
        <v>175</v>
      </c>
      <c r="D26" s="57">
        <v>0</v>
      </c>
      <c r="E26" s="57">
        <v>1092</v>
      </c>
      <c r="F26" s="57">
        <v>6588</v>
      </c>
      <c r="G26" s="57">
        <v>434</v>
      </c>
      <c r="H26" s="57">
        <v>8</v>
      </c>
      <c r="I26" s="57">
        <v>0</v>
      </c>
      <c r="J26" s="57" t="s">
        <v>6</v>
      </c>
      <c r="K26" s="58">
        <f t="shared" si="0"/>
        <v>8</v>
      </c>
      <c r="L26" s="23"/>
      <c r="M26" s="23"/>
      <c r="N26" s="23"/>
    </row>
    <row r="27" spans="1:14" ht="12.6" customHeight="1" x14ac:dyDescent="0.2">
      <c r="B27" s="43">
        <v>2013</v>
      </c>
      <c r="C27" s="57">
        <v>175</v>
      </c>
      <c r="D27" s="57">
        <v>0</v>
      </c>
      <c r="E27" s="57">
        <v>1027</v>
      </c>
      <c r="F27" s="57">
        <v>6522</v>
      </c>
      <c r="G27" s="57">
        <v>534</v>
      </c>
      <c r="H27" s="58">
        <v>0</v>
      </c>
      <c r="I27" s="58">
        <v>0</v>
      </c>
      <c r="J27" s="57" t="s">
        <v>6</v>
      </c>
      <c r="K27" s="58">
        <f t="shared" si="0"/>
        <v>0</v>
      </c>
      <c r="L27" s="22"/>
      <c r="M27" s="22"/>
      <c r="N27" s="22"/>
    </row>
    <row r="28" spans="1:14" ht="12.6" customHeight="1" x14ac:dyDescent="0.2">
      <c r="B28" s="43">
        <v>2014</v>
      </c>
      <c r="C28" s="57">
        <v>175</v>
      </c>
      <c r="D28" s="57">
        <v>0</v>
      </c>
      <c r="E28" s="57">
        <v>1</v>
      </c>
      <c r="F28" s="57">
        <v>10240</v>
      </c>
      <c r="G28" s="57">
        <v>544</v>
      </c>
      <c r="H28" s="57">
        <v>222</v>
      </c>
      <c r="I28" s="59">
        <v>0</v>
      </c>
      <c r="J28" s="57" t="s">
        <v>6</v>
      </c>
      <c r="K28" s="58">
        <f t="shared" si="0"/>
        <v>222</v>
      </c>
      <c r="L28" s="23"/>
      <c r="M28" s="23"/>
      <c r="N28" s="23"/>
    </row>
    <row r="29" spans="1:14" ht="12.6" customHeight="1" x14ac:dyDescent="0.2">
      <c r="B29" s="43">
        <v>2015</v>
      </c>
      <c r="C29" s="57">
        <v>175</v>
      </c>
      <c r="D29" s="57">
        <v>0</v>
      </c>
      <c r="E29" s="57">
        <v>0</v>
      </c>
      <c r="F29" s="57">
        <v>22898</v>
      </c>
      <c r="G29" s="57">
        <v>544</v>
      </c>
      <c r="H29" s="57">
        <v>261</v>
      </c>
      <c r="I29" s="59">
        <v>0</v>
      </c>
      <c r="J29" s="57" t="s">
        <v>6</v>
      </c>
      <c r="K29" s="58">
        <f t="shared" si="0"/>
        <v>261</v>
      </c>
      <c r="L29" s="23"/>
      <c r="M29" s="23"/>
      <c r="N29" s="23"/>
    </row>
    <row r="30" spans="1:14" ht="12.6" customHeight="1" x14ac:dyDescent="0.2">
      <c r="B30" s="43">
        <v>2016</v>
      </c>
      <c r="C30" s="57">
        <v>175</v>
      </c>
      <c r="D30" s="57">
        <v>0</v>
      </c>
      <c r="E30" s="57">
        <v>0</v>
      </c>
      <c r="F30" s="57">
        <v>16070</v>
      </c>
      <c r="G30" s="57">
        <v>544</v>
      </c>
      <c r="H30" s="57">
        <v>286</v>
      </c>
      <c r="I30" s="59">
        <v>0</v>
      </c>
      <c r="J30" s="57" t="s">
        <v>6</v>
      </c>
      <c r="K30" s="58">
        <f t="shared" si="0"/>
        <v>286</v>
      </c>
      <c r="L30" s="23"/>
      <c r="M30" s="23"/>
      <c r="N30" s="23"/>
    </row>
    <row r="31" spans="1:14" ht="3" customHeight="1" x14ac:dyDescent="0.2">
      <c r="A31" s="51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33"/>
      <c r="M31" s="33"/>
      <c r="N31" s="33"/>
    </row>
    <row r="32" spans="1:14" s="3" customFormat="1" ht="9.9499999999999993" customHeight="1" x14ac:dyDescent="0.2">
      <c r="A32" s="24" t="s">
        <v>9</v>
      </c>
      <c r="B32" s="1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s="56" customFormat="1" ht="18.75" customHeight="1" x14ac:dyDescent="0.2">
      <c r="A33" s="53" t="s">
        <v>29</v>
      </c>
      <c r="B33" s="70" t="s">
        <v>28</v>
      </c>
      <c r="C33" s="70"/>
      <c r="D33" s="70"/>
      <c r="E33" s="70"/>
      <c r="F33" s="70"/>
      <c r="G33" s="70"/>
      <c r="H33" s="70"/>
      <c r="I33" s="54"/>
      <c r="J33" s="54"/>
      <c r="K33" s="54"/>
      <c r="L33" s="55"/>
      <c r="M33" s="55"/>
      <c r="N33" s="55"/>
    </row>
    <row r="34" spans="1:14" s="3" customFormat="1" ht="10.5" customHeight="1" x14ac:dyDescent="0.2">
      <c r="A34" s="47" t="s">
        <v>22</v>
      </c>
      <c r="B34" s="67" t="s">
        <v>27</v>
      </c>
      <c r="C34" s="67"/>
      <c r="D34" s="67"/>
      <c r="E34" s="67"/>
      <c r="F34" s="67"/>
      <c r="G34" s="67"/>
      <c r="H34" s="67"/>
      <c r="I34" s="48"/>
      <c r="J34" s="48"/>
      <c r="K34" s="48"/>
      <c r="L34" s="34"/>
      <c r="M34" s="34"/>
      <c r="N34" s="34"/>
    </row>
    <row r="35" spans="1:14" s="3" customFormat="1" ht="7.5" customHeight="1" x14ac:dyDescent="0.2">
      <c r="A35" s="47"/>
      <c r="B35" s="67"/>
      <c r="C35" s="67"/>
      <c r="D35" s="67"/>
      <c r="E35" s="67"/>
      <c r="F35" s="67"/>
      <c r="G35" s="67"/>
      <c r="H35" s="67"/>
      <c r="I35" s="48"/>
      <c r="J35" s="48"/>
      <c r="K35" s="48"/>
      <c r="L35" s="34"/>
      <c r="M35" s="34"/>
      <c r="N35" s="34"/>
    </row>
    <row r="36" spans="1:14" s="3" customFormat="1" ht="9.75" customHeight="1" x14ac:dyDescent="0.2">
      <c r="A36" s="47" t="s">
        <v>23</v>
      </c>
      <c r="B36" s="67" t="s">
        <v>32</v>
      </c>
      <c r="C36" s="67"/>
      <c r="D36" s="67"/>
      <c r="E36" s="67"/>
      <c r="F36" s="67"/>
      <c r="G36" s="67"/>
      <c r="H36" s="67"/>
      <c r="I36" s="48"/>
      <c r="J36" s="48"/>
      <c r="K36" s="48"/>
      <c r="L36" s="25"/>
      <c r="M36" s="25"/>
      <c r="N36" s="25"/>
    </row>
    <row r="37" spans="1:14" s="3" customFormat="1" ht="9" customHeight="1" x14ac:dyDescent="0.2">
      <c r="A37" s="47"/>
      <c r="B37" s="67"/>
      <c r="C37" s="67"/>
      <c r="D37" s="67"/>
      <c r="E37" s="67"/>
      <c r="F37" s="67"/>
      <c r="G37" s="67"/>
      <c r="H37" s="67"/>
      <c r="I37" s="48"/>
      <c r="J37" s="48"/>
      <c r="K37" s="48"/>
      <c r="L37" s="25"/>
      <c r="M37" s="25"/>
      <c r="N37" s="25"/>
    </row>
    <row r="38" spans="1:14" s="3" customFormat="1" ht="8.25" customHeight="1" x14ac:dyDescent="0.2">
      <c r="A38" s="24" t="s">
        <v>24</v>
      </c>
      <c r="B38" s="24" t="s">
        <v>31</v>
      </c>
      <c r="C38" s="1"/>
      <c r="D38" s="1"/>
      <c r="E38" s="1"/>
      <c r="F38" s="1"/>
      <c r="G38" s="1"/>
      <c r="H38" s="1"/>
      <c r="L38" s="26"/>
      <c r="M38" s="26"/>
      <c r="N38" s="26"/>
    </row>
    <row r="39" spans="1:14" ht="9.75" customHeight="1" x14ac:dyDescent="0.2">
      <c r="A39" s="13" t="s">
        <v>5</v>
      </c>
    </row>
  </sheetData>
  <mergeCells count="14">
    <mergeCell ref="B34:H35"/>
    <mergeCell ref="B36:H37"/>
    <mergeCell ref="L7:L19"/>
    <mergeCell ref="G4:G5"/>
    <mergeCell ref="H4:H5"/>
    <mergeCell ref="F4:F5"/>
    <mergeCell ref="C4:C5"/>
    <mergeCell ref="B33:H33"/>
    <mergeCell ref="K4:K5"/>
    <mergeCell ref="B4:B5"/>
    <mergeCell ref="D4:D5"/>
    <mergeCell ref="E4:E5"/>
    <mergeCell ref="I4:I5"/>
    <mergeCell ref="J4:J5"/>
  </mergeCells>
  <phoneticPr fontId="0" type="noConversion"/>
  <printOptions horizontalCentered="1"/>
  <pageMargins left="1.5748031496062993" right="1.5748031496062993" top="5.9448818897637796" bottom="1.574803149606299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21.11a</vt:lpstr>
      <vt:lpstr>21.11b</vt:lpstr>
      <vt:lpstr>'21.11a'!Área_de_impresión</vt:lpstr>
      <vt:lpstr>'21.11b'!Área_de_impresión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2017-07-14T17:49:02Z</cp:lastPrinted>
  <dcterms:created xsi:type="dcterms:W3CDTF">2003-11-21T13:49:58Z</dcterms:created>
  <dcterms:modified xsi:type="dcterms:W3CDTF">2017-09-25T20:50:56Z</dcterms:modified>
</cp:coreProperties>
</file>