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240" yWindow="120" windowWidth="11580" windowHeight="5970"/>
  </bookViews>
  <sheets>
    <sheet name="C43" sheetId="12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'C43'!$A$1:$L$54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N28" i="12" l="1"/>
  <c r="N30" i="12"/>
  <c r="N31" i="12"/>
  <c r="N32" i="12"/>
  <c r="N33" i="12"/>
  <c r="N34" i="12"/>
  <c r="N29" i="12" l="1"/>
  <c r="N27" i="12" s="1"/>
  <c r="O34" i="12" l="1"/>
  <c r="O29" i="12"/>
  <c r="O28" i="12"/>
  <c r="L6" i="12"/>
  <c r="K6" i="12" l="1"/>
  <c r="E6" i="12" l="1"/>
  <c r="F6" i="12"/>
  <c r="G6" i="12"/>
  <c r="H6" i="12"/>
  <c r="I6" i="12"/>
  <c r="J6" i="12"/>
  <c r="D6" i="12"/>
  <c r="C6" i="12" l="1"/>
  <c r="O30" i="12" l="1"/>
  <c r="B6" i="12"/>
  <c r="O33" i="12" l="1"/>
  <c r="O31" i="12"/>
  <c r="O32" i="12"/>
  <c r="O27" i="12" l="1"/>
</calcChain>
</file>

<file path=xl/sharedStrings.xml><?xml version="1.0" encoding="utf-8"?>
<sst xmlns="http://schemas.openxmlformats.org/spreadsheetml/2006/main" count="32" uniqueCount="25">
  <si>
    <t>Silvicultura</t>
  </si>
  <si>
    <t>Servicios</t>
  </si>
  <si>
    <t>Total</t>
  </si>
  <si>
    <t>Petróleo</t>
  </si>
  <si>
    <t>Agricultura</t>
  </si>
  <si>
    <t>Comercio</t>
  </si>
  <si>
    <t>Comunicaciones</t>
  </si>
  <si>
    <t>Finanzas</t>
  </si>
  <si>
    <t>Industria</t>
  </si>
  <si>
    <t>Pesca</t>
  </si>
  <si>
    <t>Transporte</t>
  </si>
  <si>
    <t>Turismo</t>
  </si>
  <si>
    <t>Vivienda</t>
  </si>
  <si>
    <t>Sector</t>
  </si>
  <si>
    <t>Minería</t>
  </si>
  <si>
    <t>Energía</t>
  </si>
  <si>
    <t>Construcción</t>
  </si>
  <si>
    <t>Fuente: Agencia de Promoción de la Inversión Privada - PROINVERSIÓN.</t>
  </si>
  <si>
    <t>Resto</t>
  </si>
  <si>
    <t>25.43     STOCK DE INVERSIÓN EXTRANJERA REGISTRADA, SEGÚN SECTOR,</t>
  </si>
  <si>
    <t xml:space="preserve">               2009-2015</t>
  </si>
  <si>
    <t>2015 P/</t>
  </si>
  <si>
    <t xml:space="preserve">                 (Millones de US dólares)</t>
  </si>
  <si>
    <t>Información disponible al 31-12-2015.</t>
  </si>
  <si>
    <r>
      <rPr>
        <b/>
        <sz val="7"/>
        <color theme="1"/>
        <rFont val="Arial Narrow"/>
        <family val="2"/>
      </rPr>
      <t>Nota:</t>
    </r>
    <r>
      <rPr>
        <sz val="7"/>
        <color theme="1"/>
        <rFont val="Arial Narrow"/>
        <family val="2"/>
      </rPr>
      <t xml:space="preserve">  Considera aportes provenientes del exterior destinados al capital social de empresas nacionales.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</si>
</sst>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0.0"/>
    <numFmt numFmtId="166" formatCode="#\ ##0.00"/>
  </numFmts>
  <fonts count="15" x14ac:knownFonts="1">
    <font>
      <sz val="10"/>
      <name val="Arial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i/>
      <sz val="7"/>
      <name val="Arial Narrow"/>
      <family val="2"/>
    </font>
    <font>
      <i/>
      <sz val="7"/>
      <color rgb="FFFF0000"/>
      <name val="Arial Narrow"/>
      <family val="2"/>
    </font>
    <font>
      <sz val="8"/>
      <name val="Arial Narrow"/>
      <family val="2"/>
    </font>
    <font>
      <sz val="7"/>
      <color theme="0"/>
      <name val="Arial Narrow"/>
      <family val="2"/>
    </font>
    <font>
      <b/>
      <sz val="7"/>
      <color theme="0"/>
      <name val="Arial Narrow"/>
      <family val="2"/>
    </font>
    <font>
      <sz val="10"/>
      <name val="Arial"/>
      <family val="2"/>
    </font>
    <font>
      <i/>
      <sz val="7"/>
      <color theme="0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0" fontId="11" fillId="0" borderId="0"/>
  </cellStyleXfs>
  <cellXfs count="40">
    <xf numFmtId="0" fontId="0" fillId="0" borderId="0" xfId="0"/>
    <xf numFmtId="49" fontId="2" fillId="0" borderId="0" xfId="1" applyNumberFormat="1" applyFont="1" applyAlignment="1" applyProtection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1" applyNumberFormat="1" applyFont="1" applyAlignment="1" applyProtection="1">
      <alignment horizontal="left"/>
    </xf>
    <xf numFmtId="1" fontId="5" fillId="0" borderId="1" xfId="0" applyNumberFormat="1" applyFont="1" applyBorder="1" applyAlignment="1" applyProtection="1">
      <alignment horizontal="right" vertical="center"/>
    </xf>
    <xf numFmtId="0" fontId="3" fillId="0" borderId="0" xfId="0" applyFont="1" applyBorder="1"/>
    <xf numFmtId="0" fontId="6" fillId="0" borderId="0" xfId="0" applyFont="1" applyBorder="1" applyAlignment="1" applyProtection="1">
      <alignment horizontal="left"/>
    </xf>
    <xf numFmtId="166" fontId="5" fillId="0" borderId="0" xfId="0" applyNumberFormat="1" applyFont="1" applyBorder="1" applyProtection="1"/>
    <xf numFmtId="166" fontId="3" fillId="0" borderId="0" xfId="0" applyNumberFormat="1" applyFont="1" applyBorder="1" applyProtection="1"/>
    <xf numFmtId="166" fontId="3" fillId="0" borderId="2" xfId="0" applyNumberFormat="1" applyFont="1" applyBorder="1" applyProtection="1"/>
    <xf numFmtId="2" fontId="3" fillId="0" borderId="0" xfId="0" applyNumberFormat="1" applyFont="1" applyAlignment="1">
      <alignment horizontal="center"/>
    </xf>
    <xf numFmtId="2" fontId="3" fillId="0" borderId="0" xfId="0" applyNumberFormat="1" applyFont="1" applyBorder="1"/>
    <xf numFmtId="166" fontId="3" fillId="0" borderId="0" xfId="0" applyNumberFormat="1" applyFont="1" applyAlignment="1">
      <alignment horizontal="center"/>
    </xf>
    <xf numFmtId="166" fontId="3" fillId="0" borderId="0" xfId="0" applyNumberFormat="1" applyFont="1" applyBorder="1"/>
    <xf numFmtId="166" fontId="7" fillId="0" borderId="0" xfId="0" applyNumberFormat="1" applyFont="1" applyBorder="1" applyAlignment="1">
      <alignment horizontal="left"/>
    </xf>
    <xf numFmtId="49" fontId="8" fillId="0" borderId="0" xfId="1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3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1" fontId="5" fillId="0" borderId="6" xfId="0" applyNumberFormat="1" applyFont="1" applyBorder="1" applyAlignment="1" applyProtection="1">
      <alignment horizontal="right" vertical="center"/>
    </xf>
    <xf numFmtId="166" fontId="5" fillId="0" borderId="7" xfId="0" applyNumberFormat="1" applyFont="1" applyBorder="1" applyProtection="1"/>
    <xf numFmtId="166" fontId="5" fillId="0" borderId="8" xfId="0" applyNumberFormat="1" applyFont="1" applyBorder="1" applyProtection="1"/>
    <xf numFmtId="166" fontId="3" fillId="0" borderId="9" xfId="0" applyNumberFormat="1" applyFont="1" applyFill="1" applyBorder="1" applyProtection="1"/>
    <xf numFmtId="166" fontId="3" fillId="0" borderId="10" xfId="0" applyNumberFormat="1" applyFont="1" applyBorder="1" applyProtection="1"/>
    <xf numFmtId="166" fontId="3" fillId="0" borderId="11" xfId="0" applyNumberFormat="1" applyFont="1" applyBorder="1" applyProtection="1"/>
    <xf numFmtId="0" fontId="9" fillId="2" borderId="0" xfId="0" applyFont="1" applyFill="1" applyBorder="1"/>
    <xf numFmtId="0" fontId="10" fillId="2" borderId="0" xfId="0" applyFont="1" applyFill="1" applyBorder="1"/>
    <xf numFmtId="2" fontId="10" fillId="2" borderId="0" xfId="0" applyNumberFormat="1" applyFont="1" applyFill="1" applyBorder="1"/>
    <xf numFmtId="1" fontId="9" fillId="2" borderId="0" xfId="0" applyNumberFormat="1" applyFont="1" applyFill="1" applyBorder="1"/>
    <xf numFmtId="165" fontId="9" fillId="2" borderId="0" xfId="0" applyNumberFormat="1" applyFont="1" applyFill="1" applyBorder="1"/>
    <xf numFmtId="2" fontId="9" fillId="2" borderId="0" xfId="0" applyNumberFormat="1" applyFont="1" applyFill="1" applyBorder="1"/>
    <xf numFmtId="1" fontId="5" fillId="0" borderId="8" xfId="0" applyNumberFormat="1" applyFont="1" applyBorder="1" applyAlignment="1" applyProtection="1">
      <alignment horizontal="right" vertical="center"/>
    </xf>
    <xf numFmtId="0" fontId="9" fillId="0" borderId="0" xfId="0" applyFont="1" applyBorder="1"/>
    <xf numFmtId="0" fontId="9" fillId="0" borderId="0" xfId="0" applyFont="1"/>
    <xf numFmtId="166" fontId="9" fillId="0" borderId="0" xfId="0" applyNumberFormat="1" applyFont="1" applyBorder="1" applyProtection="1"/>
    <xf numFmtId="166" fontId="12" fillId="0" borderId="0" xfId="0" applyNumberFormat="1" applyFont="1" applyBorder="1" applyAlignment="1">
      <alignment horizontal="left"/>
    </xf>
    <xf numFmtId="0" fontId="13" fillId="2" borderId="0" xfId="2" applyFont="1" applyFill="1" applyAlignment="1">
      <alignment vertical="center"/>
    </xf>
  </cellXfs>
  <cellStyles count="3">
    <cellStyle name="Normal" xfId="0" builtinId="0"/>
    <cellStyle name="Normal 2" xfId="2"/>
    <cellStyle name="Normal_IEC2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100292625603143"/>
          <c:y val="0.31942588755352952"/>
          <c:w val="0.81207477413999185"/>
          <c:h val="0.4036363636363636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shingle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3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660066" mc:Ignorable="a14" a14:legacySpreadsheetColorIndex="2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95594576214217E-2"/>
                  <c:y val="-0.123840992603197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943331645351889E-2"/>
                  <c:y val="0.143372369362920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565935640910408"/>
                  <c:y val="6.998896879272600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Narrow" panose="020B0606020202030204" pitchFamily="34" charset="0"/>
                      </a:rPr>
                      <a:t>Comunicaciones</a:t>
                    </a:r>
                  </a:p>
                  <a:p>
                    <a:r>
                      <a:rPr lang="en-US">
                        <a:latin typeface="Arial Narrow" panose="020B0606020202030204" pitchFamily="34" charset="0"/>
                      </a:rPr>
                      <a:t>16,89%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819837529287026E-3"/>
                  <c:y val="0.131694010975900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266321269737906E-3"/>
                  <c:y val="-0.120444380816034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6812222550530529E-2"/>
                  <c:y val="-0.11114865187306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613436384351373E-2"/>
                  <c:y val="-9.7339250775471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'C43'!$M$28:$M$34</c:f>
              <c:strCache>
                <c:ptCount val="7"/>
                <c:pt idx="0">
                  <c:v>Minería</c:v>
                </c:pt>
                <c:pt idx="1">
                  <c:v>Finanzas</c:v>
                </c:pt>
                <c:pt idx="2">
                  <c:v>Comunicaciones</c:v>
                </c:pt>
                <c:pt idx="3">
                  <c:v>Industria</c:v>
                </c:pt>
                <c:pt idx="4">
                  <c:v>Energía</c:v>
                </c:pt>
                <c:pt idx="5">
                  <c:v>Comercio</c:v>
                </c:pt>
                <c:pt idx="6">
                  <c:v>Resto</c:v>
                </c:pt>
              </c:strCache>
            </c:strRef>
          </c:cat>
          <c:val>
            <c:numRef>
              <c:f>'C43'!$O$28:$O$34</c:f>
              <c:numCache>
                <c:formatCode>0.00</c:formatCode>
                <c:ptCount val="7"/>
                <c:pt idx="0">
                  <c:v>23.26410116439256</c:v>
                </c:pt>
                <c:pt idx="1">
                  <c:v>17.735596618851197</c:v>
                </c:pt>
                <c:pt idx="2">
                  <c:v>18.854764977880333</c:v>
                </c:pt>
                <c:pt idx="3">
                  <c:v>13.461909521486614</c:v>
                </c:pt>
                <c:pt idx="4">
                  <c:v>13.277916692522638</c:v>
                </c:pt>
                <c:pt idx="5">
                  <c:v>3.3135149415005163</c:v>
                </c:pt>
                <c:pt idx="6">
                  <c:v>10.092196083366138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 cap="flat">
      <a:solidFill>
        <a:schemeClr val="tx1"/>
      </a:solidFill>
      <a:prstDash val="solid"/>
      <a:miter lim="800000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326294</xdr:colOff>
      <xdr:row>31</xdr:row>
      <xdr:rowOff>79252</xdr:rowOff>
    </xdr:from>
    <xdr:to>
      <xdr:col>10</xdr:col>
      <xdr:colOff>485042</xdr:colOff>
      <xdr:row>48</xdr:row>
      <xdr:rowOff>19783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308951</xdr:colOff>
      <xdr:row>28</xdr:row>
      <xdr:rowOff>0</xdr:rowOff>
    </xdr:from>
    <xdr:to>
      <xdr:col>11</xdr:col>
      <xdr:colOff>55195</xdr:colOff>
      <xdr:row>31</xdr:row>
      <xdr:rowOff>21980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08951" y="4513385"/>
          <a:ext cx="3871302" cy="373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STOCK DE INVERSIÓN EXTRANJERA, POR SECTOR,</a:t>
          </a:r>
        </a:p>
        <a:p>
          <a:pPr algn="ctr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AL 31 DE DICIEMBRE DE 2015</a:t>
          </a:r>
        </a:p>
      </xdr:txBody>
    </xdr:sp>
    <xdr:clientData/>
  </xdr:twoCellAnchor>
  <xdr:twoCellAnchor>
    <xdr:from>
      <xdr:col>0</xdr:col>
      <xdr:colOff>246104</xdr:colOff>
      <xdr:row>47</xdr:row>
      <xdr:rowOff>115359</xdr:rowOff>
    </xdr:from>
    <xdr:to>
      <xdr:col>9</xdr:col>
      <xdr:colOff>434487</xdr:colOff>
      <xdr:row>50</xdr:row>
      <xdr:rowOff>44694</xdr:rowOff>
    </xdr:to>
    <xdr:sp macro="" textlink="">
      <xdr:nvSpPr>
        <xdr:cNvPr id="4" name="1 CuadroTexto"/>
        <xdr:cNvSpPr txBox="1"/>
      </xdr:nvSpPr>
      <xdr:spPr>
        <a:xfrm>
          <a:off x="246104" y="6856128"/>
          <a:ext cx="3097171" cy="2810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700" b="1">
              <a:latin typeface="Arial Narrow" pitchFamily="34" charset="0"/>
            </a:rPr>
            <a:t>Fuente: Agencia de Promoción de la Inversión Privada</a:t>
          </a:r>
          <a:r>
            <a:rPr lang="es-PE" sz="700" b="1" baseline="0">
              <a:latin typeface="Arial Narrow" pitchFamily="34" charset="0"/>
            </a:rPr>
            <a:t> - PROINVERSIÓN.</a:t>
          </a:r>
        </a:p>
        <a:p>
          <a:endParaRPr lang="es-PE" sz="700" b="1" baseline="0">
            <a:latin typeface="Arial Narrow" pitchFamily="34" charset="0"/>
          </a:endParaRPr>
        </a:p>
        <a:p>
          <a:endParaRPr lang="es-PE" sz="700" b="1"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42"/>
  <sheetViews>
    <sheetView showGridLines="0" tabSelected="1" zoomScale="120" zoomScaleNormal="120" zoomScaleSheetLayoutView="130" workbookViewId="0">
      <selection activeCell="S14" sqref="S14"/>
    </sheetView>
  </sheetViews>
  <sheetFormatPr baseColWidth="10" defaultColWidth="7" defaultRowHeight="9" x14ac:dyDescent="0.15"/>
  <cols>
    <col min="1" max="1" width="15" style="2" customWidth="1"/>
    <col min="2" max="5" width="7.42578125" style="2" hidden="1" customWidth="1"/>
    <col min="6" max="12" width="7.140625" style="2" customWidth="1"/>
    <col min="13" max="13" width="7" style="2"/>
    <col min="14" max="14" width="9" style="2" bestFit="1" customWidth="1"/>
    <col min="15" max="15" width="7.28515625" style="2" bestFit="1" customWidth="1"/>
    <col min="16" max="16384" width="7" style="2"/>
  </cols>
  <sheetData>
    <row r="1" spans="1:12" ht="13.5" x14ac:dyDescent="0.25">
      <c r="A1" s="1" t="s">
        <v>19</v>
      </c>
    </row>
    <row r="2" spans="1:12" ht="13.5" customHeight="1" x14ac:dyDescent="0.25">
      <c r="A2" s="1" t="s">
        <v>20</v>
      </c>
      <c r="B2" s="3"/>
      <c r="C2" s="3"/>
      <c r="D2" s="13"/>
      <c r="E2" s="3"/>
      <c r="F2" s="13"/>
      <c r="G2" s="3"/>
      <c r="H2" s="3"/>
      <c r="I2" s="3"/>
    </row>
    <row r="3" spans="1:12" ht="12.75" x14ac:dyDescent="0.25">
      <c r="A3" s="16" t="s">
        <v>22</v>
      </c>
      <c r="B3" s="11"/>
      <c r="C3" s="11"/>
      <c r="D3" s="11"/>
      <c r="E3" s="11"/>
      <c r="F3" s="11"/>
      <c r="G3" s="11"/>
      <c r="H3" s="11"/>
      <c r="I3" s="11"/>
    </row>
    <row r="4" spans="1:12" ht="3.75" customHeight="1" x14ac:dyDescent="0.25">
      <c r="A4" s="4"/>
      <c r="B4" s="11"/>
      <c r="C4" s="11"/>
      <c r="D4" s="11"/>
      <c r="E4" s="11"/>
      <c r="F4" s="11"/>
      <c r="G4" s="11"/>
      <c r="H4" s="11"/>
      <c r="I4" s="11"/>
    </row>
    <row r="5" spans="1:12" ht="10.5" customHeight="1" x14ac:dyDescent="0.15">
      <c r="A5" s="18" t="s">
        <v>13</v>
      </c>
      <c r="B5" s="5">
        <v>2005</v>
      </c>
      <c r="C5" s="5">
        <v>2006</v>
      </c>
      <c r="D5" s="5">
        <v>2007</v>
      </c>
      <c r="E5" s="22">
        <v>2008</v>
      </c>
      <c r="F5" s="34">
        <v>2009</v>
      </c>
      <c r="G5" s="34">
        <v>2010</v>
      </c>
      <c r="H5" s="34">
        <v>2011</v>
      </c>
      <c r="I5" s="34">
        <v>2012</v>
      </c>
      <c r="J5" s="34">
        <v>2013</v>
      </c>
      <c r="K5" s="34">
        <v>2014</v>
      </c>
      <c r="L5" s="34" t="s">
        <v>21</v>
      </c>
    </row>
    <row r="6" spans="1:12" s="6" customFormat="1" ht="16.5" customHeight="1" x14ac:dyDescent="0.15">
      <c r="A6" s="19" t="s">
        <v>2</v>
      </c>
      <c r="B6" s="8">
        <f>SUM(B7:B21)</f>
        <v>13769.81248224615</v>
      </c>
      <c r="C6" s="8">
        <f>SUM(C7:C21)</f>
        <v>15247.493835119021</v>
      </c>
      <c r="D6" s="8">
        <f>SUM(D7:D21)</f>
        <v>15639.828780301668</v>
      </c>
      <c r="E6" s="23">
        <f t="shared" ref="E6:J6" si="0">SUM(E7:E21)</f>
        <v>17600.628584460013</v>
      </c>
      <c r="F6" s="24">
        <f t="shared" si="0"/>
        <v>19398.388848718387</v>
      </c>
      <c r="G6" s="24">
        <f t="shared" si="0"/>
        <v>21314.915734498798</v>
      </c>
      <c r="H6" s="24">
        <f t="shared" si="0"/>
        <v>22024.700027812589</v>
      </c>
      <c r="I6" s="24">
        <f t="shared" si="0"/>
        <v>22688.353575338693</v>
      </c>
      <c r="J6" s="24">
        <f t="shared" si="0"/>
        <v>23875.645054670153</v>
      </c>
      <c r="K6" s="24">
        <f t="shared" ref="K6:L6" si="1">SUM(K7:K21)</f>
        <v>24163.132585248222</v>
      </c>
      <c r="L6" s="24">
        <f t="shared" si="1"/>
        <v>24233.465059362999</v>
      </c>
    </row>
    <row r="7" spans="1:12" s="6" customFormat="1" ht="12.95" customHeight="1" x14ac:dyDescent="0.15">
      <c r="A7" s="20" t="s">
        <v>14</v>
      </c>
      <c r="B7" s="9">
        <v>2069.2028821975919</v>
      </c>
      <c r="C7" s="9">
        <v>2650.7768734652332</v>
      </c>
      <c r="D7" s="9">
        <v>2747.7155766052333</v>
      </c>
      <c r="E7" s="25">
        <v>3203.9595314852331</v>
      </c>
      <c r="F7" s="9">
        <v>4126.3384317552336</v>
      </c>
      <c r="G7" s="9">
        <v>5028.446397765234</v>
      </c>
      <c r="H7" s="9">
        <v>5390.9563147666686</v>
      </c>
      <c r="I7" s="9">
        <v>5611.7135050666666</v>
      </c>
      <c r="J7" s="9">
        <v>5591.9661155892409</v>
      </c>
      <c r="K7" s="9">
        <v>5637.6978270479322</v>
      </c>
      <c r="L7" s="9">
        <v>5637.6978270479322</v>
      </c>
    </row>
    <row r="8" spans="1:12" s="6" customFormat="1" ht="14.45" customHeight="1" x14ac:dyDescent="0.15">
      <c r="A8" s="20" t="s">
        <v>6</v>
      </c>
      <c r="B8" s="9">
        <v>3687.8409155089694</v>
      </c>
      <c r="C8" s="9">
        <v>3679.6163955789693</v>
      </c>
      <c r="D8" s="9">
        <v>3751.1475445490769</v>
      </c>
      <c r="E8" s="25">
        <v>3651.869068069077</v>
      </c>
      <c r="F8" s="9">
        <v>3699.6450680690768</v>
      </c>
      <c r="G8" s="9">
        <v>3788.6378504935014</v>
      </c>
      <c r="H8" s="9">
        <v>3808.0378504935015</v>
      </c>
      <c r="I8" s="9">
        <v>3932.3510261539277</v>
      </c>
      <c r="J8" s="9">
        <v>4569.1628829396423</v>
      </c>
      <c r="K8" s="9">
        <v>4569.1628829396423</v>
      </c>
      <c r="L8" s="9">
        <v>4569.1628829396423</v>
      </c>
    </row>
    <row r="9" spans="1:12" s="6" customFormat="1" ht="14.45" customHeight="1" x14ac:dyDescent="0.15">
      <c r="A9" s="20" t="s">
        <v>7</v>
      </c>
      <c r="B9" s="9">
        <v>2300.3104409025186</v>
      </c>
      <c r="C9" s="9">
        <v>2498.6154783761099</v>
      </c>
      <c r="D9" s="9">
        <v>2564.8533505304817</v>
      </c>
      <c r="E9" s="25">
        <v>3614.639977182519</v>
      </c>
      <c r="F9" s="9">
        <v>3736.3777963800471</v>
      </c>
      <c r="G9" s="9">
        <v>3895.533183941855</v>
      </c>
      <c r="H9" s="9">
        <v>4081.8216594039341</v>
      </c>
      <c r="I9" s="9">
        <v>4213.4929441154027</v>
      </c>
      <c r="J9" s="9">
        <v>4257.2608719211539</v>
      </c>
      <c r="K9" s="9">
        <v>4297.9496096988705</v>
      </c>
      <c r="L9" s="9">
        <v>4297.9496096988705</v>
      </c>
    </row>
    <row r="10" spans="1:12" s="6" customFormat="1" ht="14.45" customHeight="1" x14ac:dyDescent="0.15">
      <c r="A10" s="20" t="s">
        <v>8</v>
      </c>
      <c r="B10" s="9">
        <v>1647.7702663745179</v>
      </c>
      <c r="C10" s="9">
        <v>1664.2388943545179</v>
      </c>
      <c r="D10" s="9">
        <v>1672.9916918245178</v>
      </c>
      <c r="E10" s="25">
        <v>1831.8265378245178</v>
      </c>
      <c r="F10" s="9">
        <v>2189.607049927668</v>
      </c>
      <c r="G10" s="9">
        <v>2458.9098617485233</v>
      </c>
      <c r="H10" s="9">
        <v>2521.4107839465137</v>
      </c>
      <c r="I10" s="9">
        <v>2624.594687318357</v>
      </c>
      <c r="J10" s="9">
        <v>3072.8899150183602</v>
      </c>
      <c r="K10" s="9">
        <v>3194.4349722936281</v>
      </c>
      <c r="L10" s="9">
        <v>3262.2871402125193</v>
      </c>
    </row>
    <row r="11" spans="1:12" s="6" customFormat="1" ht="14.45" customHeight="1" x14ac:dyDescent="0.15">
      <c r="A11" s="20" t="s">
        <v>15</v>
      </c>
      <c r="B11" s="9">
        <v>2297.5666158672607</v>
      </c>
      <c r="C11" s="9">
        <v>2792.1466584639056</v>
      </c>
      <c r="D11" s="9">
        <v>2811.1531355880411</v>
      </c>
      <c r="E11" s="25">
        <v>2925.1640428204187</v>
      </c>
      <c r="F11" s="9">
        <v>3061.2952120130963</v>
      </c>
      <c r="G11" s="9">
        <v>3094.9237797424066</v>
      </c>
      <c r="H11" s="9">
        <v>3107.5768861233728</v>
      </c>
      <c r="I11" s="9">
        <v>3126.2969148318903</v>
      </c>
      <c r="J11" s="9">
        <v>3168.9192623603194</v>
      </c>
      <c r="K11" s="9">
        <v>3217.4995642938939</v>
      </c>
      <c r="L11" s="9">
        <v>3217.6993022938004</v>
      </c>
    </row>
    <row r="12" spans="1:12" s="6" customFormat="1" ht="14.45" customHeight="1" x14ac:dyDescent="0.15">
      <c r="A12" s="20" t="s">
        <v>5</v>
      </c>
      <c r="B12" s="9">
        <v>665.26879978330419</v>
      </c>
      <c r="C12" s="9">
        <v>701.30914820202304</v>
      </c>
      <c r="D12" s="9">
        <v>710.54980143303328</v>
      </c>
      <c r="E12" s="25">
        <v>725.83371774358159</v>
      </c>
      <c r="F12" s="9">
        <v>755.9749395135816</v>
      </c>
      <c r="G12" s="9">
        <v>786.85445501358163</v>
      </c>
      <c r="H12" s="9">
        <v>794.52936158530008</v>
      </c>
      <c r="I12" s="9">
        <v>795.82925658530007</v>
      </c>
      <c r="J12" s="9">
        <v>796.82925658530007</v>
      </c>
      <c r="K12" s="9">
        <v>800.82925658530007</v>
      </c>
      <c r="L12" s="9">
        <v>802.97948558530004</v>
      </c>
    </row>
    <row r="13" spans="1:12" s="6" customFormat="1" ht="14.45" customHeight="1" x14ac:dyDescent="0.15">
      <c r="A13" s="20" t="s">
        <v>3</v>
      </c>
      <c r="B13" s="9">
        <v>207.93021826308302</v>
      </c>
      <c r="C13" s="9">
        <v>207.93021826308302</v>
      </c>
      <c r="D13" s="9">
        <v>233.2223947022014</v>
      </c>
      <c r="E13" s="25">
        <v>394.35828970220143</v>
      </c>
      <c r="F13" s="9">
        <v>415.98610970220142</v>
      </c>
      <c r="G13" s="9">
        <v>637.77964370220138</v>
      </c>
      <c r="H13" s="9">
        <v>657.77959870220138</v>
      </c>
      <c r="I13" s="9">
        <v>679.67954870220171</v>
      </c>
      <c r="J13" s="9">
        <v>679.67954870220171</v>
      </c>
      <c r="K13" s="9">
        <v>679.67954870220171</v>
      </c>
      <c r="L13" s="9">
        <v>679.67954870220171</v>
      </c>
    </row>
    <row r="14" spans="1:12" s="6" customFormat="1" ht="14.45" customHeight="1" x14ac:dyDescent="0.15">
      <c r="A14" s="20" t="s">
        <v>1</v>
      </c>
      <c r="B14" s="9">
        <v>384.93353697616629</v>
      </c>
      <c r="C14" s="9">
        <v>395.6800960661663</v>
      </c>
      <c r="D14" s="9">
        <v>420.72520141616627</v>
      </c>
      <c r="E14" s="25">
        <v>444.8644143961663</v>
      </c>
      <c r="F14" s="9">
        <v>554.86128963616625</v>
      </c>
      <c r="G14" s="9">
        <v>647.1645632394484</v>
      </c>
      <c r="H14" s="9">
        <v>654.19884916886372</v>
      </c>
      <c r="I14" s="9">
        <v>657.96556012223675</v>
      </c>
      <c r="J14" s="9">
        <v>674.2175225300673</v>
      </c>
      <c r="K14" s="9">
        <v>674.21770470112017</v>
      </c>
      <c r="L14" s="9">
        <v>674.21770470112017</v>
      </c>
    </row>
    <row r="15" spans="1:12" s="6" customFormat="1" ht="14.45" customHeight="1" x14ac:dyDescent="0.15">
      <c r="A15" s="20" t="s">
        <v>16</v>
      </c>
      <c r="B15" s="9">
        <v>95.21343995941919</v>
      </c>
      <c r="C15" s="9">
        <v>124.1948540138946</v>
      </c>
      <c r="D15" s="9">
        <v>163.87990531779587</v>
      </c>
      <c r="E15" s="25">
        <v>204.70128749981606</v>
      </c>
      <c r="F15" s="9">
        <v>224.93950015858047</v>
      </c>
      <c r="G15" s="9">
        <v>329.08729649534104</v>
      </c>
      <c r="H15" s="9">
        <v>329.08729649534104</v>
      </c>
      <c r="I15" s="9">
        <v>360.38407341397476</v>
      </c>
      <c r="J15" s="9">
        <v>372.5945983238048</v>
      </c>
      <c r="K15" s="9">
        <v>376.17367709522694</v>
      </c>
      <c r="L15" s="9">
        <v>376.30401629120684</v>
      </c>
    </row>
    <row r="16" spans="1:12" s="6" customFormat="1" ht="14.45" customHeight="1" x14ac:dyDescent="0.15">
      <c r="A16" s="20" t="s">
        <v>10</v>
      </c>
      <c r="B16" s="9">
        <v>265.24541328020001</v>
      </c>
      <c r="C16" s="9">
        <v>265.24541328020001</v>
      </c>
      <c r="D16" s="9">
        <v>265.24541328020001</v>
      </c>
      <c r="E16" s="25">
        <v>302.86211052020002</v>
      </c>
      <c r="F16" s="9">
        <v>322.86717758642072</v>
      </c>
      <c r="G16" s="9">
        <v>331.30892958238934</v>
      </c>
      <c r="H16" s="9">
        <v>360.17504258289864</v>
      </c>
      <c r="I16" s="9">
        <v>361.91967448473912</v>
      </c>
      <c r="J16" s="9">
        <v>366.41407215606779</v>
      </c>
      <c r="K16" s="9">
        <v>364.46759234605679</v>
      </c>
      <c r="L16" s="9">
        <v>364.46759234605679</v>
      </c>
    </row>
    <row r="17" spans="1:16" s="6" customFormat="1" ht="14.45" customHeight="1" x14ac:dyDescent="0.15">
      <c r="A17" s="20" t="s">
        <v>9</v>
      </c>
      <c r="B17" s="9">
        <v>14.49959743</v>
      </c>
      <c r="C17" s="9">
        <v>132.99959742999999</v>
      </c>
      <c r="D17" s="9">
        <v>162.99959742999999</v>
      </c>
      <c r="E17" s="25">
        <v>162.99959742999999</v>
      </c>
      <c r="F17" s="9">
        <v>162.99959742999999</v>
      </c>
      <c r="G17" s="9">
        <v>163.01441792799861</v>
      </c>
      <c r="H17" s="9">
        <v>163.01441792799861</v>
      </c>
      <c r="I17" s="9">
        <v>163.01441792799861</v>
      </c>
      <c r="J17" s="9">
        <v>163.01441792799861</v>
      </c>
      <c r="K17" s="9">
        <v>163.01441792799861</v>
      </c>
      <c r="L17" s="9">
        <v>163.01441792799861</v>
      </c>
    </row>
    <row r="18" spans="1:16" s="6" customFormat="1" ht="14.45" customHeight="1" x14ac:dyDescent="0.15">
      <c r="A18" s="20" t="s">
        <v>11</v>
      </c>
      <c r="B18" s="9">
        <v>63.238038683296594</v>
      </c>
      <c r="C18" s="9">
        <v>63.367988803296591</v>
      </c>
      <c r="D18" s="9">
        <v>63.542948803296589</v>
      </c>
      <c r="E18" s="25">
        <v>63.798127193296587</v>
      </c>
      <c r="F18" s="9">
        <v>72.294871953296592</v>
      </c>
      <c r="G18" s="9">
        <v>76.554871953296598</v>
      </c>
      <c r="H18" s="9">
        <v>76.554871953296598</v>
      </c>
      <c r="I18" s="9">
        <v>81.554871953296598</v>
      </c>
      <c r="J18" s="9">
        <v>83.139495953296588</v>
      </c>
      <c r="K18" s="9">
        <v>83.139495953296588</v>
      </c>
      <c r="L18" s="9">
        <v>83.139495953296588</v>
      </c>
    </row>
    <row r="19" spans="1:16" s="6" customFormat="1" ht="14.45" customHeight="1" x14ac:dyDescent="0.15">
      <c r="A19" s="20" t="s">
        <v>4</v>
      </c>
      <c r="B19" s="9">
        <v>44.403113932829655</v>
      </c>
      <c r="C19" s="9">
        <v>44.403113932829655</v>
      </c>
      <c r="D19" s="9">
        <v>44.833113932829654</v>
      </c>
      <c r="E19" s="25">
        <v>45.657177792829657</v>
      </c>
      <c r="F19" s="9">
        <v>45.657177792829657</v>
      </c>
      <c r="G19" s="9">
        <v>45.657177792829657</v>
      </c>
      <c r="H19" s="9">
        <v>45.657177792829657</v>
      </c>
      <c r="I19" s="9">
        <v>45.657177792829657</v>
      </c>
      <c r="J19" s="9">
        <v>45.657177792829657</v>
      </c>
      <c r="K19" s="9">
        <v>70.966118793185913</v>
      </c>
      <c r="L19" s="9">
        <v>70.966118793185913</v>
      </c>
    </row>
    <row r="20" spans="1:16" s="6" customFormat="1" ht="14.45" customHeight="1" x14ac:dyDescent="0.15">
      <c r="A20" s="20" t="s">
        <v>12</v>
      </c>
      <c r="B20" s="9">
        <v>25.14426198699282</v>
      </c>
      <c r="C20" s="9">
        <v>25.724163788794623</v>
      </c>
      <c r="D20" s="9">
        <v>25.724163788794623</v>
      </c>
      <c r="E20" s="25">
        <v>26.84976370015994</v>
      </c>
      <c r="F20" s="9">
        <v>28.299685700189993</v>
      </c>
      <c r="G20" s="9">
        <v>29.798364000189995</v>
      </c>
      <c r="H20" s="9">
        <v>32.65497576986705</v>
      </c>
      <c r="I20" s="9">
        <v>32.65497576986705</v>
      </c>
      <c r="J20" s="9">
        <v>32.65497576986705</v>
      </c>
      <c r="K20" s="9">
        <v>32.65497576986705</v>
      </c>
      <c r="L20" s="9">
        <v>32.65497576986705</v>
      </c>
    </row>
    <row r="21" spans="1:16" s="6" customFormat="1" ht="14.45" customHeight="1" x14ac:dyDescent="0.15">
      <c r="A21" s="21" t="s">
        <v>0</v>
      </c>
      <c r="B21" s="10">
        <v>1.2449411000000001</v>
      </c>
      <c r="C21" s="10">
        <v>1.2449411000000001</v>
      </c>
      <c r="D21" s="10">
        <v>1.2449411000000001</v>
      </c>
      <c r="E21" s="26">
        <v>1.2449411000000001</v>
      </c>
      <c r="F21" s="27">
        <v>1.2449411000000001</v>
      </c>
      <c r="G21" s="27">
        <v>1.2449411000000001</v>
      </c>
      <c r="H21" s="27">
        <v>1.2449411000000001</v>
      </c>
      <c r="I21" s="27">
        <v>1.2449411000000001</v>
      </c>
      <c r="J21" s="27">
        <v>1.2449411000000001</v>
      </c>
      <c r="K21" s="27">
        <v>1.2449411000000001</v>
      </c>
      <c r="L21" s="27">
        <v>1.2449411000000001</v>
      </c>
      <c r="M21" s="15"/>
    </row>
    <row r="22" spans="1:16" s="6" customFormat="1" ht="9" customHeight="1" x14ac:dyDescent="0.15">
      <c r="A22" s="39" t="s">
        <v>24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5"/>
    </row>
    <row r="23" spans="1:16" s="6" customFormat="1" ht="9" customHeight="1" x14ac:dyDescent="0.15">
      <c r="A23" s="39" t="s">
        <v>23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37"/>
      <c r="M23" s="38"/>
      <c r="N23" s="35"/>
      <c r="O23" s="35"/>
      <c r="P23" s="35"/>
    </row>
    <row r="24" spans="1:16" s="6" customFormat="1" ht="9" customHeight="1" x14ac:dyDescent="0.15">
      <c r="A24" s="17" t="s">
        <v>17</v>
      </c>
      <c r="I24" s="14"/>
      <c r="L24" s="35"/>
      <c r="M24" s="35"/>
      <c r="N24" s="35"/>
      <c r="O24" s="35"/>
      <c r="P24" s="35"/>
    </row>
    <row r="25" spans="1:16" s="6" customFormat="1" ht="12" customHeight="1" x14ac:dyDescent="0.15">
      <c r="A25" s="7"/>
      <c r="B25" s="12"/>
      <c r="C25" s="12"/>
      <c r="D25" s="12"/>
      <c r="E25" s="12"/>
      <c r="F25" s="12"/>
      <c r="G25" s="12"/>
      <c r="H25" s="12"/>
      <c r="I25" s="12"/>
      <c r="L25" s="35"/>
      <c r="M25" s="35"/>
      <c r="N25" s="35"/>
      <c r="O25" s="35"/>
      <c r="P25" s="35"/>
    </row>
    <row r="26" spans="1:16" s="6" customFormat="1" ht="12" customHeight="1" x14ac:dyDescent="0.15">
      <c r="A26" s="7"/>
      <c r="L26" s="35"/>
      <c r="M26" s="28"/>
      <c r="N26" s="28"/>
      <c r="O26" s="28"/>
      <c r="P26" s="28"/>
    </row>
    <row r="27" spans="1:16" x14ac:dyDescent="0.15">
      <c r="J27" s="6"/>
      <c r="K27" s="6"/>
      <c r="L27" s="35"/>
      <c r="M27" s="29" t="s">
        <v>2</v>
      </c>
      <c r="N27" s="30">
        <f>SUM(N28:N34)</f>
        <v>24233.465059362999</v>
      </c>
      <c r="O27" s="30">
        <f>SUM(O28:O34)</f>
        <v>100</v>
      </c>
      <c r="P27" s="28"/>
    </row>
    <row r="28" spans="1:16" x14ac:dyDescent="0.15">
      <c r="L28" s="36"/>
      <c r="M28" s="31" t="s">
        <v>14</v>
      </c>
      <c r="N28" s="32">
        <f>L7</f>
        <v>5637.6978270479322</v>
      </c>
      <c r="O28" s="33">
        <f>N28/$N$27*100</f>
        <v>23.26410116439256</v>
      </c>
      <c r="P28" s="28"/>
    </row>
    <row r="29" spans="1:16" x14ac:dyDescent="0.15">
      <c r="L29" s="36"/>
      <c r="M29" s="31" t="s">
        <v>7</v>
      </c>
      <c r="N29" s="32">
        <f>L9</f>
        <v>4297.9496096988705</v>
      </c>
      <c r="O29" s="33">
        <f>N29/$N$27*100</f>
        <v>17.735596618851197</v>
      </c>
      <c r="P29" s="28"/>
    </row>
    <row r="30" spans="1:16" x14ac:dyDescent="0.15">
      <c r="L30" s="36"/>
      <c r="M30" s="31" t="s">
        <v>6</v>
      </c>
      <c r="N30" s="32">
        <f>L8</f>
        <v>4569.1628829396423</v>
      </c>
      <c r="O30" s="33">
        <f t="shared" ref="O30:O33" si="2">N30/$N$27*100</f>
        <v>18.854764977880333</v>
      </c>
      <c r="P30" s="28"/>
    </row>
    <row r="31" spans="1:16" x14ac:dyDescent="0.15">
      <c r="L31" s="36"/>
      <c r="M31" s="31" t="s">
        <v>8</v>
      </c>
      <c r="N31" s="32">
        <f>L10</f>
        <v>3262.2871402125193</v>
      </c>
      <c r="O31" s="33">
        <f t="shared" si="2"/>
        <v>13.461909521486614</v>
      </c>
      <c r="P31" s="28"/>
    </row>
    <row r="32" spans="1:16" x14ac:dyDescent="0.15">
      <c r="L32" s="36"/>
      <c r="M32" s="31" t="s">
        <v>15</v>
      </c>
      <c r="N32" s="32">
        <f>L11</f>
        <v>3217.6993022938004</v>
      </c>
      <c r="O32" s="33">
        <f t="shared" si="2"/>
        <v>13.277916692522638</v>
      </c>
      <c r="P32" s="28"/>
    </row>
    <row r="33" spans="12:16" x14ac:dyDescent="0.15">
      <c r="L33" s="36"/>
      <c r="M33" s="31" t="s">
        <v>5</v>
      </c>
      <c r="N33" s="32">
        <f>L12</f>
        <v>802.97948558530004</v>
      </c>
      <c r="O33" s="33">
        <f t="shared" si="2"/>
        <v>3.3135149415005163</v>
      </c>
      <c r="P33" s="28"/>
    </row>
    <row r="34" spans="12:16" x14ac:dyDescent="0.15">
      <c r="L34" s="36"/>
      <c r="M34" s="28" t="s">
        <v>18</v>
      </c>
      <c r="N34" s="32">
        <f>+SUM(L13:L21)</f>
        <v>2445.6888115849342</v>
      </c>
      <c r="O34" s="33">
        <f>N34/$N$27*100</f>
        <v>10.092196083366138</v>
      </c>
      <c r="P34" s="28"/>
    </row>
    <row r="35" spans="12:16" x14ac:dyDescent="0.15">
      <c r="L35" s="36"/>
      <c r="M35" s="28"/>
      <c r="N35" s="28"/>
      <c r="O35" s="28"/>
      <c r="P35" s="28"/>
    </row>
    <row r="36" spans="12:16" x14ac:dyDescent="0.15">
      <c r="L36" s="36"/>
      <c r="M36" s="28"/>
      <c r="N36" s="28"/>
      <c r="O36" s="28"/>
      <c r="P36" s="28"/>
    </row>
    <row r="37" spans="12:16" x14ac:dyDescent="0.15">
      <c r="L37" s="36"/>
      <c r="M37" s="36"/>
      <c r="N37" s="36"/>
      <c r="O37" s="36"/>
      <c r="P37" s="36"/>
    </row>
    <row r="38" spans="12:16" x14ac:dyDescent="0.15">
      <c r="L38" s="36"/>
      <c r="M38" s="36"/>
      <c r="N38" s="36"/>
      <c r="O38" s="36"/>
      <c r="P38" s="36"/>
    </row>
    <row r="39" spans="12:16" x14ac:dyDescent="0.15">
      <c r="L39" s="36"/>
      <c r="M39" s="36"/>
      <c r="N39" s="36"/>
      <c r="O39" s="36"/>
      <c r="P39" s="36"/>
    </row>
    <row r="40" spans="12:16" x14ac:dyDescent="0.15">
      <c r="L40" s="36"/>
      <c r="M40" s="36"/>
      <c r="N40" s="36"/>
      <c r="O40" s="36"/>
      <c r="P40" s="36"/>
    </row>
    <row r="41" spans="12:16" x14ac:dyDescent="0.15">
      <c r="L41" s="36"/>
      <c r="M41" s="36"/>
      <c r="N41" s="36"/>
      <c r="O41" s="36"/>
      <c r="P41" s="36"/>
    </row>
    <row r="42" spans="12:16" x14ac:dyDescent="0.15">
      <c r="L42" s="36"/>
      <c r="M42" s="36"/>
      <c r="N42" s="36"/>
      <c r="O42" s="36"/>
      <c r="P42" s="36"/>
    </row>
  </sheetData>
  <sortState ref="A7:L21">
    <sortCondition descending="1" ref="I7:I21"/>
  </sortState>
  <phoneticPr fontId="0" type="noConversion"/>
  <printOptions horizontalCentered="1" verticalCentered="1"/>
  <pageMargins left="1.21" right="1.1811023622047245" top="1.3779527559055118" bottom="1.3779527559055118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C43</vt:lpstr>
      <vt:lpstr>'C43'!Área_de_impresión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2016-06-01T19:22:28Z</cp:lastPrinted>
  <dcterms:created xsi:type="dcterms:W3CDTF">2004-09-07T15:27:37Z</dcterms:created>
  <dcterms:modified xsi:type="dcterms:W3CDTF">2016-08-09T13:53:09Z</dcterms:modified>
</cp:coreProperties>
</file>