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800" windowHeight="10155"/>
  </bookViews>
  <sheets>
    <sheet name="C28" sheetId="12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'C28'!$A$1:$N$32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B23" i="12" l="1"/>
  <c r="L23" i="12"/>
  <c r="L24" i="12"/>
  <c r="D23" i="12"/>
  <c r="D24" i="12"/>
  <c r="D22" i="12"/>
  <c r="B24" i="12" l="1"/>
  <c r="L22" i="12"/>
  <c r="L21" i="12" l="1"/>
  <c r="D21" i="12"/>
  <c r="B21" i="12" l="1"/>
  <c r="D20" i="12"/>
  <c r="L20" i="12"/>
  <c r="B20" i="12" l="1"/>
  <c r="L16" i="12"/>
  <c r="L17" i="12"/>
  <c r="L19" i="12"/>
  <c r="D15" i="12"/>
  <c r="D16" i="12"/>
  <c r="D17" i="12"/>
  <c r="D18" i="12"/>
  <c r="D19" i="12"/>
  <c r="L9" i="12"/>
  <c r="L10" i="12"/>
  <c r="L11" i="12"/>
  <c r="L12" i="12"/>
  <c r="L13" i="12"/>
  <c r="L14" i="12"/>
  <c r="L15" i="12"/>
  <c r="L8" i="12"/>
  <c r="D9" i="12"/>
  <c r="B9" i="12" s="1"/>
  <c r="D10" i="12"/>
  <c r="B10" i="12" s="1"/>
  <c r="D11" i="12"/>
  <c r="B11" i="12" s="1"/>
  <c r="D12" i="12"/>
  <c r="B12" i="12" s="1"/>
  <c r="D13" i="12"/>
  <c r="D14" i="12"/>
  <c r="D8" i="12"/>
  <c r="B8" i="12" s="1"/>
  <c r="B14" i="12" l="1"/>
  <c r="B13" i="12"/>
  <c r="B15" i="12"/>
  <c r="B17" i="12"/>
  <c r="B16" i="12"/>
  <c r="B19" i="12"/>
  <c r="B22" i="12" l="1"/>
</calcChain>
</file>

<file path=xl/sharedStrings.xml><?xml version="1.0" encoding="utf-8"?>
<sst xmlns="http://schemas.openxmlformats.org/spreadsheetml/2006/main" count="43" uniqueCount="43">
  <si>
    <t>2003</t>
  </si>
  <si>
    <t xml:space="preserve"> Ingresos del Tesoro Público</t>
  </si>
  <si>
    <t>2002</t>
  </si>
  <si>
    <t>2000</t>
  </si>
  <si>
    <t>2001</t>
  </si>
  <si>
    <t>1999</t>
  </si>
  <si>
    <t>Año</t>
  </si>
  <si>
    <t>2004</t>
  </si>
  <si>
    <t>2005</t>
  </si>
  <si>
    <t>2006</t>
  </si>
  <si>
    <t>Derechos  Ad Valorem</t>
  </si>
  <si>
    <t xml:space="preserve">Derechos Específicos </t>
  </si>
  <si>
    <t>Sobretasa Adicional 5%</t>
  </si>
  <si>
    <t xml:space="preserve">IGV </t>
  </si>
  <si>
    <t xml:space="preserve">ISC </t>
  </si>
  <si>
    <t>Otros 1/</t>
  </si>
  <si>
    <t>Total Tesoro Público (a)</t>
  </si>
  <si>
    <t>2007</t>
  </si>
  <si>
    <t>Total Otros Organismos (b)</t>
  </si>
  <si>
    <t>Otros Organismos</t>
  </si>
  <si>
    <t>Total    (a+b)</t>
  </si>
  <si>
    <t>2008</t>
  </si>
  <si>
    <t>Gobiernos Locales 2/</t>
  </si>
  <si>
    <t>2/ Incluye el Impuesto de Promoción Municipal.</t>
  </si>
  <si>
    <t>25.28 RECAUDACIÓN DE TRIBUTOS ADUANEROS POR ENTE BENEFICIARIO Y TRIBUTO,</t>
  </si>
  <si>
    <t>H. RECAUDACIÓN ADUANERA</t>
  </si>
  <si>
    <t>2009</t>
  </si>
  <si>
    <t>2010</t>
  </si>
  <si>
    <t>2011</t>
  </si>
  <si>
    <t>2012</t>
  </si>
  <si>
    <t>2013</t>
  </si>
  <si>
    <t>1/ Incluye ingresos tributarios tales como de administración general, intereses, infracción de leyes tributarias y otros ingresos tributarios y no tributarios.</t>
  </si>
  <si>
    <t>Fuente: Superintendencia Nacional de Aduanas y de Administración Tributaria, Banco de la Nación.</t>
  </si>
  <si>
    <t>INDECOPI</t>
  </si>
  <si>
    <t>2014</t>
  </si>
  <si>
    <r>
      <t>Nota:</t>
    </r>
    <r>
      <rPr>
        <sz val="7"/>
        <rFont val="Arial Narrow"/>
        <family val="2"/>
      </rPr>
      <t xml:space="preserve"> Corresponde a recaudación acreditada abonada en las cuentas de los entes beneficiarios.</t>
    </r>
  </si>
  <si>
    <t xml:space="preserve">          2006-2015</t>
  </si>
  <si>
    <t xml:space="preserve">           (Millones de soles)</t>
  </si>
  <si>
    <t>IGV: Impuesto General a las Ventas.</t>
  </si>
  <si>
    <t>ISC: Impuesto Selectivo al Consumo.</t>
  </si>
  <si>
    <t>2015 a/</t>
  </si>
  <si>
    <t xml:space="preserve">a/ A partir del 15-12-2015, según Ley 30381 se establece el cambio de denominación de la unidad monetaria del Perú de </t>
  </si>
  <si>
    <t xml:space="preserve">     Nuevo Sol a Sol.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</si>
</sst>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_)"/>
    <numFmt numFmtId="166" formatCode="0.0"/>
    <numFmt numFmtId="167" formatCode="#\ ##0.0"/>
    <numFmt numFmtId="168" formatCode="##\ ##0"/>
  </numFmts>
  <fonts count="12" x14ac:knownFonts="1">
    <font>
      <sz val="10"/>
      <name val="Arial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9" fontId="8" fillId="0" borderId="0"/>
    <xf numFmtId="164" fontId="1" fillId="0" borderId="0"/>
    <xf numFmtId="0" fontId="6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164" fontId="4" fillId="0" borderId="0" xfId="2" quotePrefix="1" applyFont="1" applyAlignment="1" applyProtection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66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1" fontId="3" fillId="0" borderId="0" xfId="0" applyNumberFormat="1" applyFont="1"/>
    <xf numFmtId="167" fontId="3" fillId="0" borderId="0" xfId="0" applyNumberFormat="1" applyFont="1" applyBorder="1" applyAlignment="1" applyProtection="1">
      <alignment horizontal="right"/>
    </xf>
    <xf numFmtId="39" fontId="7" fillId="0" borderId="0" xfId="1" applyFont="1" applyAlignment="1">
      <alignment horizontal="left"/>
    </xf>
    <xf numFmtId="166" fontId="3" fillId="0" borderId="0" xfId="0" applyNumberFormat="1" applyFont="1" applyBorder="1"/>
    <xf numFmtId="168" fontId="5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 applyProtection="1">
      <alignment horizontal="right"/>
    </xf>
    <xf numFmtId="164" fontId="10" fillId="0" borderId="0" xfId="2" quotePrefix="1" applyFont="1" applyAlignment="1" applyProtection="1">
      <alignment horizontal="left"/>
    </xf>
    <xf numFmtId="0" fontId="9" fillId="0" borderId="0" xfId="0" applyFont="1"/>
    <xf numFmtId="49" fontId="11" fillId="0" borderId="0" xfId="2" applyNumberFormat="1" applyFont="1" applyAlignment="1" applyProtection="1">
      <alignment horizontal="left"/>
    </xf>
    <xf numFmtId="0" fontId="7" fillId="0" borderId="0" xfId="0" applyFont="1"/>
    <xf numFmtId="49" fontId="3" fillId="0" borderId="0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39" fontId="5" fillId="0" borderId="0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left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5" xfId="0" applyFont="1" applyBorder="1"/>
    <xf numFmtId="0" fontId="5" fillId="0" borderId="6" xfId="0" applyFont="1" applyBorder="1" applyAlignment="1" applyProtection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3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7" xfId="3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8" fontId="5" fillId="0" borderId="4" xfId="0" applyNumberFormat="1" applyFont="1" applyBorder="1" applyAlignment="1" applyProtection="1">
      <alignment horizontal="right"/>
    </xf>
    <xf numFmtId="168" fontId="3" fillId="0" borderId="5" xfId="0" applyNumberFormat="1" applyFont="1" applyBorder="1" applyAlignment="1" applyProtection="1">
      <alignment horizontal="right"/>
    </xf>
    <xf numFmtId="168" fontId="5" fillId="0" borderId="5" xfId="0" applyNumberFormat="1" applyFont="1" applyBorder="1" applyAlignment="1" applyProtection="1">
      <alignment horizontal="right"/>
    </xf>
    <xf numFmtId="168" fontId="5" fillId="0" borderId="8" xfId="0" applyNumberFormat="1" applyFont="1" applyBorder="1" applyAlignment="1" applyProtection="1">
      <alignment horizontal="right"/>
    </xf>
    <xf numFmtId="168" fontId="5" fillId="0" borderId="6" xfId="0" applyNumberFormat="1" applyFont="1" applyBorder="1" applyAlignment="1" applyProtection="1">
      <alignment horizontal="right"/>
    </xf>
    <xf numFmtId="168" fontId="3" fillId="0" borderId="7" xfId="0" applyNumberFormat="1" applyFont="1" applyBorder="1" applyAlignment="1" applyProtection="1">
      <alignment horizontal="right"/>
    </xf>
    <xf numFmtId="168" fontId="5" fillId="0" borderId="7" xfId="0" applyNumberFormat="1" applyFont="1" applyBorder="1" applyAlignment="1" applyProtection="1">
      <alignment horizontal="right"/>
    </xf>
    <xf numFmtId="0" fontId="5" fillId="0" borderId="9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5" fillId="0" borderId="9" xfId="0" applyFont="1" applyBorder="1" applyAlignment="1" applyProtection="1">
      <alignment horizontal="center" vertical="center"/>
    </xf>
  </cellXfs>
  <cellStyles count="4">
    <cellStyle name="Normal" xfId="0" builtinId="0"/>
    <cellStyle name="Normal_Cuadros 9-13" xfId="1"/>
    <cellStyle name="Normal_IEC22007" xfId="2"/>
    <cellStyle name="Normal_resumenesanualesnotatributariaMarzo20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7"/>
  <sheetViews>
    <sheetView showGridLines="0" tabSelected="1" zoomScale="120" zoomScaleNormal="120" zoomScaleSheetLayoutView="160" workbookViewId="0">
      <selection activeCell="Q29" sqref="Q29"/>
    </sheetView>
  </sheetViews>
  <sheetFormatPr baseColWidth="10" defaultColWidth="8.42578125" defaultRowHeight="12.75" x14ac:dyDescent="0.2"/>
  <cols>
    <col min="1" max="1" width="4.42578125" style="2" customWidth="1"/>
    <col min="2" max="2" width="5" style="2" customWidth="1"/>
    <col min="3" max="3" width="0.7109375" style="2" customWidth="1"/>
    <col min="4" max="4" width="6.85546875" style="2" customWidth="1"/>
    <col min="5" max="5" width="6.28515625" style="2" customWidth="1"/>
    <col min="6" max="6" width="8.42578125" style="2" customWidth="1"/>
    <col min="7" max="7" width="6.28515625" style="2" customWidth="1"/>
    <col min="8" max="10" width="4.7109375" style="2" customWidth="1"/>
    <col min="11" max="11" width="0.7109375" style="2" customWidth="1"/>
    <col min="12" max="12" width="8.42578125" style="2" customWidth="1"/>
    <col min="13" max="13" width="7.140625" style="2" customWidth="1"/>
    <col min="14" max="14" width="5.42578125" style="2" customWidth="1"/>
    <col min="15" max="15" width="11.42578125" customWidth="1"/>
    <col min="16" max="16384" width="8.42578125" style="2"/>
  </cols>
  <sheetData>
    <row r="1" spans="1:15" ht="15.75" customHeight="1" x14ac:dyDescent="0.25">
      <c r="A1" s="1" t="s">
        <v>25</v>
      </c>
    </row>
    <row r="2" spans="1:15" ht="18.75" customHeight="1" x14ac:dyDescent="0.25">
      <c r="A2" s="20" t="s">
        <v>24</v>
      </c>
      <c r="B2" s="3"/>
      <c r="C2" s="3"/>
      <c r="E2" s="3"/>
      <c r="F2" s="3"/>
      <c r="G2" s="3"/>
      <c r="H2" s="3"/>
      <c r="I2" s="3"/>
    </row>
    <row r="3" spans="1:15" ht="13.5" customHeight="1" x14ac:dyDescent="0.25">
      <c r="A3" s="20" t="s">
        <v>36</v>
      </c>
      <c r="B3" s="3"/>
      <c r="C3" s="3"/>
      <c r="E3" s="3"/>
      <c r="F3" s="3"/>
      <c r="G3" s="3"/>
      <c r="H3" s="3"/>
      <c r="I3" s="3"/>
    </row>
    <row r="4" spans="1:15" ht="11.25" customHeight="1" x14ac:dyDescent="0.25">
      <c r="A4" s="18" t="s">
        <v>37</v>
      </c>
      <c r="B4" s="3"/>
      <c r="C4" s="3"/>
      <c r="E4" s="3"/>
      <c r="F4" s="3"/>
      <c r="G4" s="3"/>
      <c r="H4" s="3"/>
      <c r="I4" s="3"/>
      <c r="O4" s="19"/>
    </row>
    <row r="5" spans="1:15" ht="3.75" customHeight="1" x14ac:dyDescent="0.25">
      <c r="A5" s="4"/>
      <c r="B5" s="3"/>
      <c r="C5" s="3"/>
      <c r="E5" s="3"/>
      <c r="F5" s="3"/>
      <c r="G5" s="3"/>
      <c r="H5" s="3"/>
      <c r="I5" s="3"/>
    </row>
    <row r="6" spans="1:15" ht="14.1" customHeight="1" x14ac:dyDescent="0.15">
      <c r="A6" s="25"/>
      <c r="B6" s="30"/>
      <c r="C6" s="31"/>
      <c r="D6" s="49" t="s">
        <v>1</v>
      </c>
      <c r="E6" s="49"/>
      <c r="F6" s="49"/>
      <c r="G6" s="49"/>
      <c r="H6" s="49"/>
      <c r="I6" s="49"/>
      <c r="J6" s="49"/>
      <c r="K6" s="32"/>
      <c r="L6" s="47" t="s">
        <v>19</v>
      </c>
      <c r="M6" s="48"/>
      <c r="N6" s="48"/>
      <c r="O6" s="21"/>
    </row>
    <row r="7" spans="1:15" ht="36" x14ac:dyDescent="0.15">
      <c r="A7" s="26" t="s">
        <v>6</v>
      </c>
      <c r="B7" s="33" t="s">
        <v>20</v>
      </c>
      <c r="C7" s="34"/>
      <c r="D7" s="35" t="s">
        <v>16</v>
      </c>
      <c r="E7" s="35" t="s">
        <v>10</v>
      </c>
      <c r="F7" s="35" t="s">
        <v>11</v>
      </c>
      <c r="G7" s="35" t="s">
        <v>12</v>
      </c>
      <c r="H7" s="35" t="s">
        <v>13</v>
      </c>
      <c r="I7" s="35" t="s">
        <v>14</v>
      </c>
      <c r="J7" s="35" t="s">
        <v>15</v>
      </c>
      <c r="K7" s="36"/>
      <c r="L7" s="37" t="s">
        <v>18</v>
      </c>
      <c r="M7" s="37" t="s">
        <v>22</v>
      </c>
      <c r="N7" s="37" t="s">
        <v>33</v>
      </c>
      <c r="O7" s="21"/>
    </row>
    <row r="8" spans="1:15" s="9" customFormat="1" ht="15.95" hidden="1" customHeight="1" x14ac:dyDescent="0.15">
      <c r="A8" s="27" t="s">
        <v>5</v>
      </c>
      <c r="B8" s="16">
        <f t="shared" ref="B8:B16" si="0">D8+L8</f>
        <v>8152.8971642195602</v>
      </c>
      <c r="C8" s="17"/>
      <c r="D8" s="16">
        <f>SUM(E8:J8)</f>
        <v>7653.5379989153944</v>
      </c>
      <c r="E8" s="17">
        <v>2561.6350365469807</v>
      </c>
      <c r="F8" s="17">
        <v>233.1206108894431</v>
      </c>
      <c r="G8" s="17">
        <v>100.95128592928694</v>
      </c>
      <c r="H8" s="17">
        <v>4025.4418254801431</v>
      </c>
      <c r="I8" s="17">
        <v>680.03301982124663</v>
      </c>
      <c r="J8" s="17">
        <v>52.356220248294079</v>
      </c>
      <c r="K8" s="17"/>
      <c r="L8" s="16">
        <f>SUM(M8:N8)</f>
        <v>499.3591653041662</v>
      </c>
      <c r="M8" s="17">
        <v>497.07518164000004</v>
      </c>
      <c r="N8" s="17">
        <v>2.2839836641661622</v>
      </c>
      <c r="O8" s="15"/>
    </row>
    <row r="9" spans="1:15" s="9" customFormat="1" ht="15.95" hidden="1" customHeight="1" x14ac:dyDescent="0.15">
      <c r="A9" s="28" t="s">
        <v>3</v>
      </c>
      <c r="B9" s="16">
        <f t="shared" si="0"/>
        <v>8784.5950401105656</v>
      </c>
      <c r="C9" s="17"/>
      <c r="D9" s="16">
        <f t="shared" ref="D9:D19" si="1">SUM(E9:J9)</f>
        <v>8237.8824061052164</v>
      </c>
      <c r="E9" s="17">
        <v>2716.1788729257873</v>
      </c>
      <c r="F9" s="17">
        <v>155.95057793435456</v>
      </c>
      <c r="G9" s="17">
        <v>87.611169777672757</v>
      </c>
      <c r="H9" s="17">
        <v>4415.2720349886995</v>
      </c>
      <c r="I9" s="17">
        <v>809.01032269906</v>
      </c>
      <c r="J9" s="17">
        <v>53.859427779642786</v>
      </c>
      <c r="K9" s="17"/>
      <c r="L9" s="16">
        <f t="shared" ref="L9:L19" si="2">SUM(M9:N9)</f>
        <v>546.71263400534826</v>
      </c>
      <c r="M9" s="17">
        <v>545.5780725300001</v>
      </c>
      <c r="N9" s="17">
        <v>1.1345614753482105</v>
      </c>
      <c r="O9" s="15"/>
    </row>
    <row r="10" spans="1:15" s="9" customFormat="1" ht="15" hidden="1" customHeight="1" x14ac:dyDescent="0.15">
      <c r="A10" s="28" t="s">
        <v>4</v>
      </c>
      <c r="B10" s="16">
        <f t="shared" si="0"/>
        <v>8457.8548312747007</v>
      </c>
      <c r="C10" s="17"/>
      <c r="D10" s="16">
        <f t="shared" si="1"/>
        <v>7917.1714871887825</v>
      </c>
      <c r="E10" s="17">
        <v>2606.3737817876618</v>
      </c>
      <c r="F10" s="17">
        <v>104.40289116743172</v>
      </c>
      <c r="G10" s="17">
        <v>78.205680296836618</v>
      </c>
      <c r="H10" s="17">
        <v>4410.9232604299923</v>
      </c>
      <c r="I10" s="17">
        <v>666.2854960051028</v>
      </c>
      <c r="J10" s="17">
        <v>50.980377501757218</v>
      </c>
      <c r="K10" s="17"/>
      <c r="L10" s="16">
        <f t="shared" si="2"/>
        <v>540.68334408591841</v>
      </c>
      <c r="M10" s="17">
        <v>538.21613642000011</v>
      </c>
      <c r="N10" s="17">
        <v>2.4672076659183162</v>
      </c>
      <c r="O10" s="15"/>
    </row>
    <row r="11" spans="1:15" s="9" customFormat="1" ht="15.75" hidden="1" customHeight="1" x14ac:dyDescent="0.15">
      <c r="A11" s="28" t="s">
        <v>2</v>
      </c>
      <c r="B11" s="16">
        <f t="shared" si="0"/>
        <v>8385.0083413464326</v>
      </c>
      <c r="C11" s="17"/>
      <c r="D11" s="16">
        <f t="shared" si="1"/>
        <v>7819.1117165964033</v>
      </c>
      <c r="E11" s="17">
        <v>2316.8281709639077</v>
      </c>
      <c r="F11" s="17">
        <v>71.802301692647447</v>
      </c>
      <c r="G11" s="17">
        <v>100.08617427305511</v>
      </c>
      <c r="H11" s="17">
        <v>4548.4336937426815</v>
      </c>
      <c r="I11" s="17">
        <v>739.53815298925508</v>
      </c>
      <c r="J11" s="17">
        <v>42.42322293485762</v>
      </c>
      <c r="K11" s="17"/>
      <c r="L11" s="16">
        <f t="shared" si="2"/>
        <v>565.89662475002854</v>
      </c>
      <c r="M11" s="17">
        <v>562.09155578999992</v>
      </c>
      <c r="N11" s="17">
        <v>3.8050689600286653</v>
      </c>
      <c r="O11" s="15"/>
    </row>
    <row r="12" spans="1:15" s="9" customFormat="1" ht="15.95" hidden="1" customHeight="1" x14ac:dyDescent="0.15">
      <c r="A12" s="28" t="s">
        <v>0</v>
      </c>
      <c r="B12" s="16">
        <f t="shared" si="0"/>
        <v>9300.313842362586</v>
      </c>
      <c r="C12" s="17"/>
      <c r="D12" s="16">
        <f t="shared" si="1"/>
        <v>8681.6403598667239</v>
      </c>
      <c r="E12" s="17">
        <v>2388.9502226975555</v>
      </c>
      <c r="F12" s="17">
        <v>27.725826288223811</v>
      </c>
      <c r="G12" s="17">
        <v>132.98895215641613</v>
      </c>
      <c r="H12" s="17">
        <v>5047.7634732175575</v>
      </c>
      <c r="I12" s="17">
        <v>1043.7813765175308</v>
      </c>
      <c r="J12" s="17">
        <v>40.43050898944022</v>
      </c>
      <c r="K12" s="17"/>
      <c r="L12" s="16">
        <f t="shared" si="2"/>
        <v>618.67348249586246</v>
      </c>
      <c r="M12" s="17">
        <v>610.53792236586241</v>
      </c>
      <c r="N12" s="17">
        <v>8.13556013</v>
      </c>
      <c r="O12" s="15"/>
    </row>
    <row r="13" spans="1:15" s="9" customFormat="1" ht="15.95" hidden="1" customHeight="1" x14ac:dyDescent="0.15">
      <c r="A13" s="28" t="s">
        <v>7</v>
      </c>
      <c r="B13" s="16">
        <f t="shared" si="0"/>
        <v>10649.08533576035</v>
      </c>
      <c r="C13" s="17"/>
      <c r="D13" s="16">
        <f t="shared" si="1"/>
        <v>9938.2997407676685</v>
      </c>
      <c r="E13" s="17">
        <v>2550.6364650757132</v>
      </c>
      <c r="F13" s="17">
        <v>47.697999150967185</v>
      </c>
      <c r="G13" s="17">
        <v>145.98975423910454</v>
      </c>
      <c r="H13" s="17">
        <v>5987.8410211861201</v>
      </c>
      <c r="I13" s="17">
        <v>1156.8282020645929</v>
      </c>
      <c r="J13" s="17">
        <v>49.306299051170278</v>
      </c>
      <c r="K13" s="17"/>
      <c r="L13" s="16">
        <f t="shared" si="2"/>
        <v>710.78559499268113</v>
      </c>
      <c r="M13" s="17">
        <v>701.54987699268111</v>
      </c>
      <c r="N13" s="17">
        <v>9.2357180000000003</v>
      </c>
      <c r="O13" s="15"/>
    </row>
    <row r="14" spans="1:15" s="9" customFormat="1" ht="15.95" hidden="1" customHeight="1" x14ac:dyDescent="0.15">
      <c r="A14" s="28" t="s">
        <v>8</v>
      </c>
      <c r="B14" s="40">
        <f t="shared" si="0"/>
        <v>11682.637812706258</v>
      </c>
      <c r="C14" s="41"/>
      <c r="D14" s="42">
        <f t="shared" si="1"/>
        <v>10858.529636667072</v>
      </c>
      <c r="E14" s="41">
        <v>2955.2652310273988</v>
      </c>
      <c r="F14" s="41">
        <v>33.991002941604819</v>
      </c>
      <c r="G14" s="41">
        <v>153.65306797940093</v>
      </c>
      <c r="H14" s="41">
        <v>6904.6185854827727</v>
      </c>
      <c r="I14" s="41">
        <v>738.34675346632378</v>
      </c>
      <c r="J14" s="41">
        <v>72.654995769571599</v>
      </c>
      <c r="K14" s="41"/>
      <c r="L14" s="42">
        <f t="shared" si="2"/>
        <v>824.10817603918679</v>
      </c>
      <c r="M14" s="41">
        <v>810.67665703918681</v>
      </c>
      <c r="N14" s="41">
        <v>13.431519</v>
      </c>
      <c r="O14" s="15"/>
    </row>
    <row r="15" spans="1:15" s="9" customFormat="1" ht="15.95" customHeight="1" x14ac:dyDescent="0.15">
      <c r="A15" s="28" t="s">
        <v>9</v>
      </c>
      <c r="B15" s="43">
        <f t="shared" si="0"/>
        <v>13254.725088238858</v>
      </c>
      <c r="C15" s="17"/>
      <c r="D15" s="16">
        <f t="shared" si="1"/>
        <v>12242.062710849437</v>
      </c>
      <c r="E15" s="17">
        <v>2769.0663294042574</v>
      </c>
      <c r="F15" s="17">
        <v>0.84224129693672223</v>
      </c>
      <c r="G15" s="17">
        <v>76.74988120962476</v>
      </c>
      <c r="H15" s="17">
        <v>8533.7502895807102</v>
      </c>
      <c r="I15" s="17">
        <v>806.40943953413739</v>
      </c>
      <c r="J15" s="17">
        <v>55.244529823770904</v>
      </c>
      <c r="K15" s="17"/>
      <c r="L15" s="16">
        <f t="shared" si="2"/>
        <v>1012.6623773894205</v>
      </c>
      <c r="M15" s="17">
        <v>1001.6944453894205</v>
      </c>
      <c r="N15" s="17">
        <v>10.967931999999999</v>
      </c>
      <c r="O15" s="15"/>
    </row>
    <row r="16" spans="1:15" s="9" customFormat="1" ht="15.95" customHeight="1" x14ac:dyDescent="0.15">
      <c r="A16" s="28" t="s">
        <v>17</v>
      </c>
      <c r="B16" s="43">
        <f t="shared" si="0"/>
        <v>14861.630740154165</v>
      </c>
      <c r="C16" s="17"/>
      <c r="D16" s="16">
        <f t="shared" si="1"/>
        <v>13617.487759914166</v>
      </c>
      <c r="E16" s="17">
        <v>2134.0043497050574</v>
      </c>
      <c r="F16" s="17">
        <v>0.65900506999999986</v>
      </c>
      <c r="G16" s="17">
        <v>63.308922850000023</v>
      </c>
      <c r="H16" s="17">
        <v>10444.374851667229</v>
      </c>
      <c r="I16" s="17">
        <v>922.92650502810204</v>
      </c>
      <c r="J16" s="17">
        <v>52.214125593775108</v>
      </c>
      <c r="K16" s="17"/>
      <c r="L16" s="16">
        <f t="shared" si="2"/>
        <v>1244.1429802399998</v>
      </c>
      <c r="M16" s="17">
        <v>1228.1713182799999</v>
      </c>
      <c r="N16" s="17">
        <v>15.971661959999999</v>
      </c>
      <c r="O16" s="15"/>
    </row>
    <row r="17" spans="1:15" s="9" customFormat="1" ht="15.95" customHeight="1" x14ac:dyDescent="0.15">
      <c r="A17" s="28" t="s">
        <v>21</v>
      </c>
      <c r="B17" s="43">
        <f>D17+L17</f>
        <v>18556.013008930004</v>
      </c>
      <c r="C17" s="17"/>
      <c r="D17" s="16">
        <f t="shared" si="1"/>
        <v>16874.743189660003</v>
      </c>
      <c r="E17" s="17">
        <v>1903.1761977399997</v>
      </c>
      <c r="F17" s="17">
        <v>0.77650887000000002</v>
      </c>
      <c r="G17" s="17">
        <v>6.7242068899999996</v>
      </c>
      <c r="H17" s="17">
        <v>14169.781148310005</v>
      </c>
      <c r="I17" s="17">
        <v>727.59117130999994</v>
      </c>
      <c r="J17" s="17">
        <v>66.693956539999988</v>
      </c>
      <c r="K17" s="17"/>
      <c r="L17" s="16">
        <f t="shared" si="2"/>
        <v>1681.26981927</v>
      </c>
      <c r="M17" s="17">
        <v>1665.0486862800001</v>
      </c>
      <c r="N17" s="17">
        <v>16.221132990000001</v>
      </c>
      <c r="O17" s="15"/>
    </row>
    <row r="18" spans="1:15" s="9" customFormat="1" ht="15.95" customHeight="1" x14ac:dyDescent="0.15">
      <c r="A18" s="28" t="s">
        <v>26</v>
      </c>
      <c r="B18" s="43">
        <v>14570</v>
      </c>
      <c r="C18" s="17"/>
      <c r="D18" s="16">
        <f t="shared" si="1"/>
        <v>13268.153628660004</v>
      </c>
      <c r="E18" s="17">
        <v>1486.8926484500003</v>
      </c>
      <c r="F18" s="17">
        <v>4.4409938600000007</v>
      </c>
      <c r="G18" s="17">
        <v>1.50548701</v>
      </c>
      <c r="H18" s="17">
        <v>10917.243106600003</v>
      </c>
      <c r="I18" s="17">
        <v>774.44349630000011</v>
      </c>
      <c r="J18" s="17">
        <v>83.627896439999986</v>
      </c>
      <c r="K18" s="17"/>
      <c r="L18" s="16">
        <v>1301</v>
      </c>
      <c r="M18" s="17">
        <v>1280.52531346</v>
      </c>
      <c r="N18" s="17">
        <v>20.846581100000002</v>
      </c>
      <c r="O18" s="15"/>
    </row>
    <row r="19" spans="1:15" s="9" customFormat="1" ht="15.95" customHeight="1" x14ac:dyDescent="0.15">
      <c r="A19" s="28" t="s">
        <v>27</v>
      </c>
      <c r="B19" s="43">
        <f t="shared" ref="B19:B24" si="3">D19+L19</f>
        <v>18931.268706469978</v>
      </c>
      <c r="C19" s="17"/>
      <c r="D19" s="16">
        <f t="shared" si="1"/>
        <v>17245.41995328998</v>
      </c>
      <c r="E19" s="17">
        <v>1800.8588334299998</v>
      </c>
      <c r="F19" s="17">
        <v>1.1113517599999998</v>
      </c>
      <c r="G19" s="17">
        <v>0.96685597000000001</v>
      </c>
      <c r="H19" s="17">
        <v>14237.202491319982</v>
      </c>
      <c r="I19" s="17">
        <v>1128.0103958499999</v>
      </c>
      <c r="J19" s="17">
        <v>77.270024960000015</v>
      </c>
      <c r="K19" s="17"/>
      <c r="L19" s="16">
        <f t="shared" si="2"/>
        <v>1685.8487531800001</v>
      </c>
      <c r="M19" s="17">
        <v>1670.5293372000001</v>
      </c>
      <c r="N19" s="17">
        <v>15.31941598</v>
      </c>
      <c r="O19" s="15"/>
    </row>
    <row r="20" spans="1:15" s="9" customFormat="1" ht="15.95" customHeight="1" x14ac:dyDescent="0.15">
      <c r="A20" s="28" t="s">
        <v>28</v>
      </c>
      <c r="B20" s="43">
        <f t="shared" si="3"/>
        <v>21093.224342839989</v>
      </c>
      <c r="C20" s="17"/>
      <c r="D20" s="16">
        <f t="shared" ref="D20:D21" si="4">SUM(E20:J20)</f>
        <v>19053.541826649987</v>
      </c>
      <c r="E20" s="17">
        <v>1379.2012147100013</v>
      </c>
      <c r="F20" s="17">
        <v>0.13186916000000001</v>
      </c>
      <c r="G20" s="17">
        <v>1.01510213</v>
      </c>
      <c r="H20" s="17">
        <v>16375.241778719987</v>
      </c>
      <c r="I20" s="17">
        <v>1111.0683630000001</v>
      </c>
      <c r="J20" s="17">
        <v>186.88349893</v>
      </c>
      <c r="K20" s="17"/>
      <c r="L20" s="16">
        <f t="shared" ref="L20:L21" si="5">SUM(M20:N20)</f>
        <v>2039.6825161899999</v>
      </c>
      <c r="M20" s="17">
        <v>2019.8399703699999</v>
      </c>
      <c r="N20" s="17">
        <v>19.842545820000002</v>
      </c>
      <c r="O20" s="15"/>
    </row>
    <row r="21" spans="1:15" s="9" customFormat="1" ht="15.95" customHeight="1" x14ac:dyDescent="0.15">
      <c r="A21" s="28" t="s">
        <v>29</v>
      </c>
      <c r="B21" s="43">
        <f t="shared" si="3"/>
        <v>22270.942809159988</v>
      </c>
      <c r="C21" s="17"/>
      <c r="D21" s="16">
        <f t="shared" si="4"/>
        <v>20088.773172079986</v>
      </c>
      <c r="E21" s="17">
        <v>1499.5820719900009</v>
      </c>
      <c r="F21" s="17">
        <v>25.826939960000001</v>
      </c>
      <c r="G21" s="17">
        <v>3.4023040000000004</v>
      </c>
      <c r="H21" s="17">
        <v>17341.001150949985</v>
      </c>
      <c r="I21" s="17">
        <v>1106.9852417300001</v>
      </c>
      <c r="J21" s="17">
        <v>111.97546344999999</v>
      </c>
      <c r="K21" s="17"/>
      <c r="L21" s="16">
        <f t="shared" si="5"/>
        <v>2182.1696370800005</v>
      </c>
      <c r="M21" s="17">
        <v>2158.0653431200003</v>
      </c>
      <c r="N21" s="17">
        <v>24.104293959999996</v>
      </c>
      <c r="O21" s="15"/>
    </row>
    <row r="22" spans="1:15" s="9" customFormat="1" ht="15.95" customHeight="1" x14ac:dyDescent="0.15">
      <c r="A22" s="28" t="s">
        <v>30</v>
      </c>
      <c r="B22" s="43">
        <f t="shared" si="3"/>
        <v>23978.704545889981</v>
      </c>
      <c r="C22" s="17"/>
      <c r="D22" s="16">
        <f>SUM(E22:J22)</f>
        <v>21668.645371859981</v>
      </c>
      <c r="E22" s="17">
        <v>1576.4637559200005</v>
      </c>
      <c r="F22" s="17">
        <v>127.29527902999997</v>
      </c>
      <c r="G22" s="17">
        <v>2.2806223999999995</v>
      </c>
      <c r="H22" s="17">
        <v>18367.254251879982</v>
      </c>
      <c r="I22" s="17">
        <v>1475.0665306300004</v>
      </c>
      <c r="J22" s="17">
        <v>120.28493199999997</v>
      </c>
      <c r="K22" s="17"/>
      <c r="L22" s="16">
        <f t="shared" ref="L22:L24" si="6">SUM(M22:N22)</f>
        <v>2310.0591740300001</v>
      </c>
      <c r="M22" s="17">
        <v>2287.8345407400002</v>
      </c>
      <c r="N22" s="17">
        <v>22.22463329</v>
      </c>
      <c r="O22" s="15"/>
    </row>
    <row r="23" spans="1:15" s="9" customFormat="1" ht="15.95" customHeight="1" x14ac:dyDescent="0.15">
      <c r="A23" s="28" t="s">
        <v>34</v>
      </c>
      <c r="B23" s="43">
        <f t="shared" si="3"/>
        <v>24994.56790866001</v>
      </c>
      <c r="C23" s="17"/>
      <c r="D23" s="16">
        <f t="shared" ref="D23:D24" si="7">SUM(E23:J23)</f>
        <v>22514.92152253001</v>
      </c>
      <c r="E23" s="17">
        <v>1611.58651165999</v>
      </c>
      <c r="F23" s="17">
        <v>177.89269908999998</v>
      </c>
      <c r="G23" s="17">
        <v>0.34415100000000004</v>
      </c>
      <c r="H23" s="17">
        <v>19224.998195690023</v>
      </c>
      <c r="I23" s="17">
        <v>1382.9594177199976</v>
      </c>
      <c r="J23" s="17">
        <v>117.14054736999999</v>
      </c>
      <c r="K23" s="17"/>
      <c r="L23" s="16">
        <f t="shared" si="6"/>
        <v>2479.6463861300012</v>
      </c>
      <c r="M23" s="17">
        <v>2394.9522055800012</v>
      </c>
      <c r="N23" s="17">
        <v>84.694180549999999</v>
      </c>
      <c r="O23" s="15"/>
    </row>
    <row r="24" spans="1:15" s="9" customFormat="1" ht="15.95" customHeight="1" x14ac:dyDescent="0.15">
      <c r="A24" s="29" t="s">
        <v>40</v>
      </c>
      <c r="B24" s="44">
        <f t="shared" si="3"/>
        <v>24668.324225510441</v>
      </c>
      <c r="C24" s="45"/>
      <c r="D24" s="46">
        <f t="shared" si="7"/>
        <v>22280.693364030441</v>
      </c>
      <c r="E24" s="45">
        <v>1526.6842066696149</v>
      </c>
      <c r="F24" s="45">
        <v>246.97918284000011</v>
      </c>
      <c r="G24" s="45">
        <v>0.87666599999999972</v>
      </c>
      <c r="H24" s="45">
        <v>18905.58287132901</v>
      </c>
      <c r="I24" s="45">
        <v>1452.971290560949</v>
      </c>
      <c r="J24" s="45">
        <v>147.59914663087</v>
      </c>
      <c r="K24" s="45"/>
      <c r="L24" s="46">
        <f t="shared" si="6"/>
        <v>2387.63086148</v>
      </c>
      <c r="M24" s="45">
        <v>2352.5908288199998</v>
      </c>
      <c r="N24" s="45">
        <v>35.040032660000001</v>
      </c>
      <c r="O24" s="15"/>
    </row>
    <row r="25" spans="1:15" s="9" customFormat="1" ht="12.75" customHeight="1" x14ac:dyDescent="0.15">
      <c r="A25" s="24" t="s">
        <v>35</v>
      </c>
      <c r="B25" s="38"/>
      <c r="C25" s="13"/>
      <c r="D25" s="39"/>
      <c r="E25" s="13"/>
      <c r="F25" s="13"/>
      <c r="G25" s="13"/>
      <c r="H25" s="13"/>
      <c r="I25" s="13"/>
      <c r="J25" s="6"/>
      <c r="K25" s="6"/>
      <c r="L25" s="38"/>
      <c r="M25" s="13"/>
      <c r="N25" s="13"/>
    </row>
    <row r="26" spans="1:15" s="9" customFormat="1" ht="11.25" customHeight="1" x14ac:dyDescent="0.15">
      <c r="A26" s="22" t="s">
        <v>38</v>
      </c>
      <c r="B26" s="6"/>
      <c r="C26" s="6"/>
      <c r="D26" s="6"/>
      <c r="E26" s="6"/>
      <c r="F26" s="10"/>
      <c r="G26" s="10"/>
      <c r="H26" s="10"/>
      <c r="I26" s="10"/>
      <c r="J26" s="6"/>
      <c r="K26" s="6"/>
      <c r="L26" s="8"/>
      <c r="M26" s="7"/>
      <c r="N26" s="8"/>
    </row>
    <row r="27" spans="1:15" s="9" customFormat="1" ht="10.5" customHeight="1" x14ac:dyDescent="0.15">
      <c r="A27" s="22" t="s">
        <v>39</v>
      </c>
      <c r="B27" s="6"/>
      <c r="C27" s="6"/>
      <c r="D27" s="6"/>
      <c r="E27" s="6"/>
      <c r="F27" s="10"/>
      <c r="G27" s="10"/>
      <c r="H27" s="10"/>
      <c r="I27" s="10"/>
      <c r="J27" s="6"/>
      <c r="K27" s="6"/>
      <c r="L27" s="8"/>
      <c r="M27" s="7"/>
      <c r="N27" s="8"/>
    </row>
    <row r="28" spans="1:15" s="9" customFormat="1" ht="9.75" customHeight="1" x14ac:dyDescent="0.15">
      <c r="A28" s="22" t="s">
        <v>31</v>
      </c>
      <c r="B28" s="6"/>
      <c r="C28" s="6"/>
      <c r="D28" s="6"/>
      <c r="E28" s="6"/>
      <c r="F28" s="10"/>
      <c r="G28" s="10"/>
      <c r="H28" s="10"/>
      <c r="I28" s="10"/>
      <c r="J28" s="6"/>
      <c r="K28" s="6"/>
      <c r="L28" s="8"/>
      <c r="M28" s="7"/>
      <c r="N28" s="8"/>
    </row>
    <row r="29" spans="1:15" s="9" customFormat="1" ht="9.75" customHeight="1" x14ac:dyDescent="0.15">
      <c r="A29" s="22" t="s">
        <v>23</v>
      </c>
      <c r="B29" s="6"/>
      <c r="C29" s="6"/>
      <c r="D29" s="6"/>
      <c r="E29" s="6"/>
      <c r="F29" s="10"/>
      <c r="G29" s="10"/>
      <c r="H29" s="10"/>
      <c r="I29" s="10"/>
      <c r="J29" s="6"/>
      <c r="K29" s="6"/>
      <c r="L29" s="8"/>
      <c r="M29" s="7"/>
      <c r="N29" s="8"/>
    </row>
    <row r="30" spans="1:15" s="9" customFormat="1" ht="9.75" customHeight="1" x14ac:dyDescent="0.15">
      <c r="A30" s="22" t="s">
        <v>41</v>
      </c>
      <c r="B30" s="6"/>
      <c r="C30" s="6"/>
      <c r="D30" s="6"/>
      <c r="E30" s="6"/>
      <c r="F30" s="10"/>
      <c r="G30" s="10"/>
      <c r="H30" s="10"/>
      <c r="I30" s="10"/>
      <c r="J30" s="6"/>
      <c r="K30" s="6"/>
      <c r="L30" s="8"/>
      <c r="M30" s="7"/>
      <c r="N30" s="8"/>
    </row>
    <row r="31" spans="1:15" s="9" customFormat="1" ht="7.5" customHeight="1" x14ac:dyDescent="0.15">
      <c r="A31" s="22" t="s">
        <v>42</v>
      </c>
      <c r="B31" s="6"/>
      <c r="C31" s="6"/>
      <c r="D31" s="6"/>
      <c r="E31" s="6"/>
      <c r="F31" s="10"/>
      <c r="G31" s="10"/>
      <c r="H31" s="10"/>
      <c r="I31" s="10"/>
      <c r="J31" s="6"/>
      <c r="K31" s="6"/>
      <c r="L31" s="8"/>
      <c r="M31" s="7"/>
      <c r="N31" s="8"/>
    </row>
    <row r="32" spans="1:15" ht="9" customHeight="1" x14ac:dyDescent="0.15">
      <c r="A32" s="23" t="s">
        <v>32</v>
      </c>
      <c r="B32" s="5"/>
      <c r="C32" s="5"/>
      <c r="D32" s="9"/>
      <c r="E32" s="5"/>
      <c r="F32" s="5"/>
      <c r="G32" s="5"/>
      <c r="H32" s="5"/>
      <c r="I32" s="5"/>
      <c r="J32" s="11"/>
      <c r="K32" s="9"/>
      <c r="M32" s="9"/>
      <c r="O32" s="21"/>
    </row>
    <row r="33" spans="1:15" ht="9" x14ac:dyDescent="0.15">
      <c r="A33" s="14"/>
      <c r="D33" s="9"/>
      <c r="J33" s="9"/>
      <c r="K33" s="9"/>
      <c r="M33" s="11"/>
      <c r="N33" s="12"/>
      <c r="O33" s="21"/>
    </row>
    <row r="34" spans="1:15" ht="9" x14ac:dyDescent="0.15">
      <c r="M34" s="5"/>
      <c r="N34" s="12"/>
      <c r="O34" s="21"/>
    </row>
    <row r="35" spans="1:15" x14ac:dyDescent="0.2">
      <c r="M35" s="5"/>
      <c r="N35" s="12"/>
    </row>
    <row r="36" spans="1:15" x14ac:dyDescent="0.2">
      <c r="M36" s="5"/>
      <c r="N36" s="12"/>
    </row>
    <row r="37" spans="1:15" x14ac:dyDescent="0.2">
      <c r="M37" s="5"/>
      <c r="N37" s="12"/>
    </row>
    <row r="38" spans="1:15" x14ac:dyDescent="0.2">
      <c r="M38" s="5"/>
      <c r="N38" s="12"/>
    </row>
    <row r="39" spans="1:15" x14ac:dyDescent="0.2">
      <c r="M39" s="5"/>
      <c r="N39" s="12"/>
    </row>
    <row r="40" spans="1:15" x14ac:dyDescent="0.2">
      <c r="M40" s="5"/>
      <c r="N40" s="12"/>
    </row>
    <row r="41" spans="1:15" x14ac:dyDescent="0.2">
      <c r="M41" s="5"/>
      <c r="N41" s="12"/>
    </row>
    <row r="42" spans="1:15" x14ac:dyDescent="0.2">
      <c r="M42" s="5"/>
      <c r="N42" s="12"/>
    </row>
    <row r="43" spans="1:15" x14ac:dyDescent="0.2">
      <c r="M43" s="5"/>
      <c r="N43" s="12"/>
    </row>
    <row r="44" spans="1:15" x14ac:dyDescent="0.2">
      <c r="M44" s="5"/>
      <c r="N44" s="12"/>
    </row>
    <row r="45" spans="1:15" x14ac:dyDescent="0.2">
      <c r="M45" s="5"/>
      <c r="N45" s="12"/>
    </row>
    <row r="46" spans="1:15" x14ac:dyDescent="0.2">
      <c r="M46" s="5"/>
      <c r="N46" s="12"/>
    </row>
    <row r="47" spans="1:15" x14ac:dyDescent="0.2">
      <c r="M47" s="5"/>
      <c r="N47" s="12"/>
    </row>
  </sheetData>
  <mergeCells count="1">
    <mergeCell ref="D6:J6"/>
  </mergeCells>
  <phoneticPr fontId="0" type="noConversion"/>
  <printOptions horizontalCentered="1"/>
  <pageMargins left="1.32" right="1.1811023622047245" top="0.95" bottom="1.3779527559055118" header="0" footer="0"/>
  <pageSetup paperSize="9" orientation="portrait" r:id="rId1"/>
  <headerFooter alignWithMargins="0"/>
  <ignoredErrors>
    <ignoredError sqref="A13: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C28</vt:lpstr>
      <vt:lpstr>'C28'!Área_de_impresión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2016-06-01T23:47:39Z</cp:lastPrinted>
  <dcterms:created xsi:type="dcterms:W3CDTF">2004-09-07T15:27:24Z</dcterms:created>
  <dcterms:modified xsi:type="dcterms:W3CDTF">2016-08-09T13:55:58Z</dcterms:modified>
</cp:coreProperties>
</file>