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0800" windowHeight="10155"/>
  </bookViews>
  <sheets>
    <sheet name="C28" sheetId="12" r:id="rId1"/>
  </sheets>
  <externalReferences>
    <externalReference r:id="rId2"/>
    <externalReference r:id="rId3"/>
    <externalReference r:id="rId4"/>
  </externalReferences>
  <definedNames>
    <definedName name="\p">'[1]01'!#REF!</definedName>
    <definedName name="\s">#N/A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hidden="1">'[1]07'!$B$8:$B$58</definedName>
    <definedName name="_Key1" hidden="1">'[1]07'!$E$8:$E$58</definedName>
    <definedName name="_Order1" hidden="1">0</definedName>
    <definedName name="_Sort" hidden="1">#REF!</definedName>
    <definedName name="A_impresión_IM">'[1]01'!$A$1:$P$44</definedName>
    <definedName name="_xlnm.Print_Area" localSheetId="0">'C28'!$A$1:$N$32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52511"/>
</workbook>
</file>

<file path=xl/calcChain.xml><?xml version="1.0" encoding="utf-8"?>
<calcChain xmlns="http://schemas.openxmlformats.org/spreadsheetml/2006/main">
  <c r="B23" i="12" l="1"/>
  <c r="L23" i="12"/>
  <c r="L24" i="12"/>
  <c r="D23" i="12"/>
  <c r="D24" i="12"/>
  <c r="D22" i="12"/>
  <c r="B24" i="12" l="1"/>
  <c r="L22" i="12"/>
  <c r="L21" i="12" l="1"/>
  <c r="D21" i="12"/>
  <c r="B21" i="12" l="1"/>
  <c r="D20" i="12"/>
  <c r="L20" i="12"/>
  <c r="B20" i="12" l="1"/>
  <c r="L16" i="12"/>
  <c r="L17" i="12"/>
  <c r="L19" i="12"/>
  <c r="D15" i="12"/>
  <c r="D16" i="12"/>
  <c r="D17" i="12"/>
  <c r="D18" i="12"/>
  <c r="D19" i="12"/>
  <c r="L9" i="12"/>
  <c r="L10" i="12"/>
  <c r="L11" i="12"/>
  <c r="L12" i="12"/>
  <c r="L13" i="12"/>
  <c r="L14" i="12"/>
  <c r="L15" i="12"/>
  <c r="L8" i="12"/>
  <c r="D9" i="12"/>
  <c r="B9" i="12" s="1"/>
  <c r="D10" i="12"/>
  <c r="B10" i="12" s="1"/>
  <c r="D11" i="12"/>
  <c r="B11" i="12" s="1"/>
  <c r="D12" i="12"/>
  <c r="B12" i="12" s="1"/>
  <c r="D13" i="12"/>
  <c r="D14" i="12"/>
  <c r="D8" i="12"/>
  <c r="B8" i="12" s="1"/>
  <c r="B14" i="12" l="1"/>
  <c r="B13" i="12"/>
  <c r="B15" i="12"/>
  <c r="B17" i="12"/>
  <c r="B16" i="12"/>
  <c r="B19" i="12"/>
  <c r="B22" i="12" l="1"/>
</calcChain>
</file>

<file path=xl/sharedStrings.xml><?xml version="1.0" encoding="utf-8"?>
<sst xmlns="http://schemas.openxmlformats.org/spreadsheetml/2006/main" count="43" uniqueCount="43">
  <si>
    <t>2003</t>
  </si>
  <si>
    <t xml:space="preserve"> Ingresos del Tesoro Público</t>
  </si>
  <si>
    <t>2002</t>
  </si>
  <si>
    <t>2000</t>
  </si>
  <si>
    <t>2001</t>
  </si>
  <si>
    <t>1999</t>
  </si>
  <si>
    <t>Año</t>
  </si>
  <si>
    <t>2004</t>
  </si>
  <si>
    <t>2005</t>
  </si>
  <si>
    <t>2006</t>
  </si>
  <si>
    <t>Derechos  Ad Valorem</t>
  </si>
  <si>
    <t xml:space="preserve">Derechos Específicos </t>
  </si>
  <si>
    <t>Sobretasa Adicional 5%</t>
  </si>
  <si>
    <t xml:space="preserve">IGV </t>
  </si>
  <si>
    <t xml:space="preserve">ISC </t>
  </si>
  <si>
    <t>Otros 1/</t>
  </si>
  <si>
    <t>Total Tesoro Público (a)</t>
  </si>
  <si>
    <t>2007</t>
  </si>
  <si>
    <t>Total Otros Organismos (b)</t>
  </si>
  <si>
    <t>Otros Organismos</t>
  </si>
  <si>
    <t>Total    (a+b)</t>
  </si>
  <si>
    <t>2008</t>
  </si>
  <si>
    <t>Gobiernos Locales 2/</t>
  </si>
  <si>
    <t>2/ Incluye el Impuesto de Promoción Municipal.</t>
  </si>
  <si>
    <t>25.28 RECAUDACIÓN DE TRIBUTOS ADUANEROS POR ENTE BENEFICIARIO Y TRIBUTO,</t>
  </si>
  <si>
    <t>H. RECAUDACIÓN ADUANERA</t>
  </si>
  <si>
    <t>2009</t>
  </si>
  <si>
    <t>2010</t>
  </si>
  <si>
    <t>2011</t>
  </si>
  <si>
    <t>2012</t>
  </si>
  <si>
    <t>2013</t>
  </si>
  <si>
    <t>1/ Incluye ingresos tributarios tales como de administración general, intereses, infracción de leyes tributarias y otros ingresos tributarios y no tributarios.</t>
  </si>
  <si>
    <t>Fuente: Superintendencia Nacional de Aduanas y de Administración Tributaria, Banco de la Nación.</t>
  </si>
  <si>
    <t>INDECOPI</t>
  </si>
  <si>
    <t>2014</t>
  </si>
  <si>
    <r>
      <t>Nota:</t>
    </r>
    <r>
      <rPr>
        <sz val="7"/>
        <rFont val="Arial Narrow"/>
        <family val="2"/>
      </rPr>
      <t xml:space="preserve"> Corresponde a recaudación acreditada abonada en las cuentas de los entes beneficiarios.</t>
    </r>
  </si>
  <si>
    <t xml:space="preserve">          2006-2015</t>
  </si>
  <si>
    <t xml:space="preserve">           (Millones de soles)</t>
  </si>
  <si>
    <t>IGV: Impuesto General a las Ventas.</t>
  </si>
  <si>
    <t>ISC: Impuesto Selectivo al Consumo.</t>
  </si>
  <si>
    <t>2015 a/</t>
  </si>
  <si>
    <t xml:space="preserve">a/ A partir del 15-12-2015, según Ley 30381 se establece el cambio de denominación de la unidad monetaria del Perú de </t>
  </si>
  <si>
    <t xml:space="preserve">     Nuevo Sol a Sol.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</si>
</sst>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_)"/>
    <numFmt numFmtId="165" formatCode="0.0_)"/>
    <numFmt numFmtId="166" formatCode="0.0"/>
    <numFmt numFmtId="167" formatCode="#\ ##0.0"/>
    <numFmt numFmtId="168" formatCode="##\ ##0"/>
  </numFmts>
  <fonts count="12" x14ac:knownFonts="1">
    <font>
      <sz val="10"/>
      <name val="Arial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"/>
      <family val="2"/>
    </font>
    <font>
      <sz val="7"/>
      <name val="Arial"/>
      <family val="2"/>
    </font>
    <font>
      <sz val="10"/>
      <name val="Courier"/>
      <family val="3"/>
    </font>
    <font>
      <sz val="10"/>
      <name val="Arial"/>
      <family val="2"/>
    </font>
    <font>
      <sz val="8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39" fontId="8" fillId="0" borderId="0"/>
    <xf numFmtId="164" fontId="1" fillId="0" borderId="0"/>
    <xf numFmtId="0" fontId="6" fillId="0" borderId="0"/>
  </cellStyleXfs>
  <cellXfs count="50">
    <xf numFmtId="0" fontId="0" fillId="0" borderId="0" xfId="0"/>
    <xf numFmtId="0" fontId="2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164" fontId="4" fillId="0" borderId="0" xfId="2" quotePrefix="1" applyFont="1" applyAlignment="1" applyProtection="1">
      <alignment horizontal="left"/>
    </xf>
    <xf numFmtId="0" fontId="3" fillId="0" borderId="0" xfId="0" applyFont="1" applyAlignment="1">
      <alignment horizontal="center"/>
    </xf>
    <xf numFmtId="165" fontId="3" fillId="0" borderId="0" xfId="0" applyNumberFormat="1" applyFont="1" applyBorder="1" applyAlignment="1" applyProtection="1">
      <alignment horizontal="right"/>
    </xf>
    <xf numFmtId="165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66" fontId="3" fillId="0" borderId="0" xfId="0" applyNumberFormat="1" applyFont="1" applyBorder="1" applyAlignment="1" applyProtection="1">
      <alignment horizontal="right"/>
    </xf>
    <xf numFmtId="0" fontId="3" fillId="0" borderId="0" xfId="0" applyFont="1" applyBorder="1" applyAlignment="1">
      <alignment horizontal="center"/>
    </xf>
    <xf numFmtId="1" fontId="3" fillId="0" borderId="0" xfId="0" applyNumberFormat="1" applyFont="1"/>
    <xf numFmtId="167" fontId="3" fillId="0" borderId="0" xfId="0" applyNumberFormat="1" applyFont="1" applyBorder="1" applyAlignment="1" applyProtection="1">
      <alignment horizontal="right"/>
    </xf>
    <xf numFmtId="39" fontId="7" fillId="0" borderId="0" xfId="1" applyFont="1" applyAlignment="1">
      <alignment horizontal="left"/>
    </xf>
    <xf numFmtId="166" fontId="3" fillId="0" borderId="0" xfId="0" applyNumberFormat="1" applyFont="1" applyBorder="1"/>
    <xf numFmtId="168" fontId="5" fillId="0" borderId="0" xfId="0" applyNumberFormat="1" applyFont="1" applyBorder="1" applyAlignment="1" applyProtection="1">
      <alignment horizontal="right"/>
    </xf>
    <xf numFmtId="168" fontId="3" fillId="0" borderId="0" xfId="0" applyNumberFormat="1" applyFont="1" applyBorder="1" applyAlignment="1" applyProtection="1">
      <alignment horizontal="right"/>
    </xf>
    <xf numFmtId="164" fontId="10" fillId="0" borderId="0" xfId="2" quotePrefix="1" applyFont="1" applyAlignment="1" applyProtection="1">
      <alignment horizontal="left"/>
    </xf>
    <xf numFmtId="0" fontId="9" fillId="0" borderId="0" xfId="0" applyFont="1"/>
    <xf numFmtId="49" fontId="11" fillId="0" borderId="0" xfId="2" applyNumberFormat="1" applyFont="1" applyAlignment="1" applyProtection="1">
      <alignment horizontal="left"/>
    </xf>
    <xf numFmtId="0" fontId="7" fillId="0" borderId="0" xfId="0" applyFont="1"/>
    <xf numFmtId="49" fontId="3" fillId="0" borderId="0" xfId="0" applyNumberFormat="1" applyFont="1" applyBorder="1" applyAlignment="1" applyProtection="1">
      <alignment horizontal="left"/>
    </xf>
    <xf numFmtId="0" fontId="5" fillId="0" borderId="0" xfId="0" applyFont="1" applyAlignment="1" applyProtection="1">
      <alignment horizontal="left"/>
    </xf>
    <xf numFmtId="39" fontId="5" fillId="0" borderId="0" xfId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left"/>
    </xf>
    <xf numFmtId="49" fontId="5" fillId="0" borderId="2" xfId="0" applyNumberFormat="1" applyFont="1" applyBorder="1" applyAlignment="1" applyProtection="1">
      <alignment horizontal="left" wrapText="1"/>
    </xf>
    <xf numFmtId="49" fontId="5" fillId="0" borderId="3" xfId="0" applyNumberFormat="1" applyFont="1" applyBorder="1" applyAlignment="1" applyProtection="1">
      <alignment horizontal="left" wrapText="1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3" fillId="0" borderId="5" xfId="0" applyFont="1" applyBorder="1"/>
    <xf numFmtId="0" fontId="5" fillId="0" borderId="6" xfId="0" applyFont="1" applyBorder="1" applyAlignment="1" applyProtection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5" fillId="0" borderId="7" xfId="3" applyFont="1" applyFill="1" applyBorder="1" applyAlignment="1">
      <alignment horizontal="right" vertical="center" wrapText="1"/>
    </xf>
    <xf numFmtId="0" fontId="3" fillId="0" borderId="7" xfId="0" applyFont="1" applyBorder="1"/>
    <xf numFmtId="0" fontId="5" fillId="0" borderId="7" xfId="3" applyFont="1" applyFill="1" applyBorder="1" applyAlignment="1">
      <alignment horizontal="center" vertical="center" wrapText="1"/>
    </xf>
    <xf numFmtId="167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8" fontId="5" fillId="0" borderId="4" xfId="0" applyNumberFormat="1" applyFont="1" applyBorder="1" applyAlignment="1" applyProtection="1">
      <alignment horizontal="right"/>
    </xf>
    <xf numFmtId="168" fontId="3" fillId="0" borderId="5" xfId="0" applyNumberFormat="1" applyFont="1" applyBorder="1" applyAlignment="1" applyProtection="1">
      <alignment horizontal="right"/>
    </xf>
    <xf numFmtId="168" fontId="5" fillId="0" borderId="5" xfId="0" applyNumberFormat="1" applyFont="1" applyBorder="1" applyAlignment="1" applyProtection="1">
      <alignment horizontal="right"/>
    </xf>
    <xf numFmtId="168" fontId="5" fillId="0" borderId="8" xfId="0" applyNumberFormat="1" applyFont="1" applyBorder="1" applyAlignment="1" applyProtection="1">
      <alignment horizontal="right"/>
    </xf>
    <xf numFmtId="168" fontId="5" fillId="0" borderId="6" xfId="0" applyNumberFormat="1" applyFont="1" applyBorder="1" applyAlignment="1" applyProtection="1">
      <alignment horizontal="right"/>
    </xf>
    <xf numFmtId="168" fontId="3" fillId="0" borderId="7" xfId="0" applyNumberFormat="1" applyFont="1" applyBorder="1" applyAlignment="1" applyProtection="1">
      <alignment horizontal="right"/>
    </xf>
    <xf numFmtId="168" fontId="5" fillId="0" borderId="7" xfId="0" applyNumberFormat="1" applyFont="1" applyBorder="1" applyAlignment="1" applyProtection="1">
      <alignment horizontal="right"/>
    </xf>
    <xf numFmtId="0" fontId="5" fillId="0" borderId="9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5" fillId="0" borderId="9" xfId="0" applyFont="1" applyBorder="1" applyAlignment="1" applyProtection="1">
      <alignment horizontal="center" vertical="center"/>
    </xf>
  </cellXfs>
  <cellStyles count="4">
    <cellStyle name="Normal" xfId="0" builtinId="0"/>
    <cellStyle name="Normal_Cuadros 9-13" xfId="1"/>
    <cellStyle name="Normal_IEC22007" xfId="2"/>
    <cellStyle name="Normal_resumenesanualesnotatributariaMarzo200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  <row r="2">
          <cell r="A2" t="str">
            <v xml:space="preserve">         (Millones de US Dólares)</v>
          </cell>
        </row>
        <row r="4">
          <cell r="A4" t="str">
            <v>Año</v>
          </cell>
          <cell r="H4" t="str">
            <v>Servicio de la Deuda</v>
          </cell>
          <cell r="L4" t="str">
            <v>Tipo de Cambio</v>
          </cell>
          <cell r="O4" t="str">
            <v>Devaluación Promedio</v>
          </cell>
        </row>
        <row r="5">
          <cell r="B5" t="str">
            <v>Expor-</v>
          </cell>
          <cell r="C5" t="str">
            <v>Impor-</v>
          </cell>
          <cell r="D5" t="str">
            <v>Balanza</v>
          </cell>
          <cell r="E5" t="str">
            <v>Balanza</v>
          </cell>
          <cell r="F5" t="str">
            <v>Activos</v>
          </cell>
          <cell r="G5" t="str">
            <v>Deuda</v>
          </cell>
          <cell r="H5" t="str">
            <v>Pública Externa</v>
          </cell>
          <cell r="L5" t="str">
            <v>Oficial Promedio</v>
          </cell>
          <cell r="O5" t="str">
            <v xml:space="preserve"> (%)</v>
          </cell>
        </row>
        <row r="6">
          <cell r="B6" t="str">
            <v>tación</v>
          </cell>
          <cell r="C6" t="str">
            <v>tación</v>
          </cell>
          <cell r="D6" t="str">
            <v>Comer-</v>
          </cell>
          <cell r="E6" t="str">
            <v>de</v>
          </cell>
          <cell r="F6" t="str">
            <v>Externos</v>
          </cell>
          <cell r="G6" t="str">
            <v>Pública</v>
          </cell>
          <cell r="I6" t="str">
            <v>Amor-</v>
          </cell>
          <cell r="J6" t="str">
            <v>Inte-</v>
          </cell>
          <cell r="L6" t="str">
            <v>Promedio</v>
          </cell>
          <cell r="M6" t="str">
            <v>Fin</v>
          </cell>
          <cell r="O6" t="str">
            <v>Promedio</v>
          </cell>
          <cell r="P6" t="str">
            <v>Fin de</v>
          </cell>
        </row>
        <row r="7">
          <cell r="B7" t="str">
            <v>FOB</v>
          </cell>
          <cell r="C7" t="str">
            <v>FOB</v>
          </cell>
          <cell r="D7" t="str">
            <v>cial</v>
          </cell>
          <cell r="E7" t="str">
            <v>Pagos</v>
          </cell>
          <cell r="F7" t="str">
            <v>Netos</v>
          </cell>
          <cell r="G7" t="str">
            <v>Exter-</v>
          </cell>
          <cell r="H7" t="str">
            <v>Total</v>
          </cell>
          <cell r="I7" t="str">
            <v>tiza-</v>
          </cell>
          <cell r="J7" t="str">
            <v>reses</v>
          </cell>
          <cell r="L7" t="str">
            <v>del</v>
          </cell>
          <cell r="M7" t="str">
            <v>de</v>
          </cell>
          <cell r="O7" t="str">
            <v>del</v>
          </cell>
          <cell r="P7" t="str">
            <v>Periodo</v>
          </cell>
        </row>
        <row r="8">
          <cell r="G8" t="str">
            <v>na 1/</v>
          </cell>
          <cell r="I8" t="str">
            <v>ción</v>
          </cell>
          <cell r="L8" t="str">
            <v>Periodo</v>
          </cell>
          <cell r="M8" t="str">
            <v>Periodo</v>
          </cell>
          <cell r="O8" t="str">
            <v>Periodo</v>
          </cell>
          <cell r="P8" t="str">
            <v>2/</v>
          </cell>
        </row>
        <row r="9">
          <cell r="L9" t="str">
            <v>Soles de Oro por US Dólar</v>
          </cell>
        </row>
        <row r="10">
          <cell r="A10" t="str">
            <v>1975</v>
          </cell>
          <cell r="B10">
            <v>1330</v>
          </cell>
          <cell r="C10">
            <v>2427</v>
          </cell>
          <cell r="D10">
            <v>-1097</v>
          </cell>
          <cell r="E10">
            <v>-577</v>
          </cell>
          <cell r="F10">
            <v>116</v>
          </cell>
          <cell r="G10">
            <v>3066</v>
          </cell>
          <cell r="H10">
            <v>474</v>
          </cell>
          <cell r="I10">
            <v>284</v>
          </cell>
          <cell r="J10">
            <v>190</v>
          </cell>
          <cell r="L10">
            <v>40.370833333333337</v>
          </cell>
          <cell r="M10">
            <v>45</v>
          </cell>
          <cell r="O10">
            <v>4.32</v>
          </cell>
          <cell r="P10">
            <v>16.28</v>
          </cell>
        </row>
        <row r="11">
          <cell r="A11" t="str">
            <v>1976</v>
          </cell>
          <cell r="B11">
            <v>1341</v>
          </cell>
          <cell r="C11">
            <v>2016</v>
          </cell>
          <cell r="D11">
            <v>-675</v>
          </cell>
          <cell r="E11">
            <v>-868</v>
          </cell>
          <cell r="F11">
            <v>-751</v>
          </cell>
          <cell r="G11">
            <v>3554</v>
          </cell>
          <cell r="H11">
            <v>485</v>
          </cell>
          <cell r="I11">
            <v>282</v>
          </cell>
          <cell r="J11">
            <v>203</v>
          </cell>
          <cell r="L11">
            <v>55.755833333333335</v>
          </cell>
          <cell r="M11">
            <v>68.709999999999994</v>
          </cell>
          <cell r="O11">
            <v>38.11</v>
          </cell>
          <cell r="P11">
            <v>52.69</v>
          </cell>
        </row>
        <row r="12">
          <cell r="A12" t="str">
            <v>1977</v>
          </cell>
          <cell r="B12">
            <v>1726</v>
          </cell>
          <cell r="C12">
            <v>2148</v>
          </cell>
          <cell r="D12">
            <v>-422</v>
          </cell>
          <cell r="E12">
            <v>-349</v>
          </cell>
          <cell r="F12">
            <v>-1101</v>
          </cell>
          <cell r="G12">
            <v>4311</v>
          </cell>
          <cell r="H12">
            <v>622</v>
          </cell>
          <cell r="I12">
            <v>402</v>
          </cell>
          <cell r="J12">
            <v>220</v>
          </cell>
          <cell r="L12">
            <v>84.227500000000006</v>
          </cell>
          <cell r="M12">
            <v>124.49</v>
          </cell>
          <cell r="O12">
            <v>51.06</v>
          </cell>
          <cell r="P12">
            <v>81.180000000000007</v>
          </cell>
        </row>
        <row r="13">
          <cell r="A13" t="str">
            <v>1978</v>
          </cell>
          <cell r="B13">
            <v>1972</v>
          </cell>
          <cell r="C13">
            <v>1668</v>
          </cell>
          <cell r="D13">
            <v>304</v>
          </cell>
          <cell r="E13">
            <v>76</v>
          </cell>
          <cell r="F13">
            <v>-1025</v>
          </cell>
          <cell r="G13">
            <v>5135</v>
          </cell>
          <cell r="H13">
            <v>929</v>
          </cell>
          <cell r="I13">
            <v>659</v>
          </cell>
          <cell r="J13">
            <v>270</v>
          </cell>
          <cell r="L13">
            <v>156.34</v>
          </cell>
          <cell r="M13">
            <v>193.62</v>
          </cell>
          <cell r="O13">
            <v>85.62</v>
          </cell>
          <cell r="P13">
            <v>55.53</v>
          </cell>
        </row>
        <row r="14">
          <cell r="A14" t="str">
            <v>1979</v>
          </cell>
          <cell r="B14">
            <v>3676</v>
          </cell>
          <cell r="C14">
            <v>1954</v>
          </cell>
          <cell r="D14">
            <v>1722</v>
          </cell>
          <cell r="E14">
            <v>1579</v>
          </cell>
          <cell r="F14">
            <v>554</v>
          </cell>
          <cell r="G14">
            <v>5764</v>
          </cell>
          <cell r="H14">
            <v>1364</v>
          </cell>
          <cell r="I14">
            <v>980</v>
          </cell>
          <cell r="J14">
            <v>384</v>
          </cell>
          <cell r="L14">
            <v>224.72583333333333</v>
          </cell>
          <cell r="M14">
            <v>248.1</v>
          </cell>
          <cell r="O14">
            <v>43.74</v>
          </cell>
          <cell r="P14">
            <v>28.14</v>
          </cell>
        </row>
        <row r="15">
          <cell r="A15" t="str">
            <v>1980</v>
          </cell>
          <cell r="B15">
            <v>3916</v>
          </cell>
          <cell r="C15">
            <v>3090</v>
          </cell>
          <cell r="D15">
            <v>826</v>
          </cell>
          <cell r="E15">
            <v>722</v>
          </cell>
          <cell r="F15">
            <v>1276</v>
          </cell>
          <cell r="G15">
            <v>6043</v>
          </cell>
          <cell r="H15">
            <v>1695</v>
          </cell>
          <cell r="I15">
            <v>1203</v>
          </cell>
          <cell r="J15">
            <v>492</v>
          </cell>
          <cell r="L15">
            <v>288.85333333333335</v>
          </cell>
          <cell r="M15">
            <v>336.97</v>
          </cell>
          <cell r="O15">
            <v>28.54</v>
          </cell>
          <cell r="P15">
            <v>35.82</v>
          </cell>
        </row>
        <row r="16">
          <cell r="A16" t="str">
            <v>1981</v>
          </cell>
          <cell r="B16">
            <v>3249</v>
          </cell>
          <cell r="C16">
            <v>3802</v>
          </cell>
          <cell r="D16">
            <v>-553</v>
          </cell>
          <cell r="E16">
            <v>-504</v>
          </cell>
          <cell r="F16">
            <v>771</v>
          </cell>
          <cell r="G16">
            <v>6127</v>
          </cell>
          <cell r="H16">
            <v>1919</v>
          </cell>
          <cell r="I16">
            <v>1394</v>
          </cell>
          <cell r="J16">
            <v>525</v>
          </cell>
          <cell r="L16">
            <v>422.31666666666666</v>
          </cell>
          <cell r="M16">
            <v>497.65</v>
          </cell>
          <cell r="O16">
            <v>46.2</v>
          </cell>
          <cell r="P16">
            <v>47.68</v>
          </cell>
        </row>
        <row r="17">
          <cell r="A17" t="str">
            <v>1982</v>
          </cell>
          <cell r="B17">
            <v>3293</v>
          </cell>
          <cell r="C17">
            <v>3722</v>
          </cell>
          <cell r="D17">
            <v>-429</v>
          </cell>
          <cell r="E17">
            <v>124</v>
          </cell>
          <cell r="F17">
            <v>896</v>
          </cell>
          <cell r="G17">
            <v>6825</v>
          </cell>
          <cell r="H17">
            <v>1605</v>
          </cell>
          <cell r="I17">
            <v>1054</v>
          </cell>
          <cell r="J17">
            <v>551</v>
          </cell>
          <cell r="L17">
            <v>697.57</v>
          </cell>
          <cell r="M17">
            <v>949.18</v>
          </cell>
          <cell r="O17">
            <v>65.180000000000007</v>
          </cell>
          <cell r="P17">
            <v>90.73</v>
          </cell>
        </row>
        <row r="18">
          <cell r="L18" t="str">
            <v>Intis por US Dólar</v>
          </cell>
        </row>
        <row r="19">
          <cell r="A19" t="str">
            <v xml:space="preserve">1983 </v>
          </cell>
          <cell r="B19">
            <v>3015</v>
          </cell>
          <cell r="C19">
            <v>2722</v>
          </cell>
          <cell r="D19">
            <v>293</v>
          </cell>
          <cell r="E19">
            <v>-40</v>
          </cell>
          <cell r="F19">
            <v>856</v>
          </cell>
          <cell r="G19">
            <v>7800</v>
          </cell>
          <cell r="H19">
            <v>1791</v>
          </cell>
          <cell r="I19">
            <v>1145</v>
          </cell>
          <cell r="J19">
            <v>646</v>
          </cell>
          <cell r="L19">
            <v>1.6285475</v>
          </cell>
          <cell r="M19">
            <v>2.2351999999999999</v>
          </cell>
          <cell r="O19">
            <v>133.46</v>
          </cell>
          <cell r="P19">
            <v>135.49</v>
          </cell>
        </row>
        <row r="20">
          <cell r="A20" t="str">
            <v>1984</v>
          </cell>
          <cell r="B20">
            <v>3147</v>
          </cell>
          <cell r="C20">
            <v>2140</v>
          </cell>
          <cell r="D20">
            <v>1007</v>
          </cell>
          <cell r="E20">
            <v>247</v>
          </cell>
          <cell r="F20">
            <v>1103</v>
          </cell>
          <cell r="G20">
            <v>9079</v>
          </cell>
          <cell r="H20">
            <v>2287</v>
          </cell>
          <cell r="I20">
            <v>1441</v>
          </cell>
          <cell r="J20">
            <v>846</v>
          </cell>
          <cell r="L20">
            <v>3.4669050000000001</v>
          </cell>
          <cell r="M20">
            <v>5.2005299999999997</v>
          </cell>
          <cell r="O20">
            <v>112.88</v>
          </cell>
          <cell r="P20">
            <v>132.66999999999999</v>
          </cell>
        </row>
        <row r="21">
          <cell r="A21" t="str">
            <v>1985</v>
          </cell>
          <cell r="B21">
            <v>3049</v>
          </cell>
          <cell r="C21">
            <v>1830</v>
          </cell>
          <cell r="D21">
            <v>1219</v>
          </cell>
          <cell r="E21">
            <v>-773</v>
          </cell>
          <cell r="F21">
            <v>1383</v>
          </cell>
          <cell r="G21">
            <v>11837</v>
          </cell>
          <cell r="H21">
            <v>1978</v>
          </cell>
          <cell r="I21">
            <v>1227</v>
          </cell>
          <cell r="J21">
            <v>751</v>
          </cell>
          <cell r="L21">
            <v>10.981666666666666</v>
          </cell>
          <cell r="M21">
            <v>13.95</v>
          </cell>
          <cell r="O21">
            <v>216.76</v>
          </cell>
          <cell r="P21">
            <v>168.24</v>
          </cell>
        </row>
        <row r="22">
          <cell r="A22" t="str">
            <v>1986</v>
          </cell>
          <cell r="B22">
            <v>2576</v>
          </cell>
          <cell r="C22">
            <v>2649</v>
          </cell>
          <cell r="D22">
            <v>-73</v>
          </cell>
          <cell r="E22">
            <v>-2365</v>
          </cell>
          <cell r="F22">
            <v>867</v>
          </cell>
          <cell r="G22">
            <v>11927</v>
          </cell>
          <cell r="H22">
            <v>2178</v>
          </cell>
          <cell r="I22">
            <v>1403</v>
          </cell>
          <cell r="J22">
            <v>775</v>
          </cell>
          <cell r="L22">
            <v>13.95</v>
          </cell>
          <cell r="M22">
            <v>13.95</v>
          </cell>
          <cell r="O22">
            <v>27.03</v>
          </cell>
          <cell r="P22">
            <v>0</v>
          </cell>
        </row>
        <row r="23">
          <cell r="A23" t="str">
            <v>1987</v>
          </cell>
          <cell r="B23">
            <v>2715</v>
          </cell>
          <cell r="C23">
            <v>3215</v>
          </cell>
          <cell r="D23">
            <v>-500</v>
          </cell>
          <cell r="E23">
            <v>-1148</v>
          </cell>
          <cell r="F23">
            <v>81</v>
          </cell>
          <cell r="G23">
            <v>15382</v>
          </cell>
          <cell r="H23">
            <v>2551</v>
          </cell>
          <cell r="I23">
            <v>1478</v>
          </cell>
          <cell r="J23">
            <v>1073</v>
          </cell>
          <cell r="L23">
            <v>16.835833333333333</v>
          </cell>
          <cell r="M23">
            <v>28.05</v>
          </cell>
          <cell r="O23">
            <v>20.69</v>
          </cell>
          <cell r="P23">
            <v>101.08</v>
          </cell>
        </row>
        <row r="24">
          <cell r="A24" t="str">
            <v>1988</v>
          </cell>
          <cell r="B24">
            <v>2731</v>
          </cell>
          <cell r="C24">
            <v>2865</v>
          </cell>
          <cell r="D24">
            <v>-134</v>
          </cell>
          <cell r="E24">
            <v>-590</v>
          </cell>
          <cell r="F24">
            <v>-317</v>
          </cell>
          <cell r="G24">
            <v>16270</v>
          </cell>
          <cell r="H24">
            <v>2723</v>
          </cell>
          <cell r="I24">
            <v>1471</v>
          </cell>
          <cell r="J24">
            <v>1252</v>
          </cell>
          <cell r="L24">
            <v>128.83250000000001</v>
          </cell>
          <cell r="M24">
            <v>500</v>
          </cell>
          <cell r="O24">
            <v>665.23</v>
          </cell>
          <cell r="P24">
            <v>1682.53</v>
          </cell>
        </row>
        <row r="25">
          <cell r="A25" t="str">
            <v>1989</v>
          </cell>
          <cell r="B25">
            <v>3533</v>
          </cell>
          <cell r="C25">
            <v>2287</v>
          </cell>
          <cell r="D25">
            <v>1246</v>
          </cell>
          <cell r="E25">
            <v>540</v>
          </cell>
          <cell r="F25">
            <v>546</v>
          </cell>
          <cell r="G25">
            <v>17477</v>
          </cell>
          <cell r="H25">
            <v>2671</v>
          </cell>
          <cell r="I25">
            <v>1207</v>
          </cell>
          <cell r="J25">
            <v>1464</v>
          </cell>
          <cell r="L25">
            <v>2666.1875</v>
          </cell>
          <cell r="M25">
            <v>4963.3500000000004</v>
          </cell>
          <cell r="O25">
            <v>1969.4991558806976</v>
          </cell>
          <cell r="P25">
            <v>892.67</v>
          </cell>
        </row>
        <row r="26">
          <cell r="A26" t="str">
            <v>1990</v>
          </cell>
          <cell r="B26">
            <v>3321</v>
          </cell>
          <cell r="C26">
            <v>2922</v>
          </cell>
          <cell r="D26">
            <v>399</v>
          </cell>
          <cell r="E26">
            <v>176</v>
          </cell>
          <cell r="F26">
            <v>682</v>
          </cell>
          <cell r="G26">
            <v>18934</v>
          </cell>
          <cell r="H26">
            <v>2769</v>
          </cell>
          <cell r="I26">
            <v>1262</v>
          </cell>
          <cell r="J26">
            <v>1507</v>
          </cell>
          <cell r="L26">
            <v>187885.63</v>
          </cell>
          <cell r="M26">
            <v>516922.57</v>
          </cell>
          <cell r="O26">
            <v>6946.97</v>
          </cell>
          <cell r="P26">
            <v>10316.14</v>
          </cell>
        </row>
        <row r="27">
          <cell r="L27" t="str">
            <v>Nuevos Soles por US Dólar</v>
          </cell>
        </row>
        <row r="28">
          <cell r="A28" t="str">
            <v>1991</v>
          </cell>
          <cell r="B28">
            <v>3406</v>
          </cell>
          <cell r="C28">
            <v>3595</v>
          </cell>
          <cell r="D28">
            <v>-189</v>
          </cell>
          <cell r="E28">
            <v>788</v>
          </cell>
          <cell r="F28">
            <v>1933</v>
          </cell>
          <cell r="G28">
            <v>21040</v>
          </cell>
          <cell r="H28">
            <v>2246</v>
          </cell>
          <cell r="I28">
            <v>1035</v>
          </cell>
          <cell r="J28">
            <v>1211</v>
          </cell>
          <cell r="L28">
            <v>0.77249999999999996</v>
          </cell>
          <cell r="M28">
            <v>0.96</v>
          </cell>
          <cell r="O28">
            <v>309.82378482058482</v>
          </cell>
          <cell r="P28">
            <v>85.714467836062951</v>
          </cell>
        </row>
        <row r="29">
          <cell r="A29" t="str">
            <v>1992</v>
          </cell>
          <cell r="B29">
            <v>3661</v>
          </cell>
          <cell r="C29">
            <v>4001</v>
          </cell>
          <cell r="D29">
            <v>-340</v>
          </cell>
          <cell r="E29">
            <v>716</v>
          </cell>
          <cell r="F29">
            <v>2425</v>
          </cell>
          <cell r="G29">
            <v>21513</v>
          </cell>
          <cell r="H29">
            <v>2155</v>
          </cell>
          <cell r="I29">
            <v>777</v>
          </cell>
          <cell r="J29">
            <v>1378</v>
          </cell>
          <cell r="L29">
            <v>1.2466666666666668</v>
          </cell>
          <cell r="M29">
            <v>1.63</v>
          </cell>
          <cell r="O29">
            <v>61.380798274002188</v>
          </cell>
          <cell r="P29">
            <v>69.790000000000006</v>
          </cell>
        </row>
        <row r="30">
          <cell r="A30" t="str">
            <v>1993</v>
          </cell>
          <cell r="B30">
            <v>3384.4611701907302</v>
          </cell>
          <cell r="C30">
            <v>4122.7567989299996</v>
          </cell>
          <cell r="D30">
            <v>-738.29562873926943</v>
          </cell>
          <cell r="E30">
            <v>657</v>
          </cell>
          <cell r="F30">
            <v>2910</v>
          </cell>
          <cell r="G30">
            <v>22170</v>
          </cell>
          <cell r="H30">
            <v>2476</v>
          </cell>
          <cell r="I30">
            <v>1089</v>
          </cell>
          <cell r="J30">
            <v>1387</v>
          </cell>
          <cell r="L30">
            <v>1.9875</v>
          </cell>
          <cell r="M30">
            <v>2.15</v>
          </cell>
          <cell r="O30">
            <v>59.425133689839583</v>
          </cell>
          <cell r="P30">
            <v>31.901840490797554</v>
          </cell>
        </row>
        <row r="31">
          <cell r="A31" t="str">
            <v>1994</v>
          </cell>
          <cell r="B31">
            <v>4424.8430222557699</v>
          </cell>
          <cell r="C31">
            <v>5584.2170472199996</v>
          </cell>
          <cell r="D31">
            <v>-1159.3740249642296</v>
          </cell>
          <cell r="E31">
            <v>2978</v>
          </cell>
          <cell r="F31">
            <v>6025</v>
          </cell>
          <cell r="G31">
            <v>23980</v>
          </cell>
          <cell r="H31">
            <v>2410</v>
          </cell>
          <cell r="I31">
            <v>853</v>
          </cell>
          <cell r="J31">
            <v>1557</v>
          </cell>
          <cell r="L31">
            <v>2.1941666666666664</v>
          </cell>
          <cell r="M31">
            <v>2.1800000000000002</v>
          </cell>
          <cell r="O31">
            <v>10.398322851153011</v>
          </cell>
          <cell r="P31">
            <v>1.3953488372093119</v>
          </cell>
        </row>
        <row r="32">
          <cell r="A32" t="str">
            <v>1995</v>
          </cell>
          <cell r="B32">
            <v>5492.43597977229</v>
          </cell>
          <cell r="C32">
            <v>7749.84357929</v>
          </cell>
          <cell r="D32">
            <v>-2257.40759951771</v>
          </cell>
          <cell r="E32">
            <v>929</v>
          </cell>
          <cell r="F32">
            <v>6788.2602242000003</v>
          </cell>
          <cell r="G32">
            <v>25652</v>
          </cell>
          <cell r="H32">
            <v>2525</v>
          </cell>
          <cell r="I32">
            <v>868</v>
          </cell>
          <cell r="J32">
            <v>1657</v>
          </cell>
          <cell r="L32">
            <v>2.2524999999999999</v>
          </cell>
          <cell r="M32">
            <v>2.31</v>
          </cell>
          <cell r="O32">
            <v>2.6585643752373898</v>
          </cell>
          <cell r="P32">
            <v>5.963302752293572</v>
          </cell>
        </row>
        <row r="33">
          <cell r="A33">
            <v>1996</v>
          </cell>
          <cell r="B33">
            <v>5877.4209766013801</v>
          </cell>
          <cell r="C33">
            <v>7868.52636549</v>
          </cell>
          <cell r="D33">
            <v>-1991.1053888886199</v>
          </cell>
          <cell r="E33">
            <v>1931.9585400000001</v>
          </cell>
          <cell r="F33">
            <v>8956.8477803099995</v>
          </cell>
          <cell r="G33">
            <v>25196</v>
          </cell>
          <cell r="H33">
            <v>2185</v>
          </cell>
          <cell r="I33">
            <v>855</v>
          </cell>
          <cell r="J33">
            <v>1330</v>
          </cell>
          <cell r="L33">
            <v>2.4508333333333336</v>
          </cell>
          <cell r="M33">
            <v>2.6</v>
          </cell>
          <cell r="O33">
            <v>8.8050314465408945</v>
          </cell>
          <cell r="P33">
            <v>12.554112554112564</v>
          </cell>
        </row>
        <row r="34">
          <cell r="A34">
            <v>1997</v>
          </cell>
          <cell r="B34">
            <v>6824.5584814457561</v>
          </cell>
          <cell r="C34">
            <v>8502.9694404540005</v>
          </cell>
          <cell r="D34">
            <v>-1678.4109590082453</v>
          </cell>
          <cell r="E34">
            <v>1733</v>
          </cell>
          <cell r="F34">
            <v>8076.6614689999997</v>
          </cell>
          <cell r="G34">
            <v>18787</v>
          </cell>
          <cell r="H34">
            <v>1992</v>
          </cell>
          <cell r="I34">
            <v>955</v>
          </cell>
          <cell r="J34">
            <v>1037</v>
          </cell>
          <cell r="L34">
            <v>2.66</v>
          </cell>
          <cell r="M34">
            <v>2.7229999999999999</v>
          </cell>
          <cell r="O34">
            <v>8.5345120707242188</v>
          </cell>
          <cell r="P34">
            <v>4.6153846153846274</v>
          </cell>
        </row>
        <row r="35">
          <cell r="A35">
            <v>1998</v>
          </cell>
          <cell r="B35">
            <v>5756.7759352069024</v>
          </cell>
          <cell r="C35">
            <v>8194.1097157229997</v>
          </cell>
          <cell r="D35">
            <v>-2437.3337805160972</v>
          </cell>
          <cell r="E35">
            <v>-1006</v>
          </cell>
          <cell r="F35">
            <v>7229.0119160000004</v>
          </cell>
          <cell r="G35">
            <v>19562</v>
          </cell>
          <cell r="H35">
            <v>1770</v>
          </cell>
          <cell r="I35">
            <v>738</v>
          </cell>
          <cell r="J35">
            <v>1032</v>
          </cell>
          <cell r="L35">
            <v>2.9257499999999994</v>
          </cell>
          <cell r="M35">
            <v>3.15</v>
          </cell>
          <cell r="O35">
            <v>9.9906015037593932</v>
          </cell>
          <cell r="P35">
            <v>15.808823529411754</v>
          </cell>
        </row>
        <row r="36">
          <cell r="A36" t="str">
            <v>1999</v>
          </cell>
          <cell r="B36">
            <v>6087.5251080518901</v>
          </cell>
          <cell r="C36">
            <v>6742.9764985527499</v>
          </cell>
          <cell r="D36">
            <v>-655.45139050086095</v>
          </cell>
          <cell r="E36">
            <v>-775</v>
          </cell>
          <cell r="F36">
            <v>7769.2643488929998</v>
          </cell>
          <cell r="G36">
            <v>19500</v>
          </cell>
          <cell r="H36">
            <v>2022.56</v>
          </cell>
          <cell r="I36">
            <v>969.28899999999999</v>
          </cell>
          <cell r="J36">
            <v>1053.271</v>
          </cell>
          <cell r="L36">
            <v>3.3813645833333337</v>
          </cell>
          <cell r="M36">
            <v>3.508</v>
          </cell>
          <cell r="O36">
            <v>15.572573983878812</v>
          </cell>
          <cell r="P36">
            <v>11.365079365079382</v>
          </cell>
        </row>
        <row r="37">
          <cell r="A37" t="str">
            <v>2000</v>
          </cell>
          <cell r="B37">
            <v>6954.9108240684682</v>
          </cell>
          <cell r="C37">
            <v>7365.9325675374002</v>
          </cell>
          <cell r="D37">
            <v>-411.02174346893139</v>
          </cell>
          <cell r="E37">
            <v>-189.76960600000001</v>
          </cell>
          <cell r="F37">
            <v>7553.3210078669999</v>
          </cell>
          <cell r="G37">
            <v>19204.936999999998</v>
          </cell>
          <cell r="H37">
            <v>2116.386</v>
          </cell>
          <cell r="I37">
            <v>1041.683</v>
          </cell>
          <cell r="J37">
            <v>1074.703</v>
          </cell>
          <cell r="L37">
            <v>3.4881666666666669</v>
          </cell>
          <cell r="M37">
            <v>3.5254500000000002</v>
          </cell>
          <cell r="O37">
            <v>3.1585497718807858</v>
          </cell>
          <cell r="P37">
            <v>0.49743443557584044</v>
          </cell>
        </row>
        <row r="38">
          <cell r="A38" t="str">
            <v>2001</v>
          </cell>
          <cell r="B38">
            <v>7025.7312402477855</v>
          </cell>
          <cell r="C38">
            <v>7221.1882431013801</v>
          </cell>
          <cell r="D38">
            <v>-195.45700285359476</v>
          </cell>
          <cell r="E38">
            <v>448.37617262800001</v>
          </cell>
          <cell r="F38">
            <v>8302.9570512089995</v>
          </cell>
          <cell r="G38">
            <v>18966.661199999995</v>
          </cell>
          <cell r="H38">
            <v>1960.2640000000001</v>
          </cell>
          <cell r="I38">
            <v>885.07</v>
          </cell>
          <cell r="J38">
            <v>1075.194</v>
          </cell>
          <cell r="L38">
            <v>3.5067219543650796</v>
          </cell>
          <cell r="M38">
            <v>3.4435000000000002</v>
          </cell>
          <cell r="O38">
            <v>0.53194957327380621</v>
          </cell>
          <cell r="P38">
            <v>-2.3245259470422184</v>
          </cell>
        </row>
        <row r="39">
          <cell r="A39" t="str">
            <v>2002</v>
          </cell>
          <cell r="B39">
            <v>7722.8651305056937</v>
          </cell>
          <cell r="C39">
            <v>7416.9256655564895</v>
          </cell>
          <cell r="D39">
            <v>305.93946494920829</v>
          </cell>
          <cell r="E39">
            <v>831.92499999999995</v>
          </cell>
          <cell r="F39">
            <v>9657.6198844760002</v>
          </cell>
          <cell r="G39">
            <v>20714.937000000002</v>
          </cell>
          <cell r="H39">
            <v>2854.5720000000001</v>
          </cell>
          <cell r="I39">
            <v>1843.3330000000001</v>
          </cell>
          <cell r="J39">
            <v>1011.239</v>
          </cell>
          <cell r="L39">
            <v>3.5169999999999999</v>
          </cell>
          <cell r="M39">
            <v>3.5140000000000002</v>
          </cell>
          <cell r="O39">
            <v>0.29309553961431334</v>
          </cell>
          <cell r="P39">
            <v>2.0473355597502518</v>
          </cell>
        </row>
        <row r="40">
          <cell r="A40" t="str">
            <v>2003</v>
          </cell>
          <cell r="B40">
            <v>8985.6177410167875</v>
          </cell>
          <cell r="C40">
            <v>8254.5418688535101</v>
          </cell>
          <cell r="D40">
            <v>731.07587216327306</v>
          </cell>
          <cell r="E40">
            <v>478.6311</v>
          </cell>
          <cell r="F40">
            <v>10136</v>
          </cell>
          <cell r="G40">
            <v>22768</v>
          </cell>
          <cell r="H40">
            <v>2320.7249999999999</v>
          </cell>
          <cell r="I40">
            <v>1227.92</v>
          </cell>
          <cell r="J40">
            <v>1092.8050000000001</v>
          </cell>
          <cell r="L40">
            <v>3.4784553661616155</v>
          </cell>
          <cell r="M40">
            <v>3.4624999999999999</v>
          </cell>
          <cell r="O40">
            <v>-1.0959520568207211</v>
          </cell>
          <cell r="P40">
            <v>-1.4655663062037689</v>
          </cell>
        </row>
        <row r="41">
          <cell r="A41" t="str">
            <v>Nota: A partir de 1985 las cifras de las cuentas externas se presentan de acuerdo a la nueva metodología adoptada a nivel internacional.</v>
          </cell>
        </row>
        <row r="42">
          <cell r="A42" t="str">
            <v>1/  De mediano y largo plazo.</v>
          </cell>
        </row>
        <row r="43">
          <cell r="A43" t="str">
            <v>2/ Corresponde a variaciones Diciembre-Diciembre de cada año.</v>
          </cell>
        </row>
        <row r="44">
          <cell r="A44" t="str">
            <v>Fuente: Banco Central de Reserva del Perú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  <cell r="E8">
            <v>1488147.71126</v>
          </cell>
        </row>
        <row r="9">
          <cell r="B9">
            <v>2</v>
          </cell>
          <cell r="E9">
            <v>702526.30400999996</v>
          </cell>
        </row>
        <row r="10">
          <cell r="B10">
            <v>3</v>
          </cell>
          <cell r="E10">
            <v>823147.26529999997</v>
          </cell>
        </row>
        <row r="11">
          <cell r="B11">
            <v>4</v>
          </cell>
          <cell r="E11">
            <v>338558.93581</v>
          </cell>
        </row>
        <row r="12">
          <cell r="B12">
            <v>5</v>
          </cell>
          <cell r="E12">
            <v>425388.24125999998</v>
          </cell>
        </row>
        <row r="13">
          <cell r="B13">
            <v>6</v>
          </cell>
          <cell r="E13">
            <v>164725.72388999999</v>
          </cell>
        </row>
        <row r="14">
          <cell r="B14">
            <v>7</v>
          </cell>
          <cell r="E14">
            <v>173742.45574999999</v>
          </cell>
        </row>
        <row r="15">
          <cell r="B15">
            <v>8</v>
          </cell>
          <cell r="E15">
            <v>187940.29447999998</v>
          </cell>
        </row>
        <row r="16">
          <cell r="B16">
            <v>9</v>
          </cell>
          <cell r="E16">
            <v>119064.26212999999</v>
          </cell>
        </row>
        <row r="17">
          <cell r="B17">
            <v>10</v>
          </cell>
          <cell r="E17">
            <v>148756.88225999998</v>
          </cell>
        </row>
        <row r="18">
          <cell r="B18">
            <v>11</v>
          </cell>
          <cell r="E18">
            <v>124152.7384</v>
          </cell>
        </row>
        <row r="19">
          <cell r="B19">
            <v>12</v>
          </cell>
          <cell r="E19">
            <v>101687.4038</v>
          </cell>
        </row>
        <row r="20">
          <cell r="B20">
            <v>13</v>
          </cell>
          <cell r="E20">
            <v>82978.329670000006</v>
          </cell>
        </row>
        <row r="21">
          <cell r="B21">
            <v>14</v>
          </cell>
          <cell r="E21">
            <v>90381.401849999995</v>
          </cell>
        </row>
        <row r="22">
          <cell r="B22">
            <v>15</v>
          </cell>
          <cell r="E22">
            <v>63718.833020000005</v>
          </cell>
        </row>
        <row r="23">
          <cell r="B23">
            <v>16</v>
          </cell>
          <cell r="E23">
            <v>85172.720170000001</v>
          </cell>
        </row>
        <row r="24">
          <cell r="B24">
            <v>17</v>
          </cell>
          <cell r="E24">
            <v>3844.5851499999999</v>
          </cell>
        </row>
        <row r="25">
          <cell r="B25">
            <v>18</v>
          </cell>
          <cell r="E25">
            <v>53032.060469999997</v>
          </cell>
        </row>
        <row r="26">
          <cell r="B26">
            <v>19</v>
          </cell>
          <cell r="E26">
            <v>46267.921670000003</v>
          </cell>
        </row>
        <row r="27">
          <cell r="B27">
            <v>20</v>
          </cell>
          <cell r="E27">
            <v>58328.301479999995</v>
          </cell>
        </row>
        <row r="28">
          <cell r="B28">
            <v>21</v>
          </cell>
          <cell r="E28">
            <v>49775.320950000001</v>
          </cell>
        </row>
        <row r="29">
          <cell r="B29">
            <v>22</v>
          </cell>
          <cell r="E29">
            <v>65575.482909999992</v>
          </cell>
        </row>
        <row r="30">
          <cell r="B30">
            <v>23</v>
          </cell>
          <cell r="E30">
            <v>49238.230189999995</v>
          </cell>
        </row>
        <row r="31">
          <cell r="B31">
            <v>24</v>
          </cell>
          <cell r="E31">
            <v>40716.143509999994</v>
          </cell>
        </row>
        <row r="32">
          <cell r="B32">
            <v>25</v>
          </cell>
          <cell r="E32">
            <v>54171.23459</v>
          </cell>
        </row>
        <row r="33">
          <cell r="B33">
            <v>26</v>
          </cell>
          <cell r="E33">
            <v>50264.492170000005</v>
          </cell>
        </row>
        <row r="34">
          <cell r="B34">
            <v>27</v>
          </cell>
          <cell r="E34">
            <v>49086.737150000001</v>
          </cell>
        </row>
        <row r="35">
          <cell r="B35">
            <v>28</v>
          </cell>
          <cell r="E35">
            <v>43264.193939999997</v>
          </cell>
        </row>
        <row r="36">
          <cell r="B36">
            <v>29</v>
          </cell>
          <cell r="E36">
            <v>32325.628219999999</v>
          </cell>
        </row>
        <row r="37">
          <cell r="B37">
            <v>30</v>
          </cell>
          <cell r="E37">
            <v>36299.465630000006</v>
          </cell>
        </row>
        <row r="38">
          <cell r="B38">
            <v>31</v>
          </cell>
          <cell r="E38">
            <v>40787.546929999997</v>
          </cell>
        </row>
        <row r="39">
          <cell r="B39">
            <v>32</v>
          </cell>
          <cell r="E39">
            <v>22975.315350000001</v>
          </cell>
        </row>
        <row r="41">
          <cell r="B41">
            <v>33</v>
          </cell>
          <cell r="E41">
            <v>33018.585010000003</v>
          </cell>
        </row>
        <row r="42">
          <cell r="B42">
            <v>34</v>
          </cell>
          <cell r="E42">
            <v>19674.347020000001</v>
          </cell>
        </row>
        <row r="43">
          <cell r="B43">
            <v>35</v>
          </cell>
          <cell r="E43">
            <v>18750.487880000001</v>
          </cell>
        </row>
        <row r="44">
          <cell r="B44">
            <v>36</v>
          </cell>
          <cell r="E44">
            <v>6392.6799700000001</v>
          </cell>
        </row>
        <row r="45">
          <cell r="B45">
            <v>37</v>
          </cell>
          <cell r="E45">
            <v>12565.48337</v>
          </cell>
        </row>
        <row r="46">
          <cell r="B46">
            <v>38</v>
          </cell>
          <cell r="E46">
            <v>15003.477869999999</v>
          </cell>
        </row>
        <row r="47">
          <cell r="B47">
            <v>39</v>
          </cell>
          <cell r="E47">
            <v>24233.974579999998</v>
          </cell>
        </row>
        <row r="48">
          <cell r="B48">
            <v>40</v>
          </cell>
          <cell r="E48">
            <v>19421.65958</v>
          </cell>
        </row>
        <row r="49">
          <cell r="B49">
            <v>41</v>
          </cell>
          <cell r="E49">
            <v>10575.229609999999</v>
          </cell>
        </row>
        <row r="50">
          <cell r="B50">
            <v>42</v>
          </cell>
          <cell r="E50">
            <v>11369.756789999999</v>
          </cell>
        </row>
        <row r="51">
          <cell r="B51">
            <v>43</v>
          </cell>
          <cell r="E51">
            <v>15821.46018</v>
          </cell>
        </row>
        <row r="52">
          <cell r="B52">
            <v>44</v>
          </cell>
          <cell r="E52">
            <v>16285.094939999999</v>
          </cell>
        </row>
        <row r="53">
          <cell r="B53">
            <v>45</v>
          </cell>
          <cell r="E53">
            <v>10035.18634</v>
          </cell>
        </row>
        <row r="54">
          <cell r="B54">
            <v>46</v>
          </cell>
          <cell r="E54">
            <v>16005.38343</v>
          </cell>
        </row>
        <row r="55">
          <cell r="B55">
            <v>47</v>
          </cell>
          <cell r="E55">
            <v>10433.85751</v>
          </cell>
        </row>
        <row r="56">
          <cell r="B56">
            <v>48</v>
          </cell>
          <cell r="E56">
            <v>12402.96449</v>
          </cell>
        </row>
        <row r="57">
          <cell r="B57">
            <v>49</v>
          </cell>
          <cell r="E57">
            <v>11667.65684</v>
          </cell>
        </row>
        <row r="58">
          <cell r="B58">
            <v>50</v>
          </cell>
          <cell r="E58">
            <v>8236.802740000001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7"/>
  <sheetViews>
    <sheetView showGridLines="0" tabSelected="1" zoomScale="120" zoomScaleNormal="120" zoomScaleSheetLayoutView="160" workbookViewId="0">
      <selection activeCell="Q29" sqref="Q29"/>
    </sheetView>
  </sheetViews>
  <sheetFormatPr baseColWidth="10" defaultColWidth="8.42578125" defaultRowHeight="12.75" x14ac:dyDescent="0.2"/>
  <cols>
    <col min="1" max="1" width="4.42578125" style="2" customWidth="1"/>
    <col min="2" max="2" width="5" style="2" customWidth="1"/>
    <col min="3" max="3" width="0.7109375" style="2" customWidth="1"/>
    <col min="4" max="4" width="6.85546875" style="2" customWidth="1"/>
    <col min="5" max="5" width="6.28515625" style="2" customWidth="1"/>
    <col min="6" max="6" width="8.42578125" style="2" customWidth="1"/>
    <col min="7" max="7" width="6.28515625" style="2" customWidth="1"/>
    <col min="8" max="10" width="4.7109375" style="2" customWidth="1"/>
    <col min="11" max="11" width="0.7109375" style="2" customWidth="1"/>
    <col min="12" max="12" width="8.42578125" style="2" customWidth="1"/>
    <col min="13" max="13" width="7.140625" style="2" customWidth="1"/>
    <col min="14" max="14" width="5.42578125" style="2" customWidth="1"/>
    <col min="15" max="15" width="11.42578125" customWidth="1"/>
    <col min="16" max="16384" width="8.42578125" style="2"/>
  </cols>
  <sheetData>
    <row r="1" spans="1:15" ht="15.75" customHeight="1" x14ac:dyDescent="0.25">
      <c r="A1" s="1" t="s">
        <v>25</v>
      </c>
    </row>
    <row r="2" spans="1:15" ht="18.75" customHeight="1" x14ac:dyDescent="0.25">
      <c r="A2" s="20" t="s">
        <v>24</v>
      </c>
      <c r="B2" s="3"/>
      <c r="C2" s="3"/>
      <c r="E2" s="3"/>
      <c r="F2" s="3"/>
      <c r="G2" s="3"/>
      <c r="H2" s="3"/>
      <c r="I2" s="3"/>
    </row>
    <row r="3" spans="1:15" ht="13.5" customHeight="1" x14ac:dyDescent="0.25">
      <c r="A3" s="20" t="s">
        <v>36</v>
      </c>
      <c r="B3" s="3"/>
      <c r="C3" s="3"/>
      <c r="E3" s="3"/>
      <c r="F3" s="3"/>
      <c r="G3" s="3"/>
      <c r="H3" s="3"/>
      <c r="I3" s="3"/>
    </row>
    <row r="4" spans="1:15" ht="11.25" customHeight="1" x14ac:dyDescent="0.25">
      <c r="A4" s="18" t="s">
        <v>37</v>
      </c>
      <c r="B4" s="3"/>
      <c r="C4" s="3"/>
      <c r="E4" s="3"/>
      <c r="F4" s="3"/>
      <c r="G4" s="3"/>
      <c r="H4" s="3"/>
      <c r="I4" s="3"/>
      <c r="O4" s="19"/>
    </row>
    <row r="5" spans="1:15" ht="3.75" customHeight="1" x14ac:dyDescent="0.25">
      <c r="A5" s="4"/>
      <c r="B5" s="3"/>
      <c r="C5" s="3"/>
      <c r="E5" s="3"/>
      <c r="F5" s="3"/>
      <c r="G5" s="3"/>
      <c r="H5" s="3"/>
      <c r="I5" s="3"/>
    </row>
    <row r="6" spans="1:15" ht="14.1" customHeight="1" x14ac:dyDescent="0.15">
      <c r="A6" s="25"/>
      <c r="B6" s="30"/>
      <c r="C6" s="31"/>
      <c r="D6" s="49" t="s">
        <v>1</v>
      </c>
      <c r="E6" s="49"/>
      <c r="F6" s="49"/>
      <c r="G6" s="49"/>
      <c r="H6" s="49"/>
      <c r="I6" s="49"/>
      <c r="J6" s="49"/>
      <c r="K6" s="32"/>
      <c r="L6" s="47" t="s">
        <v>19</v>
      </c>
      <c r="M6" s="48"/>
      <c r="N6" s="48"/>
      <c r="O6" s="21"/>
    </row>
    <row r="7" spans="1:15" ht="36" x14ac:dyDescent="0.15">
      <c r="A7" s="26" t="s">
        <v>6</v>
      </c>
      <c r="B7" s="33" t="s">
        <v>20</v>
      </c>
      <c r="C7" s="34"/>
      <c r="D7" s="35" t="s">
        <v>16</v>
      </c>
      <c r="E7" s="35" t="s">
        <v>10</v>
      </c>
      <c r="F7" s="35" t="s">
        <v>11</v>
      </c>
      <c r="G7" s="35" t="s">
        <v>12</v>
      </c>
      <c r="H7" s="35" t="s">
        <v>13</v>
      </c>
      <c r="I7" s="35" t="s">
        <v>14</v>
      </c>
      <c r="J7" s="35" t="s">
        <v>15</v>
      </c>
      <c r="K7" s="36"/>
      <c r="L7" s="37" t="s">
        <v>18</v>
      </c>
      <c r="M7" s="37" t="s">
        <v>22</v>
      </c>
      <c r="N7" s="37" t="s">
        <v>33</v>
      </c>
      <c r="O7" s="21"/>
    </row>
    <row r="8" spans="1:15" s="9" customFormat="1" ht="15.95" hidden="1" customHeight="1" x14ac:dyDescent="0.15">
      <c r="A8" s="27" t="s">
        <v>5</v>
      </c>
      <c r="B8" s="16">
        <f t="shared" ref="B8:B16" si="0">D8+L8</f>
        <v>8152.8971642195602</v>
      </c>
      <c r="C8" s="17"/>
      <c r="D8" s="16">
        <f>SUM(E8:J8)</f>
        <v>7653.5379989153944</v>
      </c>
      <c r="E8" s="17">
        <v>2561.6350365469807</v>
      </c>
      <c r="F8" s="17">
        <v>233.1206108894431</v>
      </c>
      <c r="G8" s="17">
        <v>100.95128592928694</v>
      </c>
      <c r="H8" s="17">
        <v>4025.4418254801431</v>
      </c>
      <c r="I8" s="17">
        <v>680.03301982124663</v>
      </c>
      <c r="J8" s="17">
        <v>52.356220248294079</v>
      </c>
      <c r="K8" s="17"/>
      <c r="L8" s="16">
        <f>SUM(M8:N8)</f>
        <v>499.3591653041662</v>
      </c>
      <c r="M8" s="17">
        <v>497.07518164000004</v>
      </c>
      <c r="N8" s="17">
        <v>2.2839836641661622</v>
      </c>
      <c r="O8" s="15"/>
    </row>
    <row r="9" spans="1:15" s="9" customFormat="1" ht="15.95" hidden="1" customHeight="1" x14ac:dyDescent="0.15">
      <c r="A9" s="28" t="s">
        <v>3</v>
      </c>
      <c r="B9" s="16">
        <f t="shared" si="0"/>
        <v>8784.5950401105656</v>
      </c>
      <c r="C9" s="17"/>
      <c r="D9" s="16">
        <f t="shared" ref="D9:D19" si="1">SUM(E9:J9)</f>
        <v>8237.8824061052164</v>
      </c>
      <c r="E9" s="17">
        <v>2716.1788729257873</v>
      </c>
      <c r="F9" s="17">
        <v>155.95057793435456</v>
      </c>
      <c r="G9" s="17">
        <v>87.611169777672757</v>
      </c>
      <c r="H9" s="17">
        <v>4415.2720349886995</v>
      </c>
      <c r="I9" s="17">
        <v>809.01032269906</v>
      </c>
      <c r="J9" s="17">
        <v>53.859427779642786</v>
      </c>
      <c r="K9" s="17"/>
      <c r="L9" s="16">
        <f t="shared" ref="L9:L19" si="2">SUM(M9:N9)</f>
        <v>546.71263400534826</v>
      </c>
      <c r="M9" s="17">
        <v>545.5780725300001</v>
      </c>
      <c r="N9" s="17">
        <v>1.1345614753482105</v>
      </c>
      <c r="O9" s="15"/>
    </row>
    <row r="10" spans="1:15" s="9" customFormat="1" ht="15" hidden="1" customHeight="1" x14ac:dyDescent="0.15">
      <c r="A10" s="28" t="s">
        <v>4</v>
      </c>
      <c r="B10" s="16">
        <f t="shared" si="0"/>
        <v>8457.8548312747007</v>
      </c>
      <c r="C10" s="17"/>
      <c r="D10" s="16">
        <f t="shared" si="1"/>
        <v>7917.1714871887825</v>
      </c>
      <c r="E10" s="17">
        <v>2606.3737817876618</v>
      </c>
      <c r="F10" s="17">
        <v>104.40289116743172</v>
      </c>
      <c r="G10" s="17">
        <v>78.205680296836618</v>
      </c>
      <c r="H10" s="17">
        <v>4410.9232604299923</v>
      </c>
      <c r="I10" s="17">
        <v>666.2854960051028</v>
      </c>
      <c r="J10" s="17">
        <v>50.980377501757218</v>
      </c>
      <c r="K10" s="17"/>
      <c r="L10" s="16">
        <f t="shared" si="2"/>
        <v>540.68334408591841</v>
      </c>
      <c r="M10" s="17">
        <v>538.21613642000011</v>
      </c>
      <c r="N10" s="17">
        <v>2.4672076659183162</v>
      </c>
      <c r="O10" s="15"/>
    </row>
    <row r="11" spans="1:15" s="9" customFormat="1" ht="15.75" hidden="1" customHeight="1" x14ac:dyDescent="0.15">
      <c r="A11" s="28" t="s">
        <v>2</v>
      </c>
      <c r="B11" s="16">
        <f t="shared" si="0"/>
        <v>8385.0083413464326</v>
      </c>
      <c r="C11" s="17"/>
      <c r="D11" s="16">
        <f t="shared" si="1"/>
        <v>7819.1117165964033</v>
      </c>
      <c r="E11" s="17">
        <v>2316.8281709639077</v>
      </c>
      <c r="F11" s="17">
        <v>71.802301692647447</v>
      </c>
      <c r="G11" s="17">
        <v>100.08617427305511</v>
      </c>
      <c r="H11" s="17">
        <v>4548.4336937426815</v>
      </c>
      <c r="I11" s="17">
        <v>739.53815298925508</v>
      </c>
      <c r="J11" s="17">
        <v>42.42322293485762</v>
      </c>
      <c r="K11" s="17"/>
      <c r="L11" s="16">
        <f t="shared" si="2"/>
        <v>565.89662475002854</v>
      </c>
      <c r="M11" s="17">
        <v>562.09155578999992</v>
      </c>
      <c r="N11" s="17">
        <v>3.8050689600286653</v>
      </c>
      <c r="O11" s="15"/>
    </row>
    <row r="12" spans="1:15" s="9" customFormat="1" ht="15.95" hidden="1" customHeight="1" x14ac:dyDescent="0.15">
      <c r="A12" s="28" t="s">
        <v>0</v>
      </c>
      <c r="B12" s="16">
        <f t="shared" si="0"/>
        <v>9300.313842362586</v>
      </c>
      <c r="C12" s="17"/>
      <c r="D12" s="16">
        <f t="shared" si="1"/>
        <v>8681.6403598667239</v>
      </c>
      <c r="E12" s="17">
        <v>2388.9502226975555</v>
      </c>
      <c r="F12" s="17">
        <v>27.725826288223811</v>
      </c>
      <c r="G12" s="17">
        <v>132.98895215641613</v>
      </c>
      <c r="H12" s="17">
        <v>5047.7634732175575</v>
      </c>
      <c r="I12" s="17">
        <v>1043.7813765175308</v>
      </c>
      <c r="J12" s="17">
        <v>40.43050898944022</v>
      </c>
      <c r="K12" s="17"/>
      <c r="L12" s="16">
        <f t="shared" si="2"/>
        <v>618.67348249586246</v>
      </c>
      <c r="M12" s="17">
        <v>610.53792236586241</v>
      </c>
      <c r="N12" s="17">
        <v>8.13556013</v>
      </c>
      <c r="O12" s="15"/>
    </row>
    <row r="13" spans="1:15" s="9" customFormat="1" ht="15.95" hidden="1" customHeight="1" x14ac:dyDescent="0.15">
      <c r="A13" s="28" t="s">
        <v>7</v>
      </c>
      <c r="B13" s="16">
        <f t="shared" si="0"/>
        <v>10649.08533576035</v>
      </c>
      <c r="C13" s="17"/>
      <c r="D13" s="16">
        <f t="shared" si="1"/>
        <v>9938.2997407676685</v>
      </c>
      <c r="E13" s="17">
        <v>2550.6364650757132</v>
      </c>
      <c r="F13" s="17">
        <v>47.697999150967185</v>
      </c>
      <c r="G13" s="17">
        <v>145.98975423910454</v>
      </c>
      <c r="H13" s="17">
        <v>5987.8410211861201</v>
      </c>
      <c r="I13" s="17">
        <v>1156.8282020645929</v>
      </c>
      <c r="J13" s="17">
        <v>49.306299051170278</v>
      </c>
      <c r="K13" s="17"/>
      <c r="L13" s="16">
        <f t="shared" si="2"/>
        <v>710.78559499268113</v>
      </c>
      <c r="M13" s="17">
        <v>701.54987699268111</v>
      </c>
      <c r="N13" s="17">
        <v>9.2357180000000003</v>
      </c>
      <c r="O13" s="15"/>
    </row>
    <row r="14" spans="1:15" s="9" customFormat="1" ht="15.95" hidden="1" customHeight="1" x14ac:dyDescent="0.15">
      <c r="A14" s="28" t="s">
        <v>8</v>
      </c>
      <c r="B14" s="40">
        <f t="shared" si="0"/>
        <v>11682.637812706258</v>
      </c>
      <c r="C14" s="41"/>
      <c r="D14" s="42">
        <f t="shared" si="1"/>
        <v>10858.529636667072</v>
      </c>
      <c r="E14" s="41">
        <v>2955.2652310273988</v>
      </c>
      <c r="F14" s="41">
        <v>33.991002941604819</v>
      </c>
      <c r="G14" s="41">
        <v>153.65306797940093</v>
      </c>
      <c r="H14" s="41">
        <v>6904.6185854827727</v>
      </c>
      <c r="I14" s="41">
        <v>738.34675346632378</v>
      </c>
      <c r="J14" s="41">
        <v>72.654995769571599</v>
      </c>
      <c r="K14" s="41"/>
      <c r="L14" s="42">
        <f t="shared" si="2"/>
        <v>824.10817603918679</v>
      </c>
      <c r="M14" s="41">
        <v>810.67665703918681</v>
      </c>
      <c r="N14" s="41">
        <v>13.431519</v>
      </c>
      <c r="O14" s="15"/>
    </row>
    <row r="15" spans="1:15" s="9" customFormat="1" ht="15.95" customHeight="1" x14ac:dyDescent="0.15">
      <c r="A15" s="28" t="s">
        <v>9</v>
      </c>
      <c r="B15" s="43">
        <f t="shared" si="0"/>
        <v>13254.725088238858</v>
      </c>
      <c r="C15" s="17"/>
      <c r="D15" s="16">
        <f t="shared" si="1"/>
        <v>12242.062710849437</v>
      </c>
      <c r="E15" s="17">
        <v>2769.0663294042574</v>
      </c>
      <c r="F15" s="17">
        <v>0.84224129693672223</v>
      </c>
      <c r="G15" s="17">
        <v>76.74988120962476</v>
      </c>
      <c r="H15" s="17">
        <v>8533.7502895807102</v>
      </c>
      <c r="I15" s="17">
        <v>806.40943953413739</v>
      </c>
      <c r="J15" s="17">
        <v>55.244529823770904</v>
      </c>
      <c r="K15" s="17"/>
      <c r="L15" s="16">
        <f t="shared" si="2"/>
        <v>1012.6623773894205</v>
      </c>
      <c r="M15" s="17">
        <v>1001.6944453894205</v>
      </c>
      <c r="N15" s="17">
        <v>10.967931999999999</v>
      </c>
      <c r="O15" s="15"/>
    </row>
    <row r="16" spans="1:15" s="9" customFormat="1" ht="15.95" customHeight="1" x14ac:dyDescent="0.15">
      <c r="A16" s="28" t="s">
        <v>17</v>
      </c>
      <c r="B16" s="43">
        <f t="shared" si="0"/>
        <v>14861.630740154165</v>
      </c>
      <c r="C16" s="17"/>
      <c r="D16" s="16">
        <f t="shared" si="1"/>
        <v>13617.487759914166</v>
      </c>
      <c r="E16" s="17">
        <v>2134.0043497050574</v>
      </c>
      <c r="F16" s="17">
        <v>0.65900506999999986</v>
      </c>
      <c r="G16" s="17">
        <v>63.308922850000023</v>
      </c>
      <c r="H16" s="17">
        <v>10444.374851667229</v>
      </c>
      <c r="I16" s="17">
        <v>922.92650502810204</v>
      </c>
      <c r="J16" s="17">
        <v>52.214125593775108</v>
      </c>
      <c r="K16" s="17"/>
      <c r="L16" s="16">
        <f t="shared" si="2"/>
        <v>1244.1429802399998</v>
      </c>
      <c r="M16" s="17">
        <v>1228.1713182799999</v>
      </c>
      <c r="N16" s="17">
        <v>15.971661959999999</v>
      </c>
      <c r="O16" s="15"/>
    </row>
    <row r="17" spans="1:15" s="9" customFormat="1" ht="15.95" customHeight="1" x14ac:dyDescent="0.15">
      <c r="A17" s="28" t="s">
        <v>21</v>
      </c>
      <c r="B17" s="43">
        <f>D17+L17</f>
        <v>18556.013008930004</v>
      </c>
      <c r="C17" s="17"/>
      <c r="D17" s="16">
        <f t="shared" si="1"/>
        <v>16874.743189660003</v>
      </c>
      <c r="E17" s="17">
        <v>1903.1761977399997</v>
      </c>
      <c r="F17" s="17">
        <v>0.77650887000000002</v>
      </c>
      <c r="G17" s="17">
        <v>6.7242068899999996</v>
      </c>
      <c r="H17" s="17">
        <v>14169.781148310005</v>
      </c>
      <c r="I17" s="17">
        <v>727.59117130999994</v>
      </c>
      <c r="J17" s="17">
        <v>66.693956539999988</v>
      </c>
      <c r="K17" s="17"/>
      <c r="L17" s="16">
        <f t="shared" si="2"/>
        <v>1681.26981927</v>
      </c>
      <c r="M17" s="17">
        <v>1665.0486862800001</v>
      </c>
      <c r="N17" s="17">
        <v>16.221132990000001</v>
      </c>
      <c r="O17" s="15"/>
    </row>
    <row r="18" spans="1:15" s="9" customFormat="1" ht="15.95" customHeight="1" x14ac:dyDescent="0.15">
      <c r="A18" s="28" t="s">
        <v>26</v>
      </c>
      <c r="B18" s="43">
        <v>14570</v>
      </c>
      <c r="C18" s="17"/>
      <c r="D18" s="16">
        <f t="shared" si="1"/>
        <v>13268.153628660004</v>
      </c>
      <c r="E18" s="17">
        <v>1486.8926484500003</v>
      </c>
      <c r="F18" s="17">
        <v>4.4409938600000007</v>
      </c>
      <c r="G18" s="17">
        <v>1.50548701</v>
      </c>
      <c r="H18" s="17">
        <v>10917.243106600003</v>
      </c>
      <c r="I18" s="17">
        <v>774.44349630000011</v>
      </c>
      <c r="J18" s="17">
        <v>83.627896439999986</v>
      </c>
      <c r="K18" s="17"/>
      <c r="L18" s="16">
        <v>1301</v>
      </c>
      <c r="M18" s="17">
        <v>1280.52531346</v>
      </c>
      <c r="N18" s="17">
        <v>20.846581100000002</v>
      </c>
      <c r="O18" s="15"/>
    </row>
    <row r="19" spans="1:15" s="9" customFormat="1" ht="15.95" customHeight="1" x14ac:dyDescent="0.15">
      <c r="A19" s="28" t="s">
        <v>27</v>
      </c>
      <c r="B19" s="43">
        <f t="shared" ref="B19:B24" si="3">D19+L19</f>
        <v>18931.268706469978</v>
      </c>
      <c r="C19" s="17"/>
      <c r="D19" s="16">
        <f t="shared" si="1"/>
        <v>17245.41995328998</v>
      </c>
      <c r="E19" s="17">
        <v>1800.8588334299998</v>
      </c>
      <c r="F19" s="17">
        <v>1.1113517599999998</v>
      </c>
      <c r="G19" s="17">
        <v>0.96685597000000001</v>
      </c>
      <c r="H19" s="17">
        <v>14237.202491319982</v>
      </c>
      <c r="I19" s="17">
        <v>1128.0103958499999</v>
      </c>
      <c r="J19" s="17">
        <v>77.270024960000015</v>
      </c>
      <c r="K19" s="17"/>
      <c r="L19" s="16">
        <f t="shared" si="2"/>
        <v>1685.8487531800001</v>
      </c>
      <c r="M19" s="17">
        <v>1670.5293372000001</v>
      </c>
      <c r="N19" s="17">
        <v>15.31941598</v>
      </c>
      <c r="O19" s="15"/>
    </row>
    <row r="20" spans="1:15" s="9" customFormat="1" ht="15.95" customHeight="1" x14ac:dyDescent="0.15">
      <c r="A20" s="28" t="s">
        <v>28</v>
      </c>
      <c r="B20" s="43">
        <f t="shared" si="3"/>
        <v>21093.224342839989</v>
      </c>
      <c r="C20" s="17"/>
      <c r="D20" s="16">
        <f t="shared" ref="D20:D21" si="4">SUM(E20:J20)</f>
        <v>19053.541826649987</v>
      </c>
      <c r="E20" s="17">
        <v>1379.2012147100013</v>
      </c>
      <c r="F20" s="17">
        <v>0.13186916000000001</v>
      </c>
      <c r="G20" s="17">
        <v>1.01510213</v>
      </c>
      <c r="H20" s="17">
        <v>16375.241778719987</v>
      </c>
      <c r="I20" s="17">
        <v>1111.0683630000001</v>
      </c>
      <c r="J20" s="17">
        <v>186.88349893</v>
      </c>
      <c r="K20" s="17"/>
      <c r="L20" s="16">
        <f t="shared" ref="L20:L21" si="5">SUM(M20:N20)</f>
        <v>2039.6825161899999</v>
      </c>
      <c r="M20" s="17">
        <v>2019.8399703699999</v>
      </c>
      <c r="N20" s="17">
        <v>19.842545820000002</v>
      </c>
      <c r="O20" s="15"/>
    </row>
    <row r="21" spans="1:15" s="9" customFormat="1" ht="15.95" customHeight="1" x14ac:dyDescent="0.15">
      <c r="A21" s="28" t="s">
        <v>29</v>
      </c>
      <c r="B21" s="43">
        <f t="shared" si="3"/>
        <v>22270.942809159988</v>
      </c>
      <c r="C21" s="17"/>
      <c r="D21" s="16">
        <f t="shared" si="4"/>
        <v>20088.773172079986</v>
      </c>
      <c r="E21" s="17">
        <v>1499.5820719900009</v>
      </c>
      <c r="F21" s="17">
        <v>25.826939960000001</v>
      </c>
      <c r="G21" s="17">
        <v>3.4023040000000004</v>
      </c>
      <c r="H21" s="17">
        <v>17341.001150949985</v>
      </c>
      <c r="I21" s="17">
        <v>1106.9852417300001</v>
      </c>
      <c r="J21" s="17">
        <v>111.97546344999999</v>
      </c>
      <c r="K21" s="17"/>
      <c r="L21" s="16">
        <f t="shared" si="5"/>
        <v>2182.1696370800005</v>
      </c>
      <c r="M21" s="17">
        <v>2158.0653431200003</v>
      </c>
      <c r="N21" s="17">
        <v>24.104293959999996</v>
      </c>
      <c r="O21" s="15"/>
    </row>
    <row r="22" spans="1:15" s="9" customFormat="1" ht="15.95" customHeight="1" x14ac:dyDescent="0.15">
      <c r="A22" s="28" t="s">
        <v>30</v>
      </c>
      <c r="B22" s="43">
        <f t="shared" si="3"/>
        <v>23978.704545889981</v>
      </c>
      <c r="C22" s="17"/>
      <c r="D22" s="16">
        <f>SUM(E22:J22)</f>
        <v>21668.645371859981</v>
      </c>
      <c r="E22" s="17">
        <v>1576.4637559200005</v>
      </c>
      <c r="F22" s="17">
        <v>127.29527902999997</v>
      </c>
      <c r="G22" s="17">
        <v>2.2806223999999995</v>
      </c>
      <c r="H22" s="17">
        <v>18367.254251879982</v>
      </c>
      <c r="I22" s="17">
        <v>1475.0665306300004</v>
      </c>
      <c r="J22" s="17">
        <v>120.28493199999997</v>
      </c>
      <c r="K22" s="17"/>
      <c r="L22" s="16">
        <f t="shared" ref="L22:L24" si="6">SUM(M22:N22)</f>
        <v>2310.0591740300001</v>
      </c>
      <c r="M22" s="17">
        <v>2287.8345407400002</v>
      </c>
      <c r="N22" s="17">
        <v>22.22463329</v>
      </c>
      <c r="O22" s="15"/>
    </row>
    <row r="23" spans="1:15" s="9" customFormat="1" ht="15.95" customHeight="1" x14ac:dyDescent="0.15">
      <c r="A23" s="28" t="s">
        <v>34</v>
      </c>
      <c r="B23" s="43">
        <f t="shared" si="3"/>
        <v>24994.56790866001</v>
      </c>
      <c r="C23" s="17"/>
      <c r="D23" s="16">
        <f t="shared" ref="D23:D24" si="7">SUM(E23:J23)</f>
        <v>22514.92152253001</v>
      </c>
      <c r="E23" s="17">
        <v>1611.58651165999</v>
      </c>
      <c r="F23" s="17">
        <v>177.89269908999998</v>
      </c>
      <c r="G23" s="17">
        <v>0.34415100000000004</v>
      </c>
      <c r="H23" s="17">
        <v>19224.998195690023</v>
      </c>
      <c r="I23" s="17">
        <v>1382.9594177199976</v>
      </c>
      <c r="J23" s="17">
        <v>117.14054736999999</v>
      </c>
      <c r="K23" s="17"/>
      <c r="L23" s="16">
        <f t="shared" si="6"/>
        <v>2479.6463861300012</v>
      </c>
      <c r="M23" s="17">
        <v>2394.9522055800012</v>
      </c>
      <c r="N23" s="17">
        <v>84.694180549999999</v>
      </c>
      <c r="O23" s="15"/>
    </row>
    <row r="24" spans="1:15" s="9" customFormat="1" ht="15.95" customHeight="1" x14ac:dyDescent="0.15">
      <c r="A24" s="29" t="s">
        <v>40</v>
      </c>
      <c r="B24" s="44">
        <f t="shared" si="3"/>
        <v>24668.324225510441</v>
      </c>
      <c r="C24" s="45"/>
      <c r="D24" s="46">
        <f t="shared" si="7"/>
        <v>22280.693364030441</v>
      </c>
      <c r="E24" s="45">
        <v>1526.6842066696149</v>
      </c>
      <c r="F24" s="45">
        <v>246.97918284000011</v>
      </c>
      <c r="G24" s="45">
        <v>0.87666599999999972</v>
      </c>
      <c r="H24" s="45">
        <v>18905.58287132901</v>
      </c>
      <c r="I24" s="45">
        <v>1452.971290560949</v>
      </c>
      <c r="J24" s="45">
        <v>147.59914663087</v>
      </c>
      <c r="K24" s="45"/>
      <c r="L24" s="46">
        <f t="shared" si="6"/>
        <v>2387.63086148</v>
      </c>
      <c r="M24" s="45">
        <v>2352.5908288199998</v>
      </c>
      <c r="N24" s="45">
        <v>35.040032660000001</v>
      </c>
      <c r="O24" s="15"/>
    </row>
    <row r="25" spans="1:15" s="9" customFormat="1" ht="12.75" customHeight="1" x14ac:dyDescent="0.15">
      <c r="A25" s="24" t="s">
        <v>35</v>
      </c>
      <c r="B25" s="38"/>
      <c r="C25" s="13"/>
      <c r="D25" s="39"/>
      <c r="E25" s="13"/>
      <c r="F25" s="13"/>
      <c r="G25" s="13"/>
      <c r="H25" s="13"/>
      <c r="I25" s="13"/>
      <c r="J25" s="6"/>
      <c r="K25" s="6"/>
      <c r="L25" s="38"/>
      <c r="M25" s="13"/>
      <c r="N25" s="13"/>
    </row>
    <row r="26" spans="1:15" s="9" customFormat="1" ht="11.25" customHeight="1" x14ac:dyDescent="0.15">
      <c r="A26" s="22" t="s">
        <v>38</v>
      </c>
      <c r="B26" s="6"/>
      <c r="C26" s="6"/>
      <c r="D26" s="6"/>
      <c r="E26" s="6"/>
      <c r="F26" s="10"/>
      <c r="G26" s="10"/>
      <c r="H26" s="10"/>
      <c r="I26" s="10"/>
      <c r="J26" s="6"/>
      <c r="K26" s="6"/>
      <c r="L26" s="8"/>
      <c r="M26" s="7"/>
      <c r="N26" s="8"/>
    </row>
    <row r="27" spans="1:15" s="9" customFormat="1" ht="10.5" customHeight="1" x14ac:dyDescent="0.15">
      <c r="A27" s="22" t="s">
        <v>39</v>
      </c>
      <c r="B27" s="6"/>
      <c r="C27" s="6"/>
      <c r="D27" s="6"/>
      <c r="E27" s="6"/>
      <c r="F27" s="10"/>
      <c r="G27" s="10"/>
      <c r="H27" s="10"/>
      <c r="I27" s="10"/>
      <c r="J27" s="6"/>
      <c r="K27" s="6"/>
      <c r="L27" s="8"/>
      <c r="M27" s="7"/>
      <c r="N27" s="8"/>
    </row>
    <row r="28" spans="1:15" s="9" customFormat="1" ht="9.75" customHeight="1" x14ac:dyDescent="0.15">
      <c r="A28" s="22" t="s">
        <v>31</v>
      </c>
      <c r="B28" s="6"/>
      <c r="C28" s="6"/>
      <c r="D28" s="6"/>
      <c r="E28" s="6"/>
      <c r="F28" s="10"/>
      <c r="G28" s="10"/>
      <c r="H28" s="10"/>
      <c r="I28" s="10"/>
      <c r="J28" s="6"/>
      <c r="K28" s="6"/>
      <c r="L28" s="8"/>
      <c r="M28" s="7"/>
      <c r="N28" s="8"/>
    </row>
    <row r="29" spans="1:15" s="9" customFormat="1" ht="9.75" customHeight="1" x14ac:dyDescent="0.15">
      <c r="A29" s="22" t="s">
        <v>23</v>
      </c>
      <c r="B29" s="6"/>
      <c r="C29" s="6"/>
      <c r="D29" s="6"/>
      <c r="E29" s="6"/>
      <c r="F29" s="10"/>
      <c r="G29" s="10"/>
      <c r="H29" s="10"/>
      <c r="I29" s="10"/>
      <c r="J29" s="6"/>
      <c r="K29" s="6"/>
      <c r="L29" s="8"/>
      <c r="M29" s="7"/>
      <c r="N29" s="8"/>
    </row>
    <row r="30" spans="1:15" s="9" customFormat="1" ht="9.75" customHeight="1" x14ac:dyDescent="0.15">
      <c r="A30" s="22" t="s">
        <v>41</v>
      </c>
      <c r="B30" s="6"/>
      <c r="C30" s="6"/>
      <c r="D30" s="6"/>
      <c r="E30" s="6"/>
      <c r="F30" s="10"/>
      <c r="G30" s="10"/>
      <c r="H30" s="10"/>
      <c r="I30" s="10"/>
      <c r="J30" s="6"/>
      <c r="K30" s="6"/>
      <c r="L30" s="8"/>
      <c r="M30" s="7"/>
      <c r="N30" s="8"/>
    </row>
    <row r="31" spans="1:15" s="9" customFormat="1" ht="7.5" customHeight="1" x14ac:dyDescent="0.15">
      <c r="A31" s="22" t="s">
        <v>42</v>
      </c>
      <c r="B31" s="6"/>
      <c r="C31" s="6"/>
      <c r="D31" s="6"/>
      <c r="E31" s="6"/>
      <c r="F31" s="10"/>
      <c r="G31" s="10"/>
      <c r="H31" s="10"/>
      <c r="I31" s="10"/>
      <c r="J31" s="6"/>
      <c r="K31" s="6"/>
      <c r="L31" s="8"/>
      <c r="M31" s="7"/>
      <c r="N31" s="8"/>
    </row>
    <row r="32" spans="1:15" ht="9" customHeight="1" x14ac:dyDescent="0.15">
      <c r="A32" s="23" t="s">
        <v>32</v>
      </c>
      <c r="B32" s="5"/>
      <c r="C32" s="5"/>
      <c r="D32" s="9"/>
      <c r="E32" s="5"/>
      <c r="F32" s="5"/>
      <c r="G32" s="5"/>
      <c r="H32" s="5"/>
      <c r="I32" s="5"/>
      <c r="J32" s="11"/>
      <c r="K32" s="9"/>
      <c r="M32" s="9"/>
      <c r="O32" s="21"/>
    </row>
    <row r="33" spans="1:15" ht="9" x14ac:dyDescent="0.15">
      <c r="A33" s="14"/>
      <c r="D33" s="9"/>
      <c r="J33" s="9"/>
      <c r="K33" s="9"/>
      <c r="M33" s="11"/>
      <c r="N33" s="12"/>
      <c r="O33" s="21"/>
    </row>
    <row r="34" spans="1:15" ht="9" x14ac:dyDescent="0.15">
      <c r="M34" s="5"/>
      <c r="N34" s="12"/>
      <c r="O34" s="21"/>
    </row>
    <row r="35" spans="1:15" x14ac:dyDescent="0.2">
      <c r="M35" s="5"/>
      <c r="N35" s="12"/>
    </row>
    <row r="36" spans="1:15" x14ac:dyDescent="0.2">
      <c r="M36" s="5"/>
      <c r="N36" s="12"/>
    </row>
    <row r="37" spans="1:15" x14ac:dyDescent="0.2">
      <c r="M37" s="5"/>
      <c r="N37" s="12"/>
    </row>
    <row r="38" spans="1:15" x14ac:dyDescent="0.2">
      <c r="M38" s="5"/>
      <c r="N38" s="12"/>
    </row>
    <row r="39" spans="1:15" x14ac:dyDescent="0.2">
      <c r="M39" s="5"/>
      <c r="N39" s="12"/>
    </row>
    <row r="40" spans="1:15" x14ac:dyDescent="0.2">
      <c r="M40" s="5"/>
      <c r="N40" s="12"/>
    </row>
    <row r="41" spans="1:15" x14ac:dyDescent="0.2">
      <c r="M41" s="5"/>
      <c r="N41" s="12"/>
    </row>
    <row r="42" spans="1:15" x14ac:dyDescent="0.2">
      <c r="M42" s="5"/>
      <c r="N42" s="12"/>
    </row>
    <row r="43" spans="1:15" x14ac:dyDescent="0.2">
      <c r="M43" s="5"/>
      <c r="N43" s="12"/>
    </row>
    <row r="44" spans="1:15" x14ac:dyDescent="0.2">
      <c r="M44" s="5"/>
      <c r="N44" s="12"/>
    </row>
    <row r="45" spans="1:15" x14ac:dyDescent="0.2">
      <c r="M45" s="5"/>
      <c r="N45" s="12"/>
    </row>
    <row r="46" spans="1:15" x14ac:dyDescent="0.2">
      <c r="M46" s="5"/>
      <c r="N46" s="12"/>
    </row>
    <row r="47" spans="1:15" x14ac:dyDescent="0.2">
      <c r="M47" s="5"/>
      <c r="N47" s="12"/>
    </row>
  </sheetData>
  <mergeCells count="1">
    <mergeCell ref="D6:J6"/>
  </mergeCells>
  <phoneticPr fontId="0" type="noConversion"/>
  <printOptions horizontalCentered="1"/>
  <pageMargins left="1.32" right="1.1811023622047245" top="0.95" bottom="1.3779527559055118" header="0" footer="0"/>
  <pageSetup paperSize="9" orientation="portrait" r:id="rId1"/>
  <headerFooter alignWithMargins="0"/>
  <ignoredErrors>
    <ignoredError sqref="A13:A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C28</vt:lpstr>
      <vt:lpstr>'C28'!Área_de_impresión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2016-06-01T23:47:39Z</cp:lastPrinted>
  <dcterms:created xsi:type="dcterms:W3CDTF">2004-09-07T15:27:24Z</dcterms:created>
  <dcterms:modified xsi:type="dcterms:W3CDTF">2016-08-09T13:55:58Z</dcterms:modified>
</cp:coreProperties>
</file>