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-60" yWindow="-15" windowWidth="10155" windowHeight="10155"/>
  </bookViews>
  <sheets>
    <sheet name="C15" sheetId="1" r:id="rId1"/>
  </sheets>
  <definedNames>
    <definedName name="_xlnm.Print_Area" localSheetId="0">'C15'!$A$1:$I$61</definedName>
  </definedNames>
  <calcPr calcId="152511"/>
</workbook>
</file>

<file path=xl/calcChain.xml><?xml version="1.0" encoding="utf-8"?>
<calcChain xmlns="http://schemas.openxmlformats.org/spreadsheetml/2006/main">
  <c r="E7" i="1" l="1"/>
  <c r="E6" i="1" s="1"/>
  <c r="F7" i="1" l="1"/>
  <c r="F6" i="1" l="1"/>
  <c r="I30" i="1" s="1"/>
  <c r="I24" i="1" l="1"/>
  <c r="I57" i="1"/>
  <c r="I20" i="1"/>
  <c r="I41" i="1"/>
  <c r="I22" i="1"/>
  <c r="I29" i="1"/>
  <c r="I50" i="1"/>
  <c r="I32" i="1"/>
  <c r="I21" i="1"/>
  <c r="I42" i="1"/>
  <c r="I28" i="1"/>
  <c r="I39" i="1"/>
  <c r="I49" i="1"/>
  <c r="I31" i="1"/>
  <c r="I12" i="1"/>
  <c r="I23" i="1"/>
  <c r="I51" i="1"/>
  <c r="I33" i="1"/>
  <c r="I15" i="1"/>
  <c r="I45" i="1"/>
  <c r="I11" i="1"/>
  <c r="I48" i="1"/>
  <c r="I37" i="1"/>
  <c r="I58" i="1"/>
  <c r="I40" i="1"/>
  <c r="I14" i="1"/>
  <c r="I46" i="1"/>
  <c r="I13" i="1"/>
  <c r="I43" i="1"/>
  <c r="I34" i="1"/>
  <c r="I25" i="1"/>
  <c r="I16" i="1"/>
  <c r="I54" i="1"/>
  <c r="I52" i="1"/>
  <c r="I35" i="1"/>
  <c r="I26" i="1"/>
  <c r="I17" i="1"/>
  <c r="I8" i="1"/>
  <c r="I7" i="1"/>
  <c r="I44" i="1"/>
  <c r="I27" i="1"/>
  <c r="I18" i="1"/>
  <c r="I9" i="1"/>
  <c r="I55" i="1"/>
  <c r="I38" i="1"/>
  <c r="I53" i="1"/>
  <c r="I36" i="1"/>
  <c r="I19" i="1"/>
  <c r="I10" i="1"/>
  <c r="I56" i="1"/>
  <c r="I47" i="1"/>
  <c r="I6" i="1" l="1"/>
  <c r="H17" i="1"/>
  <c r="H8" i="1"/>
  <c r="H7" i="1"/>
  <c r="H53" i="1"/>
  <c r="H29" i="1"/>
  <c r="H41" i="1"/>
  <c r="H45" i="1"/>
  <c r="H54" i="1"/>
  <c r="H58" i="1"/>
  <c r="H10" i="1"/>
  <c r="H14" i="1"/>
  <c r="H18" i="1"/>
  <c r="H22" i="1"/>
  <c r="H26" i="1"/>
  <c r="H30" i="1"/>
  <c r="H34" i="1"/>
  <c r="H38" i="1"/>
  <c r="H42" i="1"/>
  <c r="H46" i="1"/>
  <c r="H51" i="1"/>
  <c r="H55" i="1"/>
  <c r="H13" i="1"/>
  <c r="H25" i="1"/>
  <c r="H37" i="1"/>
  <c r="H11" i="1"/>
  <c r="H15" i="1"/>
  <c r="H19" i="1"/>
  <c r="H23" i="1"/>
  <c r="H27" i="1"/>
  <c r="H31" i="1"/>
  <c r="H35" i="1"/>
  <c r="H39" i="1"/>
  <c r="H43" i="1"/>
  <c r="H47" i="1"/>
  <c r="H52" i="1"/>
  <c r="H56" i="1"/>
  <c r="H12" i="1"/>
  <c r="H16" i="1"/>
  <c r="H20" i="1"/>
  <c r="H24" i="1"/>
  <c r="H28" i="1"/>
  <c r="H32" i="1"/>
  <c r="H36" i="1"/>
  <c r="H40" i="1"/>
  <c r="H44" i="1"/>
  <c r="H48" i="1"/>
  <c r="H57" i="1"/>
  <c r="H9" i="1"/>
  <c r="H21" i="1"/>
  <c r="H33" i="1"/>
  <c r="H49" i="1"/>
  <c r="H6" i="1" l="1"/>
</calcChain>
</file>

<file path=xl/sharedStrings.xml><?xml version="1.0" encoding="utf-8"?>
<sst xmlns="http://schemas.openxmlformats.org/spreadsheetml/2006/main" count="64" uniqueCount="64">
  <si>
    <t>Posición</t>
  </si>
  <si>
    <t>Valor FOB</t>
  </si>
  <si>
    <t>Participación (%)</t>
  </si>
  <si>
    <t>Principales empresas</t>
  </si>
  <si>
    <t>Otros</t>
  </si>
  <si>
    <t>Corporación Aceros Arequipa S.A.</t>
  </si>
  <si>
    <t>San Fernando S.A.</t>
  </si>
  <si>
    <t>Kimberly-Clark Perú S.R.L.</t>
  </si>
  <si>
    <t>Diveimport S.A.</t>
  </si>
  <si>
    <t>Principales Empresas Importadoras</t>
  </si>
  <si>
    <t>Total importaciones</t>
  </si>
  <si>
    <t>Grupo Deltron S.A.</t>
  </si>
  <si>
    <t>Cargill Americas Perú S.R.L.</t>
  </si>
  <si>
    <t>Southern Peru Copper Corporation Sucursal del Perú</t>
  </si>
  <si>
    <t>Tiendas por Departamento Ripley S.A.</t>
  </si>
  <si>
    <t>Euro Motors S.A.</t>
  </si>
  <si>
    <t>Samsung Electronics Peru S.A.C.</t>
  </si>
  <si>
    <t>Saga Falabella S.A.</t>
  </si>
  <si>
    <t>Empresa Siderúrgica del Perú S.A.A.</t>
  </si>
  <si>
    <t>Corporación Lindley S.A.</t>
  </si>
  <si>
    <t>Kia Import Perú S.A.C.</t>
  </si>
  <si>
    <t>Procter &amp; Gamble Perú S.R.L.</t>
  </si>
  <si>
    <t>Gloria S.A.</t>
  </si>
  <si>
    <t>Derco Perú S.A.</t>
  </si>
  <si>
    <t>Maquinarias S.A.</t>
  </si>
  <si>
    <t>Automotores Gildemeister-Perú S.A.</t>
  </si>
  <si>
    <t>América Móvil Perú S.A.C.</t>
  </si>
  <si>
    <t>Komatsu-Mitsui Maquinarias Perú S.A.</t>
  </si>
  <si>
    <t>LG Electronics Perú S.A.</t>
  </si>
  <si>
    <t>Volvo Perú S.A.</t>
  </si>
  <si>
    <t>Contilatin del Perú S.A.</t>
  </si>
  <si>
    <t>Molinos &amp; Cía S.A.</t>
  </si>
  <si>
    <t>Adm Andina Perú S.R.L.</t>
  </si>
  <si>
    <t>Petróleos del Perú - PETROPERÚ S.A.</t>
  </si>
  <si>
    <t>Toyota del Perú S.A.</t>
  </si>
  <si>
    <t>Pure Biofuels del Perú S.A.C.</t>
  </si>
  <si>
    <t>Máxima Internacional S.A.</t>
  </si>
  <si>
    <t>Fuente: Superintendencia Nacional de Aduanas y de Administración Tributaria.</t>
  </si>
  <si>
    <t>Refinería La Pampilla S.A.A.</t>
  </si>
  <si>
    <t>Alicorp S.A.A.</t>
  </si>
  <si>
    <t>Sociedad Minera Cerro Verde S.A.A.</t>
  </si>
  <si>
    <t>Huawei del Perú SAC</t>
  </si>
  <si>
    <t>Las Bambas Mining Company S.A.</t>
  </si>
  <si>
    <t>Telefónica del Perú S.A.A.</t>
  </si>
  <si>
    <t>-</t>
  </si>
  <si>
    <t>Ferreyros S.A.</t>
  </si>
  <si>
    <t>BBVA Banco Continental</t>
  </si>
  <si>
    <t xml:space="preserve">Consorcio Constructor Ductos del Sur </t>
  </si>
  <si>
    <t>Samay S.A.</t>
  </si>
  <si>
    <t xml:space="preserve">R. Trading S.A. </t>
  </si>
  <si>
    <t xml:space="preserve">Parque Eolico Tres Hermanas S.A.C. </t>
  </si>
  <si>
    <t>Ingram Micro S.A.C.</t>
  </si>
  <si>
    <t>Shougang Hierro Perú S.A.A.</t>
  </si>
  <si>
    <t xml:space="preserve">Yara Perú S.R.L. </t>
  </si>
  <si>
    <t xml:space="preserve">OPP Film S.A. </t>
  </si>
  <si>
    <t xml:space="preserve">Hipermercados Tottus S.A. </t>
  </si>
  <si>
    <t>Orica Mining Services Perú</t>
  </si>
  <si>
    <t xml:space="preserve">Entel Peú S.A. </t>
  </si>
  <si>
    <t xml:space="preserve">SODIMAC Perú S.A. </t>
  </si>
  <si>
    <t>25.14  RANKING DE 50 PRIMERAS EMPRESAS IMPORTADORAS, 2014-2015</t>
  </si>
  <si>
    <t xml:space="preserve">            (Miles US dólares)</t>
  </si>
  <si>
    <t>2015 P/</t>
  </si>
  <si>
    <t xml:space="preserve"> Se excluyen donaciones, servicios diplomáticos y las partidas arancelarias pertenecientes al capítulo 98. </t>
  </si>
  <si>
    <r>
      <t xml:space="preserve">Nota: </t>
    </r>
    <r>
      <rPr>
        <sz val="7"/>
        <rFont val="Arial Narrow"/>
        <family val="2"/>
      </rPr>
      <t>Cifras del Regímen Definitivos de Importación del año 2014 y 2015. Información disponible al 14-03-2016.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</si>
</sst>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"/>
    <numFmt numFmtId="165" formatCode="#\ ###\ ##0"/>
  </numFmts>
  <fonts count="11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7"/>
      <name val="Arial Narrow"/>
      <family val="2"/>
    </font>
    <font>
      <b/>
      <i/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2" fillId="0" borderId="0"/>
  </cellStyleXfs>
  <cellXfs count="55">
    <xf numFmtId="0" fontId="0" fillId="0" borderId="0" xfId="0"/>
    <xf numFmtId="164" fontId="1" fillId="0" borderId="0" xfId="1" quotePrefix="1" applyFont="1" applyAlignment="1" applyProtection="1">
      <alignment horizontal="left"/>
    </xf>
    <xf numFmtId="0" fontId="3" fillId="0" borderId="0" xfId="0" applyFont="1" applyAlignment="1">
      <alignment horizontal="centerContinuous"/>
    </xf>
    <xf numFmtId="0" fontId="4" fillId="0" borderId="0" xfId="0" applyFont="1" applyAlignment="1" applyProtection="1">
      <alignment horizontal="centerContinuous"/>
    </xf>
    <xf numFmtId="0" fontId="5" fillId="0" borderId="0" xfId="0" applyFont="1" applyAlignment="1">
      <alignment horizontal="centerContinuous"/>
    </xf>
    <xf numFmtId="0" fontId="3" fillId="0" borderId="0" xfId="0" applyFont="1"/>
    <xf numFmtId="0" fontId="6" fillId="0" borderId="0" xfId="0" applyFont="1" applyAlignment="1" applyProtection="1">
      <alignment horizontal="centerContinuous"/>
    </xf>
    <xf numFmtId="0" fontId="7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3" borderId="0" xfId="0" applyFont="1" applyFill="1" applyAlignment="1">
      <alignment horizontal="centerContinuous"/>
    </xf>
    <xf numFmtId="0" fontId="3" fillId="3" borderId="0" xfId="0" applyFont="1" applyFill="1"/>
    <xf numFmtId="164" fontId="8" fillId="0" borderId="0" xfId="1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9" fillId="3" borderId="6" xfId="0" applyFont="1" applyFill="1" applyBorder="1" applyAlignment="1" applyProtection="1">
      <alignment horizontal="centerContinuous" vertical="center"/>
    </xf>
    <xf numFmtId="0" fontId="9" fillId="0" borderId="6" xfId="0" applyFont="1" applyBorder="1" applyAlignment="1">
      <alignment horizontal="centerContinuous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6" xfId="0" applyFont="1" applyBorder="1" applyAlignment="1" applyProtection="1">
      <alignment horizontal="centerContinuous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right" vertical="center"/>
    </xf>
    <xf numFmtId="0" fontId="9" fillId="0" borderId="4" xfId="0" applyFont="1" applyBorder="1" applyAlignment="1" applyProtection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9" fillId="0" borderId="3" xfId="0" applyFont="1" applyFill="1" applyBorder="1" applyAlignment="1" applyProtection="1">
      <alignment horizontal="left"/>
    </xf>
    <xf numFmtId="165" fontId="9" fillId="0" borderId="8" xfId="0" applyNumberFormat="1" applyFont="1" applyBorder="1" applyAlignment="1" applyProtection="1"/>
    <xf numFmtId="165" fontId="9" fillId="0" borderId="1" xfId="0" applyNumberFormat="1" applyFont="1" applyBorder="1" applyAlignment="1" applyProtection="1"/>
    <xf numFmtId="4" fontId="9" fillId="0" borderId="1" xfId="0" applyNumberFormat="1" applyFont="1" applyBorder="1" applyAlignment="1" applyProtection="1"/>
    <xf numFmtId="165" fontId="9" fillId="0" borderId="9" xfId="0" applyNumberFormat="1" applyFont="1" applyBorder="1" applyAlignment="1" applyProtection="1"/>
    <xf numFmtId="165" fontId="9" fillId="0" borderId="0" xfId="0" applyNumberFormat="1" applyFont="1" applyBorder="1" applyAlignment="1" applyProtection="1"/>
    <xf numFmtId="2" fontId="9" fillId="0" borderId="0" xfId="0" applyNumberFormat="1" applyFont="1" applyBorder="1" applyAlignment="1" applyProtection="1"/>
    <xf numFmtId="0" fontId="8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left"/>
    </xf>
    <xf numFmtId="165" fontId="8" fillId="0" borderId="9" xfId="0" applyNumberFormat="1" applyFont="1" applyBorder="1" applyAlignment="1" applyProtection="1"/>
    <xf numFmtId="165" fontId="8" fillId="0" borderId="0" xfId="0" applyNumberFormat="1" applyFont="1" applyBorder="1" applyAlignment="1" applyProtection="1"/>
    <xf numFmtId="2" fontId="8" fillId="0" borderId="0" xfId="0" applyNumberFormat="1" applyFont="1" applyBorder="1" applyAlignment="1" applyProtection="1"/>
    <xf numFmtId="0" fontId="8" fillId="0" borderId="3" xfId="0" applyFont="1" applyBorder="1" applyAlignment="1">
      <alignment horizontal="left"/>
    </xf>
    <xf numFmtId="0" fontId="8" fillId="0" borderId="3" xfId="0" applyFont="1" applyBorder="1"/>
    <xf numFmtId="165" fontId="8" fillId="0" borderId="9" xfId="0" applyNumberFormat="1" applyFont="1" applyBorder="1" applyAlignment="1" applyProtection="1">
      <alignment horizontal="right"/>
    </xf>
    <xf numFmtId="2" fontId="8" fillId="0" borderId="0" xfId="0" applyNumberFormat="1" applyFont="1" applyBorder="1" applyAlignment="1" applyProtection="1">
      <alignment horizontal="right"/>
    </xf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0" fontId="9" fillId="0" borderId="5" xfId="0" applyFont="1" applyBorder="1" applyAlignment="1" applyProtection="1">
      <alignment horizontal="left"/>
    </xf>
    <xf numFmtId="165" fontId="9" fillId="0" borderId="10" xfId="0" applyNumberFormat="1" applyFont="1" applyBorder="1" applyAlignment="1" applyProtection="1"/>
    <xf numFmtId="165" fontId="9" fillId="0" borderId="4" xfId="0" applyNumberFormat="1" applyFont="1" applyBorder="1" applyAlignment="1" applyProtection="1"/>
    <xf numFmtId="2" fontId="9" fillId="0" borderId="4" xfId="0" applyNumberFormat="1" applyFont="1" applyBorder="1" applyAlignment="1" applyProtection="1"/>
    <xf numFmtId="4" fontId="9" fillId="0" borderId="4" xfId="0" applyNumberFormat="1" applyFont="1" applyBorder="1" applyAlignment="1" applyProtection="1"/>
    <xf numFmtId="0" fontId="9" fillId="0" borderId="1" xfId="0" applyFont="1" applyBorder="1" applyAlignment="1">
      <alignment horizontal="centerContinuous"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/>
    <xf numFmtId="0" fontId="10" fillId="0" borderId="0" xfId="0" applyFont="1" applyFill="1" applyBorder="1"/>
    <xf numFmtId="0" fontId="9" fillId="0" borderId="7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1" fontId="6" fillId="2" borderId="0" xfId="0" applyNumberFormat="1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left"/>
    </xf>
  </cellXfs>
  <cellStyles count="2">
    <cellStyle name="Normal" xfId="0" builtinId="0"/>
    <cellStyle name="Normal_IEC22007" xfId="1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64"/>
  <sheetViews>
    <sheetView showGridLines="0" tabSelected="1" zoomScaleNormal="100" zoomScaleSheetLayoutView="100" workbookViewId="0">
      <selection activeCell="D21" sqref="D21"/>
    </sheetView>
  </sheetViews>
  <sheetFormatPr baseColWidth="10" defaultColWidth="7" defaultRowHeight="9" x14ac:dyDescent="0.15"/>
  <cols>
    <col min="1" max="1" width="5.28515625" style="11" customWidth="1"/>
    <col min="2" max="3" width="5.28515625" style="5" customWidth="1"/>
    <col min="4" max="4" width="36.85546875" style="5" customWidth="1"/>
    <col min="5" max="6" width="9.7109375" style="9" customWidth="1"/>
    <col min="7" max="7" width="1.28515625" style="9" customWidth="1"/>
    <col min="8" max="9" width="6.42578125" style="5" customWidth="1"/>
    <col min="10" max="16384" width="7" style="5"/>
  </cols>
  <sheetData>
    <row r="1" spans="1:9" ht="14.1" customHeight="1" x14ac:dyDescent="0.25">
      <c r="A1" s="1" t="s">
        <v>59</v>
      </c>
      <c r="B1" s="2"/>
      <c r="C1" s="2"/>
      <c r="D1" s="3"/>
      <c r="E1" s="2"/>
      <c r="F1" s="2"/>
      <c r="G1" s="4"/>
      <c r="H1" s="2"/>
      <c r="I1" s="2"/>
    </row>
    <row r="2" spans="1:9" ht="12.95" customHeight="1" x14ac:dyDescent="0.25">
      <c r="A2" s="12" t="s">
        <v>60</v>
      </c>
      <c r="B2" s="2"/>
      <c r="C2" s="2"/>
      <c r="D2" s="6"/>
      <c r="E2" s="2"/>
      <c r="F2" s="2"/>
      <c r="G2" s="7"/>
      <c r="H2" s="2"/>
      <c r="I2" s="2"/>
    </row>
    <row r="3" spans="1:9" ht="3.95" customHeight="1" x14ac:dyDescent="0.15">
      <c r="A3" s="10"/>
      <c r="B3" s="2"/>
      <c r="C3" s="2"/>
      <c r="D3" s="6"/>
      <c r="E3" s="7"/>
      <c r="F3" s="7"/>
      <c r="G3" s="7"/>
    </row>
    <row r="4" spans="1:9" ht="18" customHeight="1" x14ac:dyDescent="0.15">
      <c r="A4" s="14" t="s">
        <v>0</v>
      </c>
      <c r="B4" s="15"/>
      <c r="C4" s="47"/>
      <c r="D4" s="16" t="s">
        <v>9</v>
      </c>
      <c r="E4" s="51" t="s">
        <v>1</v>
      </c>
      <c r="F4" s="52"/>
      <c r="G4" s="17"/>
      <c r="H4" s="18" t="s">
        <v>2</v>
      </c>
      <c r="I4" s="18"/>
    </row>
    <row r="5" spans="1:9" ht="18" customHeight="1" x14ac:dyDescent="0.25">
      <c r="A5" s="19">
        <v>2014</v>
      </c>
      <c r="B5" s="19">
        <v>2015</v>
      </c>
      <c r="C5" s="48"/>
      <c r="D5" s="36"/>
      <c r="E5" s="20">
        <v>2014</v>
      </c>
      <c r="F5" s="20" t="s">
        <v>61</v>
      </c>
      <c r="G5" s="21"/>
      <c r="H5" s="20">
        <v>2014</v>
      </c>
      <c r="I5" s="20">
        <v>2015</v>
      </c>
    </row>
    <row r="6" spans="1:9" ht="12.75" x14ac:dyDescent="0.25">
      <c r="A6" s="22"/>
      <c r="B6" s="23"/>
      <c r="C6" s="23"/>
      <c r="D6" s="24" t="s">
        <v>10</v>
      </c>
      <c r="E6" s="25">
        <f>E7+E58</f>
        <v>39923138.137567997</v>
      </c>
      <c r="F6" s="26">
        <f>F7+F58</f>
        <v>36013990.014494002</v>
      </c>
      <c r="G6" s="27"/>
      <c r="H6" s="27">
        <f>H7+H58</f>
        <v>100</v>
      </c>
      <c r="I6" s="27">
        <f>I7+I58</f>
        <v>100</v>
      </c>
    </row>
    <row r="7" spans="1:9" ht="12.75" x14ac:dyDescent="0.25">
      <c r="A7" s="22"/>
      <c r="B7" s="23"/>
      <c r="C7" s="23"/>
      <c r="D7" s="24" t="s">
        <v>3</v>
      </c>
      <c r="E7" s="28">
        <f>SUM(E8:E57)</f>
        <v>15798319.853304995</v>
      </c>
      <c r="F7" s="29">
        <f>SUM(F8:F57)</f>
        <v>13375769.546725998</v>
      </c>
      <c r="G7" s="30"/>
      <c r="H7" s="30">
        <f>+E7/$E$6*100</f>
        <v>39.57183876394388</v>
      </c>
      <c r="I7" s="30">
        <f>+F7/$F$6*100</f>
        <v>37.140482188568541</v>
      </c>
    </row>
    <row r="8" spans="1:9" ht="10.5" customHeight="1" x14ac:dyDescent="0.25">
      <c r="A8" s="31">
        <v>2</v>
      </c>
      <c r="B8" s="22">
        <v>1</v>
      </c>
      <c r="C8" s="49"/>
      <c r="D8" s="32" t="s">
        <v>33</v>
      </c>
      <c r="E8" s="33">
        <v>2347237.2449779999</v>
      </c>
      <c r="F8" s="34">
        <v>1725009.1672070001</v>
      </c>
      <c r="G8" s="35"/>
      <c r="H8" s="35">
        <f>+E8/$E$6*100</f>
        <v>5.8793906352998606</v>
      </c>
      <c r="I8" s="35">
        <f t="shared" ref="I8:I57" si="0">+F8/$F$6*100</f>
        <v>4.7898307477531983</v>
      </c>
    </row>
    <row r="9" spans="1:9" ht="10.5" customHeight="1" x14ac:dyDescent="0.25">
      <c r="A9" s="31">
        <v>1</v>
      </c>
      <c r="B9" s="22">
        <v>2</v>
      </c>
      <c r="C9" s="49"/>
      <c r="D9" s="32" t="s">
        <v>38</v>
      </c>
      <c r="E9" s="33">
        <v>3062799.4168979996</v>
      </c>
      <c r="F9" s="34">
        <v>1671404.9255020001</v>
      </c>
      <c r="G9" s="35"/>
      <c r="H9" s="35">
        <f t="shared" ref="H9:H58" si="1">+E9/$E$6*100</f>
        <v>7.6717401481420131</v>
      </c>
      <c r="I9" s="35">
        <f t="shared" si="0"/>
        <v>4.6409879183876468</v>
      </c>
    </row>
    <row r="10" spans="1:9" ht="10.5" customHeight="1" x14ac:dyDescent="0.25">
      <c r="A10" s="31">
        <v>4</v>
      </c>
      <c r="B10" s="22">
        <v>3</v>
      </c>
      <c r="C10" s="50"/>
      <c r="D10" s="32" t="s">
        <v>45</v>
      </c>
      <c r="E10" s="33">
        <v>681042.04087100003</v>
      </c>
      <c r="F10" s="34">
        <v>574060.60363399994</v>
      </c>
      <c r="G10" s="35"/>
      <c r="H10" s="35">
        <f t="shared" si="1"/>
        <v>1.7058830358581807</v>
      </c>
      <c r="I10" s="35">
        <f t="shared" si="0"/>
        <v>1.5939933437060614</v>
      </c>
    </row>
    <row r="11" spans="1:9" ht="10.5" customHeight="1" x14ac:dyDescent="0.25">
      <c r="A11" s="31">
        <v>5</v>
      </c>
      <c r="B11" s="22">
        <v>4</v>
      </c>
      <c r="C11" s="50"/>
      <c r="D11" s="32" t="s">
        <v>34</v>
      </c>
      <c r="E11" s="33">
        <v>544632.95717099996</v>
      </c>
      <c r="F11" s="34">
        <v>522825.30350400001</v>
      </c>
      <c r="G11" s="35"/>
      <c r="H11" s="35">
        <f t="shared" si="1"/>
        <v>1.3642037739976556</v>
      </c>
      <c r="I11" s="35">
        <f t="shared" si="0"/>
        <v>1.4517283513811896</v>
      </c>
    </row>
    <row r="12" spans="1:9" ht="10.5" customHeight="1" x14ac:dyDescent="0.25">
      <c r="A12" s="31">
        <v>6</v>
      </c>
      <c r="B12" s="22">
        <v>5</v>
      </c>
      <c r="C12" s="50"/>
      <c r="D12" s="32" t="s">
        <v>39</v>
      </c>
      <c r="E12" s="33">
        <v>498118.60553500004</v>
      </c>
      <c r="F12" s="34">
        <v>401470.08192299999</v>
      </c>
      <c r="G12" s="35"/>
      <c r="H12" s="35">
        <f t="shared" si="1"/>
        <v>1.2476940159828427</v>
      </c>
      <c r="I12" s="35">
        <f t="shared" si="0"/>
        <v>1.1147614628688085</v>
      </c>
    </row>
    <row r="13" spans="1:9" ht="10.5" customHeight="1" x14ac:dyDescent="0.25">
      <c r="A13" s="31">
        <v>7</v>
      </c>
      <c r="B13" s="22">
        <v>6</v>
      </c>
      <c r="C13" s="50"/>
      <c r="D13" s="32" t="s">
        <v>26</v>
      </c>
      <c r="E13" s="33">
        <v>481218.01399400004</v>
      </c>
      <c r="F13" s="34">
        <v>394875.85642799997</v>
      </c>
      <c r="G13" s="35"/>
      <c r="H13" s="35">
        <f t="shared" si="1"/>
        <v>1.2053611926392378</v>
      </c>
      <c r="I13" s="35">
        <f t="shared" si="0"/>
        <v>1.0964512853729351</v>
      </c>
    </row>
    <row r="14" spans="1:9" ht="10.5" customHeight="1" x14ac:dyDescent="0.25">
      <c r="A14" s="31">
        <v>45</v>
      </c>
      <c r="B14" s="22">
        <v>7</v>
      </c>
      <c r="C14" s="50"/>
      <c r="D14" s="36" t="s">
        <v>43</v>
      </c>
      <c r="E14" s="33">
        <v>114868.74930699999</v>
      </c>
      <c r="F14" s="34">
        <v>360115.98939600005</v>
      </c>
      <c r="G14" s="35"/>
      <c r="H14" s="35">
        <f t="shared" si="1"/>
        <v>0.28772474977087931</v>
      </c>
      <c r="I14" s="35">
        <f t="shared" si="0"/>
        <v>0.9999336070540078</v>
      </c>
    </row>
    <row r="15" spans="1:9" ht="10.5" customHeight="1" x14ac:dyDescent="0.25">
      <c r="A15" s="31">
        <v>8</v>
      </c>
      <c r="B15" s="22">
        <v>8</v>
      </c>
      <c r="C15" s="50"/>
      <c r="D15" s="32" t="s">
        <v>16</v>
      </c>
      <c r="E15" s="33">
        <v>359895.55800399999</v>
      </c>
      <c r="F15" s="34">
        <v>339285.76805000001</v>
      </c>
      <c r="G15" s="35"/>
      <c r="H15" s="35">
        <f t="shared" si="1"/>
        <v>0.90147111372824507</v>
      </c>
      <c r="I15" s="35">
        <f t="shared" si="0"/>
        <v>0.94209435809098874</v>
      </c>
    </row>
    <row r="16" spans="1:9" ht="10.5" customHeight="1" x14ac:dyDescent="0.25">
      <c r="A16" s="31">
        <v>10</v>
      </c>
      <c r="B16" s="22">
        <v>9</v>
      </c>
      <c r="C16" s="50"/>
      <c r="D16" s="32" t="s">
        <v>28</v>
      </c>
      <c r="E16" s="33">
        <v>319119.96733499999</v>
      </c>
      <c r="F16" s="34">
        <v>327446.14947</v>
      </c>
      <c r="G16" s="35"/>
      <c r="H16" s="35">
        <f t="shared" si="1"/>
        <v>0.79933587944757656</v>
      </c>
      <c r="I16" s="35">
        <f t="shared" si="0"/>
        <v>0.90921930432650688</v>
      </c>
    </row>
    <row r="17" spans="1:9" ht="10.5" customHeight="1" x14ac:dyDescent="0.25">
      <c r="A17" s="31">
        <v>9</v>
      </c>
      <c r="B17" s="22">
        <v>10</v>
      </c>
      <c r="C17" s="49"/>
      <c r="D17" s="32" t="s">
        <v>22</v>
      </c>
      <c r="E17" s="33">
        <v>347678.99374100001</v>
      </c>
      <c r="F17" s="34">
        <v>279300.46739499999</v>
      </c>
      <c r="G17" s="35"/>
      <c r="H17" s="35">
        <f>+E17/$E$6*100</f>
        <v>0.87087090334171724</v>
      </c>
      <c r="I17" s="35">
        <f t="shared" si="0"/>
        <v>0.775533250502358</v>
      </c>
    </row>
    <row r="18" spans="1:9" ht="10.5" customHeight="1" x14ac:dyDescent="0.25">
      <c r="A18" s="31">
        <v>12</v>
      </c>
      <c r="B18" s="22">
        <v>11</v>
      </c>
      <c r="C18" s="49"/>
      <c r="D18" s="32" t="s">
        <v>8</v>
      </c>
      <c r="E18" s="33">
        <v>286797.641046</v>
      </c>
      <c r="F18" s="34">
        <v>265329.28020799998</v>
      </c>
      <c r="G18" s="35"/>
      <c r="H18" s="35">
        <f t="shared" si="1"/>
        <v>0.71837449265071951</v>
      </c>
      <c r="I18" s="35">
        <f t="shared" si="0"/>
        <v>0.73673947291376762</v>
      </c>
    </row>
    <row r="19" spans="1:9" ht="10.5" customHeight="1" x14ac:dyDescent="0.25">
      <c r="A19" s="31">
        <v>11</v>
      </c>
      <c r="B19" s="22">
        <v>12</v>
      </c>
      <c r="C19" s="49"/>
      <c r="D19" s="32" t="s">
        <v>25</v>
      </c>
      <c r="E19" s="33">
        <v>304576.15850900003</v>
      </c>
      <c r="F19" s="34">
        <v>257071.96868299998</v>
      </c>
      <c r="G19" s="35"/>
      <c r="H19" s="35">
        <f t="shared" si="1"/>
        <v>0.76290635635777182</v>
      </c>
      <c r="I19" s="35">
        <f t="shared" si="0"/>
        <v>0.71381140656600439</v>
      </c>
    </row>
    <row r="20" spans="1:9" ht="10.5" customHeight="1" x14ac:dyDescent="0.25">
      <c r="A20" s="31">
        <v>21</v>
      </c>
      <c r="B20" s="22">
        <v>13</v>
      </c>
      <c r="C20" s="49"/>
      <c r="D20" s="37" t="s">
        <v>35</v>
      </c>
      <c r="E20" s="33">
        <v>218402.24933600001</v>
      </c>
      <c r="F20" s="34">
        <v>256706.462203</v>
      </c>
      <c r="G20" s="35"/>
      <c r="H20" s="35">
        <f t="shared" si="1"/>
        <v>0.54705681848812804</v>
      </c>
      <c r="I20" s="35">
        <f t="shared" si="0"/>
        <v>0.71279650519058646</v>
      </c>
    </row>
    <row r="21" spans="1:9" ht="10.5" customHeight="1" x14ac:dyDescent="0.25">
      <c r="A21" s="31">
        <v>13</v>
      </c>
      <c r="B21" s="22">
        <v>14</v>
      </c>
      <c r="C21" s="49"/>
      <c r="D21" s="32" t="s">
        <v>32</v>
      </c>
      <c r="E21" s="33">
        <v>276970.68960500002</v>
      </c>
      <c r="F21" s="34">
        <v>250663.38649399998</v>
      </c>
      <c r="G21" s="35"/>
      <c r="H21" s="35">
        <f t="shared" si="1"/>
        <v>0.693759815800573</v>
      </c>
      <c r="I21" s="35">
        <f t="shared" si="0"/>
        <v>0.69601670460040477</v>
      </c>
    </row>
    <row r="22" spans="1:9" ht="10.5" customHeight="1" x14ac:dyDescent="0.25">
      <c r="A22" s="31">
        <v>14</v>
      </c>
      <c r="B22" s="22">
        <v>15</v>
      </c>
      <c r="C22" s="49"/>
      <c r="D22" s="32" t="s">
        <v>5</v>
      </c>
      <c r="E22" s="33">
        <v>272395.74489999999</v>
      </c>
      <c r="F22" s="34">
        <v>248914.48013700001</v>
      </c>
      <c r="G22" s="35"/>
      <c r="H22" s="35">
        <f t="shared" si="1"/>
        <v>0.68230043430296716</v>
      </c>
      <c r="I22" s="35">
        <f t="shared" si="0"/>
        <v>0.69116051855632543</v>
      </c>
    </row>
    <row r="23" spans="1:9" ht="10.5" customHeight="1" x14ac:dyDescent="0.25">
      <c r="A23" s="31">
        <v>3</v>
      </c>
      <c r="B23" s="22">
        <v>16</v>
      </c>
      <c r="C23" s="49"/>
      <c r="D23" s="36" t="s">
        <v>40</v>
      </c>
      <c r="E23" s="33">
        <v>730012.68561199994</v>
      </c>
      <c r="F23" s="34">
        <v>240904.75546000001</v>
      </c>
      <c r="G23" s="35"/>
      <c r="H23" s="35">
        <f t="shared" si="1"/>
        <v>1.8285453490567469</v>
      </c>
      <c r="I23" s="35">
        <f t="shared" si="0"/>
        <v>0.66891992629266217</v>
      </c>
    </row>
    <row r="24" spans="1:9" ht="10.5" customHeight="1" x14ac:dyDescent="0.25">
      <c r="A24" s="31">
        <v>20</v>
      </c>
      <c r="B24" s="22">
        <v>17</v>
      </c>
      <c r="C24" s="49"/>
      <c r="D24" s="32" t="s">
        <v>20</v>
      </c>
      <c r="E24" s="33">
        <v>234525.55811099999</v>
      </c>
      <c r="F24" s="34">
        <v>237139.71762499999</v>
      </c>
      <c r="G24" s="35"/>
      <c r="H24" s="35">
        <f t="shared" si="1"/>
        <v>0.58744269376537195</v>
      </c>
      <c r="I24" s="35">
        <f t="shared" si="0"/>
        <v>0.6584655505528878</v>
      </c>
    </row>
    <row r="25" spans="1:9" ht="10.5" customHeight="1" x14ac:dyDescent="0.25">
      <c r="A25" s="31">
        <v>16</v>
      </c>
      <c r="B25" s="22">
        <v>18</v>
      </c>
      <c r="C25" s="49"/>
      <c r="D25" s="32" t="s">
        <v>24</v>
      </c>
      <c r="E25" s="33">
        <v>250923.738812</v>
      </c>
      <c r="F25" s="34">
        <v>234449.286028</v>
      </c>
      <c r="G25" s="35"/>
      <c r="H25" s="35">
        <f t="shared" si="1"/>
        <v>0.62851707184781325</v>
      </c>
      <c r="I25" s="35">
        <f t="shared" si="0"/>
        <v>0.65099503257940805</v>
      </c>
    </row>
    <row r="26" spans="1:9" ht="10.5" customHeight="1" x14ac:dyDescent="0.25">
      <c r="A26" s="31">
        <v>15</v>
      </c>
      <c r="B26" s="22">
        <v>19</v>
      </c>
      <c r="C26" s="49"/>
      <c r="D26" s="32" t="s">
        <v>18</v>
      </c>
      <c r="E26" s="33">
        <v>260759.026824</v>
      </c>
      <c r="F26" s="34">
        <v>232558.945228</v>
      </c>
      <c r="G26" s="35"/>
      <c r="H26" s="35">
        <f t="shared" si="1"/>
        <v>0.6531526302503351</v>
      </c>
      <c r="I26" s="35">
        <f t="shared" si="0"/>
        <v>0.64574612569838985</v>
      </c>
    </row>
    <row r="27" spans="1:9" ht="10.5" customHeight="1" x14ac:dyDescent="0.25">
      <c r="A27" s="31">
        <v>18</v>
      </c>
      <c r="B27" s="22">
        <v>20</v>
      </c>
      <c r="C27" s="49"/>
      <c r="D27" s="32" t="s">
        <v>30</v>
      </c>
      <c r="E27" s="33">
        <v>246481.87944699998</v>
      </c>
      <c r="F27" s="34">
        <v>222216.697885</v>
      </c>
      <c r="G27" s="35"/>
      <c r="H27" s="35">
        <f t="shared" si="1"/>
        <v>0.61739104425525737</v>
      </c>
      <c r="I27" s="35">
        <f t="shared" si="0"/>
        <v>0.61702882073207621</v>
      </c>
    </row>
    <row r="28" spans="1:9" ht="10.5" customHeight="1" x14ac:dyDescent="0.25">
      <c r="A28" s="31">
        <v>17</v>
      </c>
      <c r="B28" s="22">
        <v>21</v>
      </c>
      <c r="C28" s="49"/>
      <c r="D28" s="32" t="s">
        <v>6</v>
      </c>
      <c r="E28" s="33">
        <v>248978.14624200002</v>
      </c>
      <c r="F28" s="34">
        <v>218962.3829</v>
      </c>
      <c r="G28" s="35"/>
      <c r="H28" s="35">
        <f t="shared" si="1"/>
        <v>0.62364372606197893</v>
      </c>
      <c r="I28" s="35">
        <f t="shared" si="0"/>
        <v>0.60799256847652128</v>
      </c>
    </row>
    <row r="29" spans="1:9" ht="10.5" customHeight="1" x14ac:dyDescent="0.25">
      <c r="A29" s="31">
        <v>23</v>
      </c>
      <c r="B29" s="22">
        <v>22</v>
      </c>
      <c r="C29" s="49"/>
      <c r="D29" s="32" t="s">
        <v>17</v>
      </c>
      <c r="E29" s="33">
        <v>211493.08371000001</v>
      </c>
      <c r="F29" s="34">
        <v>206704.431694</v>
      </c>
      <c r="G29" s="35"/>
      <c r="H29" s="35">
        <f t="shared" si="1"/>
        <v>0.52975064981423214</v>
      </c>
      <c r="I29" s="35">
        <f t="shared" si="0"/>
        <v>0.57395593104460463</v>
      </c>
    </row>
    <row r="30" spans="1:9" ht="10.5" customHeight="1" x14ac:dyDescent="0.25">
      <c r="A30" s="31">
        <v>88</v>
      </c>
      <c r="B30" s="22">
        <v>23</v>
      </c>
      <c r="C30" s="49"/>
      <c r="D30" s="32" t="s">
        <v>46</v>
      </c>
      <c r="E30" s="33">
        <v>69188.625539000001</v>
      </c>
      <c r="F30" s="34">
        <v>203268.77199399998</v>
      </c>
      <c r="G30" s="35"/>
      <c r="H30" s="35">
        <f t="shared" si="1"/>
        <v>0.17330457666075338</v>
      </c>
      <c r="I30" s="35">
        <f t="shared" si="0"/>
        <v>0.56441613915090627</v>
      </c>
    </row>
    <row r="31" spans="1:9" ht="10.5" customHeight="1" x14ac:dyDescent="0.25">
      <c r="A31" s="31">
        <v>28</v>
      </c>
      <c r="B31" s="22">
        <v>24</v>
      </c>
      <c r="C31" s="49"/>
      <c r="D31" s="32" t="s">
        <v>23</v>
      </c>
      <c r="E31" s="33">
        <v>183342.597641</v>
      </c>
      <c r="F31" s="34">
        <v>199104.720585</v>
      </c>
      <c r="G31" s="35"/>
      <c r="H31" s="35">
        <f t="shared" si="1"/>
        <v>0.45923894311422658</v>
      </c>
      <c r="I31" s="35">
        <f t="shared" si="0"/>
        <v>0.55285382293067042</v>
      </c>
    </row>
    <row r="32" spans="1:9" ht="10.5" customHeight="1" x14ac:dyDescent="0.25">
      <c r="A32" s="31">
        <v>22</v>
      </c>
      <c r="B32" s="22">
        <v>25</v>
      </c>
      <c r="C32" s="49"/>
      <c r="D32" s="32" t="s">
        <v>11</v>
      </c>
      <c r="E32" s="33">
        <v>212853.53759200001</v>
      </c>
      <c r="F32" s="34">
        <v>198970.79360400001</v>
      </c>
      <c r="G32" s="35"/>
      <c r="H32" s="35">
        <f t="shared" si="1"/>
        <v>0.53315833254025469</v>
      </c>
      <c r="I32" s="35">
        <f t="shared" si="0"/>
        <v>0.55248194805386253</v>
      </c>
    </row>
    <row r="33" spans="1:9" ht="10.5" customHeight="1" x14ac:dyDescent="0.25">
      <c r="A33" s="31">
        <v>25</v>
      </c>
      <c r="B33" s="22">
        <v>26</v>
      </c>
      <c r="C33" s="49"/>
      <c r="D33" s="36" t="s">
        <v>41</v>
      </c>
      <c r="E33" s="33">
        <v>201869.885736</v>
      </c>
      <c r="F33" s="34">
        <v>192204.25155199997</v>
      </c>
      <c r="G33" s="35"/>
      <c r="H33" s="35">
        <f t="shared" si="1"/>
        <v>0.50564633732045927</v>
      </c>
      <c r="I33" s="35">
        <f t="shared" si="0"/>
        <v>0.5336932993946143</v>
      </c>
    </row>
    <row r="34" spans="1:9" ht="10.5" customHeight="1" x14ac:dyDescent="0.25">
      <c r="A34" s="31">
        <v>415</v>
      </c>
      <c r="B34" s="22">
        <v>27</v>
      </c>
      <c r="C34" s="49"/>
      <c r="D34" s="32" t="s">
        <v>47</v>
      </c>
      <c r="E34" s="33">
        <v>12872.72055</v>
      </c>
      <c r="F34" s="34">
        <v>185044.52418399998</v>
      </c>
      <c r="G34" s="35"/>
      <c r="H34" s="35">
        <f t="shared" si="1"/>
        <v>3.2243759259712769E-2</v>
      </c>
      <c r="I34" s="35">
        <f t="shared" si="0"/>
        <v>0.51381289357143689</v>
      </c>
    </row>
    <row r="35" spans="1:9" ht="10.5" customHeight="1" x14ac:dyDescent="0.25">
      <c r="A35" s="31">
        <v>31</v>
      </c>
      <c r="B35" s="22">
        <v>28</v>
      </c>
      <c r="C35" s="49"/>
      <c r="D35" s="32" t="s">
        <v>12</v>
      </c>
      <c r="E35" s="33">
        <v>169338.95191999999</v>
      </c>
      <c r="F35" s="34">
        <v>172489.69242500002</v>
      </c>
      <c r="G35" s="35"/>
      <c r="H35" s="35">
        <f t="shared" si="1"/>
        <v>0.4241624276540793</v>
      </c>
      <c r="I35" s="35">
        <f t="shared" si="0"/>
        <v>0.47895190828780904</v>
      </c>
    </row>
    <row r="36" spans="1:9" ht="10.5" customHeight="1" x14ac:dyDescent="0.25">
      <c r="A36" s="31">
        <v>7695</v>
      </c>
      <c r="B36" s="22">
        <v>29</v>
      </c>
      <c r="C36" s="49"/>
      <c r="D36" s="36" t="s">
        <v>48</v>
      </c>
      <c r="E36" s="33">
        <v>182.803999</v>
      </c>
      <c r="F36" s="34">
        <v>171671.75785200001</v>
      </c>
      <c r="G36" s="35"/>
      <c r="H36" s="35">
        <f t="shared" si="1"/>
        <v>4.5788985417451433E-4</v>
      </c>
      <c r="I36" s="35">
        <f t="shared" si="0"/>
        <v>0.47668075040535607</v>
      </c>
    </row>
    <row r="37" spans="1:9" ht="10.5" customHeight="1" x14ac:dyDescent="0.25">
      <c r="A37" s="31">
        <v>26</v>
      </c>
      <c r="B37" s="22">
        <v>30</v>
      </c>
      <c r="C37" s="49"/>
      <c r="D37" s="32" t="s">
        <v>21</v>
      </c>
      <c r="E37" s="33">
        <v>197310.279194</v>
      </c>
      <c r="F37" s="34">
        <v>155345.54282300003</v>
      </c>
      <c r="G37" s="35"/>
      <c r="H37" s="35">
        <f t="shared" si="1"/>
        <v>0.49422537505469644</v>
      </c>
      <c r="I37" s="35">
        <f t="shared" si="0"/>
        <v>0.43134777002070718</v>
      </c>
    </row>
    <row r="38" spans="1:9" ht="10.5" customHeight="1" x14ac:dyDescent="0.25">
      <c r="A38" s="31">
        <v>29</v>
      </c>
      <c r="B38" s="22">
        <v>31</v>
      </c>
      <c r="C38" s="49"/>
      <c r="D38" s="36" t="s">
        <v>29</v>
      </c>
      <c r="E38" s="33">
        <v>177163.17836399999</v>
      </c>
      <c r="F38" s="34">
        <v>143437.07123100001</v>
      </c>
      <c r="G38" s="35"/>
      <c r="H38" s="35">
        <f t="shared" si="1"/>
        <v>0.44376065266594861</v>
      </c>
      <c r="I38" s="35">
        <f t="shared" si="0"/>
        <v>0.39828153218588963</v>
      </c>
    </row>
    <row r="39" spans="1:9" ht="10.5" customHeight="1" x14ac:dyDescent="0.25">
      <c r="A39" s="31">
        <v>27</v>
      </c>
      <c r="B39" s="22">
        <v>32</v>
      </c>
      <c r="C39" s="49"/>
      <c r="D39" s="32" t="s">
        <v>13</v>
      </c>
      <c r="E39" s="33">
        <v>191182.90257499999</v>
      </c>
      <c r="F39" s="34">
        <v>143182.80071700001</v>
      </c>
      <c r="G39" s="35"/>
      <c r="H39" s="35">
        <f t="shared" si="1"/>
        <v>0.47887744173871777</v>
      </c>
      <c r="I39" s="35">
        <f t="shared" si="0"/>
        <v>0.39757549957495797</v>
      </c>
    </row>
    <row r="40" spans="1:9" ht="10.5" customHeight="1" x14ac:dyDescent="0.25">
      <c r="A40" s="31">
        <v>24</v>
      </c>
      <c r="B40" s="22">
        <v>33</v>
      </c>
      <c r="C40" s="49"/>
      <c r="D40" s="32" t="s">
        <v>27</v>
      </c>
      <c r="E40" s="33">
        <v>208160.16073800001</v>
      </c>
      <c r="F40" s="34">
        <v>142025.243755</v>
      </c>
      <c r="G40" s="35"/>
      <c r="H40" s="35">
        <f t="shared" si="1"/>
        <v>0.52140230064259296</v>
      </c>
      <c r="I40" s="35">
        <f t="shared" si="0"/>
        <v>0.39436131263945279</v>
      </c>
    </row>
    <row r="41" spans="1:9" ht="10.5" customHeight="1" x14ac:dyDescent="0.25">
      <c r="A41" s="31">
        <v>38</v>
      </c>
      <c r="B41" s="22">
        <v>34</v>
      </c>
      <c r="C41" s="49"/>
      <c r="D41" s="32" t="s">
        <v>14</v>
      </c>
      <c r="E41" s="33">
        <v>135426.46674800001</v>
      </c>
      <c r="F41" s="34">
        <v>139457.294142</v>
      </c>
      <c r="G41" s="35"/>
      <c r="H41" s="35">
        <f t="shared" si="1"/>
        <v>0.33921799003210773</v>
      </c>
      <c r="I41" s="35">
        <f t="shared" si="0"/>
        <v>0.38723089023425272</v>
      </c>
    </row>
    <row r="42" spans="1:9" ht="10.5" customHeight="1" x14ac:dyDescent="0.25">
      <c r="A42" s="31">
        <v>33</v>
      </c>
      <c r="B42" s="22">
        <v>35</v>
      </c>
      <c r="C42" s="49"/>
      <c r="D42" s="32" t="s">
        <v>7</v>
      </c>
      <c r="E42" s="33">
        <v>145620.47880899999</v>
      </c>
      <c r="F42" s="34">
        <v>136008.89047899999</v>
      </c>
      <c r="G42" s="35"/>
      <c r="H42" s="35">
        <f t="shared" si="1"/>
        <v>0.36475208513724011</v>
      </c>
      <c r="I42" s="35">
        <f t="shared" si="0"/>
        <v>0.37765571219479588</v>
      </c>
    </row>
    <row r="43" spans="1:9" ht="10.5" customHeight="1" x14ac:dyDescent="0.25">
      <c r="A43" s="31">
        <v>40</v>
      </c>
      <c r="B43" s="22">
        <v>36</v>
      </c>
      <c r="C43" s="49"/>
      <c r="D43" s="32" t="s">
        <v>31</v>
      </c>
      <c r="E43" s="33">
        <v>129982.378417</v>
      </c>
      <c r="F43" s="34">
        <v>134709.871067</v>
      </c>
      <c r="G43" s="35"/>
      <c r="H43" s="35">
        <f t="shared" si="1"/>
        <v>0.3255815661812555</v>
      </c>
      <c r="I43" s="35">
        <f t="shared" si="0"/>
        <v>0.37404872665535077</v>
      </c>
    </row>
    <row r="44" spans="1:9" ht="10.5" customHeight="1" x14ac:dyDescent="0.25">
      <c r="A44" s="31">
        <v>39</v>
      </c>
      <c r="B44" s="22">
        <v>37</v>
      </c>
      <c r="C44" s="49"/>
      <c r="D44" s="37" t="s">
        <v>36</v>
      </c>
      <c r="E44" s="33">
        <v>131276.28735100001</v>
      </c>
      <c r="F44" s="34">
        <v>126176.353712</v>
      </c>
      <c r="G44" s="35"/>
      <c r="H44" s="35">
        <f t="shared" si="1"/>
        <v>0.32882256624878886</v>
      </c>
      <c r="I44" s="35">
        <f t="shared" si="0"/>
        <v>0.35035371993278092</v>
      </c>
    </row>
    <row r="45" spans="1:9" ht="10.5" customHeight="1" x14ac:dyDescent="0.25">
      <c r="A45" s="31">
        <v>212</v>
      </c>
      <c r="B45" s="22">
        <v>38</v>
      </c>
      <c r="C45" s="49"/>
      <c r="D45" s="32" t="s">
        <v>49</v>
      </c>
      <c r="E45" s="33">
        <v>30643.238666999998</v>
      </c>
      <c r="F45" s="34">
        <v>121974.472417</v>
      </c>
      <c r="G45" s="35"/>
      <c r="H45" s="35">
        <f t="shared" si="1"/>
        <v>7.6755586099992626E-2</v>
      </c>
      <c r="I45" s="35">
        <f t="shared" si="0"/>
        <v>0.33868636151648507</v>
      </c>
    </row>
    <row r="46" spans="1:9" ht="10.5" customHeight="1" x14ac:dyDescent="0.25">
      <c r="A46" s="31">
        <v>25333</v>
      </c>
      <c r="B46" s="22">
        <v>39</v>
      </c>
      <c r="C46" s="49"/>
      <c r="D46" s="37" t="s">
        <v>50</v>
      </c>
      <c r="E46" s="33">
        <v>4.8922749999999997</v>
      </c>
      <c r="F46" s="34">
        <v>120431.80692399999</v>
      </c>
      <c r="G46" s="35"/>
      <c r="H46" s="35">
        <f t="shared" si="1"/>
        <v>1.2254234582316888E-5</v>
      </c>
      <c r="I46" s="35">
        <f t="shared" si="0"/>
        <v>0.33440284421562738</v>
      </c>
    </row>
    <row r="47" spans="1:9" ht="10.5" customHeight="1" x14ac:dyDescent="0.25">
      <c r="A47" s="31">
        <v>30</v>
      </c>
      <c r="B47" s="22">
        <v>40</v>
      </c>
      <c r="C47" s="49"/>
      <c r="D47" s="36" t="s">
        <v>42</v>
      </c>
      <c r="E47" s="33">
        <v>176471.46324300001</v>
      </c>
      <c r="F47" s="34">
        <v>116962.114386</v>
      </c>
      <c r="G47" s="35"/>
      <c r="H47" s="35">
        <f t="shared" si="1"/>
        <v>0.44202803555900561</v>
      </c>
      <c r="I47" s="35">
        <f t="shared" si="0"/>
        <v>0.3247685533841933</v>
      </c>
    </row>
    <row r="48" spans="1:9" ht="10.5" customHeight="1" x14ac:dyDescent="0.25">
      <c r="A48" s="31">
        <v>41</v>
      </c>
      <c r="B48" s="22">
        <v>41</v>
      </c>
      <c r="C48" s="49"/>
      <c r="D48" s="32" t="s">
        <v>51</v>
      </c>
      <c r="E48" s="33">
        <v>122431.55811100001</v>
      </c>
      <c r="F48" s="34">
        <v>115450.01487</v>
      </c>
      <c r="G48" s="35"/>
      <c r="H48" s="35">
        <f t="shared" si="1"/>
        <v>0.30666817244957734</v>
      </c>
      <c r="I48" s="35">
        <f t="shared" si="0"/>
        <v>0.32056990859256806</v>
      </c>
    </row>
    <row r="49" spans="1:9" ht="10.5" customHeight="1" x14ac:dyDescent="0.25">
      <c r="A49" s="31">
        <v>178</v>
      </c>
      <c r="B49" s="22">
        <v>42</v>
      </c>
      <c r="C49" s="49"/>
      <c r="D49" s="37" t="s">
        <v>52</v>
      </c>
      <c r="E49" s="33">
        <v>35300.731908000002</v>
      </c>
      <c r="F49" s="34">
        <v>114837.030788</v>
      </c>
      <c r="G49" s="35"/>
      <c r="H49" s="35">
        <f t="shared" si="1"/>
        <v>8.8421736253197311E-2</v>
      </c>
      <c r="I49" s="35">
        <f t="shared" si="0"/>
        <v>0.31886783647627848</v>
      </c>
    </row>
    <row r="50" spans="1:9" ht="10.5" customHeight="1" x14ac:dyDescent="0.25">
      <c r="A50" s="31">
        <v>37</v>
      </c>
      <c r="B50" s="22">
        <v>43</v>
      </c>
      <c r="C50" s="49"/>
      <c r="D50" s="32" t="s">
        <v>19</v>
      </c>
      <c r="E50" s="38">
        <v>136474.991335</v>
      </c>
      <c r="F50" s="34">
        <v>112231.51616899999</v>
      </c>
      <c r="G50" s="35"/>
      <c r="H50" s="39" t="s">
        <v>44</v>
      </c>
      <c r="I50" s="35">
        <f t="shared" si="0"/>
        <v>0.31163310736697569</v>
      </c>
    </row>
    <row r="51" spans="1:9" ht="10.5" customHeight="1" x14ac:dyDescent="0.25">
      <c r="A51" s="31">
        <v>58</v>
      </c>
      <c r="B51" s="22">
        <v>44</v>
      </c>
      <c r="C51" s="49"/>
      <c r="D51" s="32" t="s">
        <v>53</v>
      </c>
      <c r="E51" s="33">
        <v>93480.359104000003</v>
      </c>
      <c r="F51" s="34">
        <v>111903.46302900001</v>
      </c>
      <c r="G51" s="35"/>
      <c r="H51" s="35">
        <f t="shared" si="1"/>
        <v>0.23415082948109789</v>
      </c>
      <c r="I51" s="35">
        <f t="shared" si="0"/>
        <v>0.31072220263282113</v>
      </c>
    </row>
    <row r="52" spans="1:9" ht="10.5" customHeight="1" x14ac:dyDescent="0.25">
      <c r="A52" s="31">
        <v>32</v>
      </c>
      <c r="B52" s="22">
        <v>45</v>
      </c>
      <c r="C52" s="49"/>
      <c r="D52" s="37" t="s">
        <v>54</v>
      </c>
      <c r="E52" s="33">
        <v>147750.43364599999</v>
      </c>
      <c r="F52" s="34">
        <v>111618.90353499999</v>
      </c>
      <c r="G52" s="35"/>
      <c r="H52" s="35">
        <f t="shared" si="1"/>
        <v>0.37008722394737209</v>
      </c>
      <c r="I52" s="35">
        <f t="shared" si="0"/>
        <v>0.30993206664987255</v>
      </c>
    </row>
    <row r="53" spans="1:9" ht="10.5" customHeight="1" x14ac:dyDescent="0.25">
      <c r="A53" s="31">
        <v>52</v>
      </c>
      <c r="B53" s="22">
        <v>46</v>
      </c>
      <c r="C53" s="49"/>
      <c r="D53" s="36" t="s">
        <v>55</v>
      </c>
      <c r="E53" s="33">
        <v>105147.613457</v>
      </c>
      <c r="F53" s="34">
        <v>109708.26765000001</v>
      </c>
      <c r="G53" s="35"/>
      <c r="H53" s="35">
        <f t="shared" si="1"/>
        <v>0.26337512120084378</v>
      </c>
      <c r="I53" s="35">
        <f t="shared" si="0"/>
        <v>0.30462680643229867</v>
      </c>
    </row>
    <row r="54" spans="1:9" ht="10.5" customHeight="1" x14ac:dyDescent="0.25">
      <c r="A54" s="31">
        <v>54</v>
      </c>
      <c r="B54" s="22">
        <v>47</v>
      </c>
      <c r="C54" s="49"/>
      <c r="D54" s="32" t="s">
        <v>56</v>
      </c>
      <c r="E54" s="33">
        <v>103167.89677799999</v>
      </c>
      <c r="F54" s="34">
        <v>109165.927505</v>
      </c>
      <c r="G54" s="35"/>
      <c r="H54" s="35">
        <f t="shared" si="1"/>
        <v>0.25841630089924761</v>
      </c>
      <c r="I54" s="35">
        <f t="shared" si="0"/>
        <v>0.30312089124550112</v>
      </c>
    </row>
    <row r="55" spans="1:9" ht="10.5" customHeight="1" x14ac:dyDescent="0.25">
      <c r="A55" s="31">
        <v>35</v>
      </c>
      <c r="B55" s="22">
        <v>48</v>
      </c>
      <c r="C55" s="49"/>
      <c r="D55" s="36" t="s">
        <v>57</v>
      </c>
      <c r="E55" s="33">
        <v>138657.74608899999</v>
      </c>
      <c r="F55" s="34">
        <v>107893.714896</v>
      </c>
      <c r="G55" s="35"/>
      <c r="H55" s="35">
        <f t="shared" si="1"/>
        <v>0.3473117409037591</v>
      </c>
      <c r="I55" s="35">
        <f t="shared" si="0"/>
        <v>0.29958834012165181</v>
      </c>
    </row>
    <row r="56" spans="1:9" ht="10.5" customHeight="1" x14ac:dyDescent="0.25">
      <c r="A56" s="31">
        <v>51</v>
      </c>
      <c r="B56" s="22">
        <v>49</v>
      </c>
      <c r="C56" s="49"/>
      <c r="D56" s="36" t="s">
        <v>58</v>
      </c>
      <c r="E56" s="33">
        <v>107111.730948</v>
      </c>
      <c r="F56" s="34">
        <v>106928.730667</v>
      </c>
      <c r="G56" s="35"/>
      <c r="H56" s="35">
        <f t="shared" si="1"/>
        <v>0.26829486845175377</v>
      </c>
      <c r="I56" s="35">
        <f t="shared" si="0"/>
        <v>0.29690886964750646</v>
      </c>
    </row>
    <row r="57" spans="1:9" ht="10.5" customHeight="1" x14ac:dyDescent="0.25">
      <c r="A57" s="31">
        <v>36</v>
      </c>
      <c r="B57" s="22">
        <v>50</v>
      </c>
      <c r="C57" s="49"/>
      <c r="D57" s="36" t="s">
        <v>15</v>
      </c>
      <c r="E57" s="33">
        <v>136977.792583</v>
      </c>
      <c r="F57" s="34">
        <v>106149.896714</v>
      </c>
      <c r="G57" s="35"/>
      <c r="H57" s="35">
        <f t="shared" si="1"/>
        <v>0.34310377132929532</v>
      </c>
      <c r="I57" s="35">
        <f t="shared" si="0"/>
        <v>0.29474628240658551</v>
      </c>
    </row>
    <row r="58" spans="1:9" ht="10.5" customHeight="1" x14ac:dyDescent="0.25">
      <c r="A58" s="40"/>
      <c r="B58" s="41"/>
      <c r="C58" s="41"/>
      <c r="D58" s="42" t="s">
        <v>4</v>
      </c>
      <c r="E58" s="43">
        <v>24124818.284263</v>
      </c>
      <c r="F58" s="44">
        <v>22638220.467768002</v>
      </c>
      <c r="G58" s="45"/>
      <c r="H58" s="46">
        <f t="shared" si="1"/>
        <v>60.428161236056113</v>
      </c>
      <c r="I58" s="46">
        <f>+F58/$F$6*100</f>
        <v>62.859517811431452</v>
      </c>
    </row>
    <row r="59" spans="1:9" ht="9.75" customHeight="1" x14ac:dyDescent="0.15">
      <c r="A59" s="53" t="s">
        <v>63</v>
      </c>
      <c r="B59" s="53"/>
      <c r="C59" s="53"/>
      <c r="D59" s="53"/>
      <c r="E59" s="53"/>
      <c r="F59" s="53"/>
      <c r="G59" s="53"/>
      <c r="H59" s="53"/>
      <c r="I59" s="53"/>
    </row>
    <row r="60" spans="1:9" x14ac:dyDescent="0.15">
      <c r="A60" s="54" t="s">
        <v>62</v>
      </c>
      <c r="B60" s="54"/>
      <c r="C60" s="54"/>
      <c r="D60" s="54"/>
      <c r="E60" s="54"/>
      <c r="F60" s="54"/>
      <c r="G60" s="54"/>
      <c r="H60" s="54"/>
      <c r="I60" s="54"/>
    </row>
    <row r="61" spans="1:9" x14ac:dyDescent="0.15">
      <c r="A61" s="13" t="s">
        <v>37</v>
      </c>
      <c r="B61" s="8"/>
      <c r="C61" s="8"/>
      <c r="D61" s="8"/>
      <c r="E61" s="8"/>
      <c r="F61" s="8"/>
      <c r="G61" s="8"/>
      <c r="H61" s="8"/>
      <c r="I61" s="8"/>
    </row>
    <row r="62" spans="1:9" x14ac:dyDescent="0.15">
      <c r="A62" s="5"/>
    </row>
    <row r="64" spans="1:9" ht="11.25" customHeight="1" x14ac:dyDescent="0.15"/>
  </sheetData>
  <mergeCells count="3">
    <mergeCell ref="E4:F4"/>
    <mergeCell ref="A59:I59"/>
    <mergeCell ref="A60:I60"/>
  </mergeCells>
  <phoneticPr fontId="0" type="noConversion"/>
  <printOptions horizontalCentered="1" verticalCentered="1"/>
  <pageMargins left="1.1811023622047245" right="1.1811023622047245" top="1.3779527559055118" bottom="1.3779527559055118" header="0" footer="0"/>
  <pageSetup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C15</vt:lpstr>
      <vt:lpstr>'C15'!Área_de_impresión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2016-05-16T15:18:13Z</cp:lastPrinted>
  <dcterms:created xsi:type="dcterms:W3CDTF">2004-09-07T15:27:16Z</dcterms:created>
  <dcterms:modified xsi:type="dcterms:W3CDTF">2016-08-09T13:50:19Z</dcterms:modified>
</cp:coreProperties>
</file>