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trujillo\Desktop\LE Compendio 2016\cap25\"/>
    </mc:Choice>
  </mc:AlternateContent>
  <bookViews>
    <workbookView xWindow="-15" yWindow="-15" windowWidth="9735" windowHeight="10140"/>
  </bookViews>
  <sheets>
    <sheet name="C12" sheetId="1" r:id="rId1"/>
  </sheets>
  <definedNames>
    <definedName name="_xlnm.Print_Area" localSheetId="0">'C12'!$A$2:$L$71</definedName>
  </definedNames>
  <calcPr calcId="152511"/>
</workbook>
</file>

<file path=xl/calcChain.xml><?xml version="1.0" encoding="utf-8"?>
<calcChain xmlns="http://schemas.openxmlformats.org/spreadsheetml/2006/main">
  <c r="I30" i="1" l="1"/>
  <c r="J30" i="1"/>
  <c r="K30" i="1"/>
  <c r="L30" i="1"/>
  <c r="I24" i="1"/>
  <c r="J24" i="1"/>
  <c r="K24" i="1"/>
  <c r="K23" i="1" s="1"/>
  <c r="K6" i="1" s="1"/>
  <c r="L24" i="1"/>
  <c r="L23" i="1" s="1"/>
  <c r="L6" i="1" s="1"/>
  <c r="I64" i="1"/>
  <c r="J64" i="1"/>
  <c r="K64" i="1"/>
  <c r="L64" i="1"/>
  <c r="I58" i="1"/>
  <c r="J58" i="1"/>
  <c r="K58" i="1"/>
  <c r="L58" i="1"/>
  <c r="K7" i="1"/>
  <c r="L7" i="1"/>
  <c r="J23" i="1" l="1"/>
  <c r="J36" i="1"/>
  <c r="H64" i="1" l="1"/>
  <c r="H58" i="1"/>
  <c r="I54" i="1"/>
  <c r="J54" i="1"/>
  <c r="H54" i="1"/>
  <c r="I50" i="1"/>
  <c r="J50" i="1"/>
  <c r="H50" i="1"/>
  <c r="I36" i="1"/>
  <c r="H36" i="1"/>
  <c r="H30" i="1"/>
  <c r="H24" i="1"/>
  <c r="I16" i="1"/>
  <c r="J16" i="1"/>
  <c r="H16" i="1"/>
  <c r="I8" i="1"/>
  <c r="J8" i="1"/>
  <c r="H8" i="1"/>
  <c r="J7" i="1" l="1"/>
  <c r="H23" i="1"/>
  <c r="H7" i="1"/>
  <c r="J49" i="1"/>
  <c r="I7" i="1"/>
  <c r="I23" i="1"/>
  <c r="I49" i="1"/>
  <c r="H49" i="1"/>
  <c r="J6" i="1" l="1"/>
  <c r="H6" i="1"/>
  <c r="I6" i="1"/>
</calcChain>
</file>

<file path=xl/sharedStrings.xml><?xml version="1.0" encoding="utf-8"?>
<sst xmlns="http://schemas.openxmlformats.org/spreadsheetml/2006/main" count="79" uniqueCount="72">
  <si>
    <t>SUPERINTENDECIA NACIONAL ADJUNTA DE ADUANAS</t>
  </si>
  <si>
    <t>Uso o Destino Económico y Tipo de Producto</t>
  </si>
  <si>
    <t xml:space="preserve">Total </t>
  </si>
  <si>
    <t>Bienes de Consumo</t>
  </si>
  <si>
    <t>No Duradero</t>
  </si>
  <si>
    <t>Bebidas</t>
  </si>
  <si>
    <t>Tabaco</t>
  </si>
  <si>
    <t>Otros</t>
  </si>
  <si>
    <t>Duradero</t>
  </si>
  <si>
    <t>Materias Primas y Productos Intermedios</t>
  </si>
  <si>
    <t>Combustibles, Lubricantes y Productos  Conexos</t>
  </si>
  <si>
    <t>Lubricantes</t>
  </si>
  <si>
    <t>Para la Agricultura</t>
  </si>
  <si>
    <t>Para la Industria</t>
  </si>
  <si>
    <t>Bienes de Capital</t>
  </si>
  <si>
    <t>Materiales de Construcción</t>
  </si>
  <si>
    <t>Naturales</t>
  </si>
  <si>
    <t>Semielaborados</t>
  </si>
  <si>
    <t>Elaborados</t>
  </si>
  <si>
    <t>Herramientas</t>
  </si>
  <si>
    <t>Equipo de Transporte</t>
  </si>
  <si>
    <t>Diversos</t>
  </si>
  <si>
    <t>2007 P/</t>
  </si>
  <si>
    <t>2008 P/</t>
  </si>
  <si>
    <t>2009 P/</t>
  </si>
  <si>
    <t>Electricidad</t>
  </si>
  <si>
    <t>-</t>
  </si>
  <si>
    <t>Productos alimenticios primarios</t>
  </si>
  <si>
    <t>Productos alimenticios elaborados</t>
  </si>
  <si>
    <t>Productos farmacéuticos y tocador</t>
  </si>
  <si>
    <t>Vestuario y otras confecciones textiles</t>
  </si>
  <si>
    <t>Utensilios domésticos</t>
  </si>
  <si>
    <t>Objetos de adorno personal, instrumentos musicales</t>
  </si>
  <si>
    <t>Muebles y otros equipos para el hogar</t>
  </si>
  <si>
    <t>Máquinas y aparatos de uso doméstico</t>
  </si>
  <si>
    <t>Vehículos de transporte particular</t>
  </si>
  <si>
    <t>Armas y equipo militar</t>
  </si>
  <si>
    <t>Combustibles primarios</t>
  </si>
  <si>
    <t>Combustibles semielaborados</t>
  </si>
  <si>
    <t>Combustibles elaborados</t>
  </si>
  <si>
    <t>Alimento para animal primario</t>
  </si>
  <si>
    <t>Alimento para animal semielaborado</t>
  </si>
  <si>
    <t>Alimento para animal elaborado</t>
  </si>
  <si>
    <t>Otras materias primas naturales</t>
  </si>
  <si>
    <t>Otras materias primas elaboradas</t>
  </si>
  <si>
    <t>Productos alimenticios semielaborados</t>
  </si>
  <si>
    <t>Productos agrícolas no alimenticios primarios</t>
  </si>
  <si>
    <t>Productos agrícolas no alimenticios secundarios</t>
  </si>
  <si>
    <t>Productos agrícolas no alimenticios elaborados</t>
  </si>
  <si>
    <t>Productos agrícolas no alimenticios desechos</t>
  </si>
  <si>
    <t>Mineros primarios</t>
  </si>
  <si>
    <t>Mineros semielaborados</t>
  </si>
  <si>
    <t>Mineros elaborados</t>
  </si>
  <si>
    <t>Mineros desechos</t>
  </si>
  <si>
    <t>Productos  químicos farmacéuticos primarios</t>
  </si>
  <si>
    <t>Productos  químicos farmacéuticos semielaborados</t>
  </si>
  <si>
    <t>Máquinas y herramientas</t>
  </si>
  <si>
    <t xml:space="preserve">Otros equipos </t>
  </si>
  <si>
    <t>Material de transporte y tracción</t>
  </si>
  <si>
    <t>Maquinaria y aparatos de oficina, servicios y científicos</t>
  </si>
  <si>
    <t>Partes y accesorios para máquina industrial</t>
  </si>
  <si>
    <t>Maquinaria industrial</t>
  </si>
  <si>
    <t>Otros equipos fijos</t>
  </si>
  <si>
    <t>Partes y accesorios</t>
  </si>
  <si>
    <t>Equipo rodante de transporte</t>
  </si>
  <si>
    <t>Equipo fijo de transporte</t>
  </si>
  <si>
    <t>2015 P/</t>
  </si>
  <si>
    <t>Las diferencias en los totales y subtotales se deben al redondeo de cifras.</t>
  </si>
  <si>
    <r>
      <t xml:space="preserve">Nota: </t>
    </r>
    <r>
      <rPr>
        <sz val="7"/>
        <rFont val="Arial Narrow"/>
        <family val="2"/>
      </rPr>
      <t xml:space="preserve">Cifras del Régimen de Importación. Información disponible al 14/03/2016. </t>
    </r>
  </si>
  <si>
    <t>Fuente: Superintendencia Nacional de Aduanas y de Administración Tributaria.</t>
  </si>
  <si>
    <t>25.12  IMPORTACIÓN FOB, SEGÚN USO O DESTINO ECONÓMICO Y TIPO DE PRODUCTO, 2011-2015</t>
  </si>
  <si>
    <t xml:space="preserve">            (Miles US dólares)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</si>
</sst>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_)"/>
    <numFmt numFmtId="165" formatCode="#,##0.0"/>
    <numFmt numFmtId="166" formatCode="#\ ###\ ###"/>
  </numFmts>
  <fonts count="11" x14ac:knownFonts="1">
    <font>
      <sz val="10"/>
      <name val="Arial"/>
    </font>
    <font>
      <sz val="7"/>
      <name val="Arial Narrow"/>
      <family val="2"/>
    </font>
    <font>
      <b/>
      <sz val="12"/>
      <name val="Arial Narrow"/>
      <family val="2"/>
    </font>
    <font>
      <b/>
      <sz val="9"/>
      <name val="Arial Narrow"/>
      <family val="2"/>
    </font>
    <font>
      <sz val="7"/>
      <name val="Times New Roman"/>
      <family val="1"/>
    </font>
    <font>
      <sz val="9"/>
      <name val="Arial Narrow"/>
      <family val="2"/>
    </font>
    <font>
      <sz val="8"/>
      <name val="Arial Narrow"/>
      <family val="2"/>
    </font>
    <font>
      <b/>
      <sz val="7"/>
      <name val="Arial Narrow"/>
      <family val="2"/>
    </font>
    <font>
      <b/>
      <sz val="6.5"/>
      <name val="Arial Narrow"/>
      <family val="2"/>
    </font>
    <font>
      <sz val="6.5"/>
      <name val="Arial Narrow"/>
      <family val="2"/>
    </font>
    <font>
      <b/>
      <sz val="8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49"/>
      </bottom>
      <diagonal/>
    </border>
    <border>
      <left/>
      <right/>
      <top style="thin">
        <color indexed="49"/>
      </top>
      <bottom style="thin">
        <color indexed="49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indexed="64"/>
      </right>
      <top style="thin">
        <color indexed="49"/>
      </top>
      <bottom style="thin">
        <color indexed="49"/>
      </bottom>
      <diagonal/>
    </border>
    <border>
      <left/>
      <right style="medium">
        <color indexed="64"/>
      </right>
      <top/>
      <bottom style="thin">
        <color indexed="49"/>
      </bottom>
      <diagonal/>
    </border>
  </borders>
  <cellStyleXfs count="2">
    <xf numFmtId="0" fontId="0" fillId="0" borderId="0"/>
    <xf numFmtId="164" fontId="4" fillId="0" borderId="0"/>
  </cellStyleXfs>
  <cellXfs count="58">
    <xf numFmtId="0" fontId="0" fillId="0" borderId="0" xfId="0"/>
    <xf numFmtId="0" fontId="1" fillId="0" borderId="0" xfId="0" applyFont="1"/>
    <xf numFmtId="0" fontId="2" fillId="0" borderId="0" xfId="0" applyFont="1" applyAlignment="1" applyProtection="1">
      <alignment horizontal="left"/>
    </xf>
    <xf numFmtId="164" fontId="3" fillId="0" borderId="0" xfId="1" quotePrefix="1" applyFont="1" applyAlignment="1" applyProtection="1">
      <alignment horizontal="left"/>
    </xf>
    <xf numFmtId="0" fontId="5" fillId="0" borderId="0" xfId="0" applyFont="1" applyAlignment="1">
      <alignment horizontal="centerContinuous"/>
    </xf>
    <xf numFmtId="0" fontId="1" fillId="0" borderId="0" xfId="0" applyFont="1" applyAlignment="1">
      <alignment horizontal="centerContinuous"/>
    </xf>
    <xf numFmtId="164" fontId="6" fillId="0" borderId="0" xfId="1" applyFont="1" applyAlignment="1" applyProtection="1">
      <alignment horizontal="left"/>
    </xf>
    <xf numFmtId="165" fontId="1" fillId="0" borderId="0" xfId="0" applyNumberFormat="1" applyFont="1" applyBorder="1"/>
    <xf numFmtId="165" fontId="1" fillId="0" borderId="0" xfId="0" applyNumberFormat="1" applyFont="1" applyBorder="1" applyAlignment="1">
      <alignment horizontal="centerContinuous"/>
    </xf>
    <xf numFmtId="165" fontId="1" fillId="0" borderId="0" xfId="0" applyNumberFormat="1" applyFont="1" applyBorder="1" applyProtection="1"/>
    <xf numFmtId="165" fontId="7" fillId="0" borderId="0" xfId="0" applyNumberFormat="1" applyFont="1" applyBorder="1" applyProtection="1"/>
    <xf numFmtId="166" fontId="8" fillId="0" borderId="0" xfId="0" applyNumberFormat="1" applyFont="1" applyBorder="1" applyAlignment="1" applyProtection="1">
      <alignment horizontal="right"/>
    </xf>
    <xf numFmtId="1" fontId="7" fillId="0" borderId="0" xfId="0" applyNumberFormat="1" applyFont="1"/>
    <xf numFmtId="166" fontId="9" fillId="2" borderId="0" xfId="0" applyNumberFormat="1" applyFont="1" applyFill="1" applyBorder="1" applyAlignment="1" applyProtection="1">
      <alignment horizontal="right" vertical="center"/>
    </xf>
    <xf numFmtId="1" fontId="1" fillId="2" borderId="0" xfId="0" applyNumberFormat="1" applyFont="1" applyFill="1"/>
    <xf numFmtId="0" fontId="1" fillId="2" borderId="0" xfId="0" applyFont="1" applyFill="1"/>
    <xf numFmtId="166" fontId="8" fillId="2" borderId="0" xfId="0" applyNumberFormat="1" applyFont="1" applyFill="1" applyBorder="1" applyAlignment="1" applyProtection="1">
      <alignment horizontal="right" vertical="center"/>
    </xf>
    <xf numFmtId="0" fontId="1" fillId="2" borderId="0" xfId="0" applyFont="1" applyFill="1" applyBorder="1"/>
    <xf numFmtId="0" fontId="7" fillId="0" borderId="0" xfId="0" applyFont="1" applyAlignment="1" applyProtection="1">
      <alignment horizontal="left"/>
    </xf>
    <xf numFmtId="0" fontId="10" fillId="0" borderId="4" xfId="0" applyFont="1" applyBorder="1" applyAlignment="1" applyProtection="1">
      <alignment horizontal="centerContinuous" vertical="center"/>
    </xf>
    <xf numFmtId="0" fontId="10" fillId="0" borderId="4" xfId="0" applyFont="1" applyBorder="1" applyAlignment="1">
      <alignment horizontal="centerContinuous" vertical="center"/>
    </xf>
    <xf numFmtId="0" fontId="10" fillId="0" borderId="6" xfId="0" applyFont="1" applyBorder="1" applyAlignment="1">
      <alignment horizontal="centerContinuous" vertical="center"/>
    </xf>
    <xf numFmtId="0" fontId="10" fillId="0" borderId="2" xfId="0" applyNumberFormat="1" applyFont="1" applyBorder="1" applyAlignment="1" applyProtection="1">
      <alignment horizontal="right" vertical="center"/>
    </xf>
    <xf numFmtId="0" fontId="10" fillId="0" borderId="3" xfId="0" applyNumberFormat="1" applyFont="1" applyBorder="1" applyAlignment="1" applyProtection="1">
      <alignment horizontal="right" vertical="center"/>
    </xf>
    <xf numFmtId="166" fontId="10" fillId="0" borderId="0" xfId="0" applyNumberFormat="1" applyFont="1" applyBorder="1" applyAlignment="1" applyProtection="1">
      <alignment horizontal="right"/>
    </xf>
    <xf numFmtId="166" fontId="10" fillId="0" borderId="4" xfId="0" applyNumberFormat="1" applyFont="1" applyBorder="1" applyAlignment="1" applyProtection="1">
      <alignment horizontal="right"/>
    </xf>
    <xf numFmtId="0" fontId="10" fillId="0" borderId="0" xfId="0" applyFont="1" applyBorder="1" applyAlignment="1" applyProtection="1">
      <alignment horizontal="left"/>
    </xf>
    <xf numFmtId="0" fontId="10" fillId="0" borderId="0" xfId="0" applyFont="1" applyBorder="1"/>
    <xf numFmtId="0" fontId="10" fillId="0" borderId="7" xfId="0" applyFont="1" applyBorder="1"/>
    <xf numFmtId="0" fontId="6" fillId="2" borderId="0" xfId="0" applyFont="1" applyFill="1" applyBorder="1" applyAlignment="1">
      <alignment vertical="center"/>
    </xf>
    <xf numFmtId="0" fontId="6" fillId="2" borderId="0" xfId="0" applyFont="1" applyFill="1" applyBorder="1" applyAlignment="1" applyProtection="1">
      <alignment horizontal="left" vertical="center"/>
    </xf>
    <xf numFmtId="0" fontId="6" fillId="2" borderId="7" xfId="0" applyFont="1" applyFill="1" applyBorder="1" applyAlignment="1">
      <alignment vertical="center"/>
    </xf>
    <xf numFmtId="166" fontId="6" fillId="2" borderId="0" xfId="0" applyNumberFormat="1" applyFont="1" applyFill="1" applyBorder="1" applyAlignment="1" applyProtection="1">
      <alignment horizontal="right" vertical="center"/>
    </xf>
    <xf numFmtId="0" fontId="6" fillId="2" borderId="7" xfId="0" applyFont="1" applyFill="1" applyBorder="1" applyAlignment="1" applyProtection="1">
      <alignment horizontal="left" vertical="center"/>
    </xf>
    <xf numFmtId="0" fontId="10" fillId="2" borderId="0" xfId="0" applyFont="1" applyFill="1" applyBorder="1" applyAlignment="1" applyProtection="1">
      <alignment horizontal="left" vertical="center"/>
    </xf>
    <xf numFmtId="0" fontId="10" fillId="2" borderId="0" xfId="0" applyFont="1" applyFill="1" applyBorder="1" applyAlignment="1">
      <alignment vertical="center"/>
    </xf>
    <xf numFmtId="0" fontId="10" fillId="2" borderId="7" xfId="0" applyFont="1" applyFill="1" applyBorder="1" applyAlignment="1">
      <alignment vertical="center"/>
    </xf>
    <xf numFmtId="166" fontId="10" fillId="2" borderId="0" xfId="0" applyNumberFormat="1" applyFont="1" applyFill="1" applyBorder="1" applyAlignment="1" applyProtection="1">
      <alignment horizontal="right" vertical="center"/>
    </xf>
    <xf numFmtId="0" fontId="6" fillId="2" borderId="0" xfId="0" applyFont="1" applyFill="1" applyBorder="1"/>
    <xf numFmtId="0" fontId="6" fillId="2" borderId="0" xfId="0" quotePrefix="1" applyFont="1" applyFill="1" applyBorder="1" applyAlignment="1" applyProtection="1">
      <alignment horizontal="left" vertical="center"/>
    </xf>
    <xf numFmtId="0" fontId="6" fillId="0" borderId="0" xfId="0" applyFont="1" applyBorder="1" applyAlignment="1">
      <alignment vertical="center"/>
    </xf>
    <xf numFmtId="0" fontId="6" fillId="0" borderId="7" xfId="0" applyFont="1" applyBorder="1" applyAlignment="1" applyProtection="1">
      <alignment horizontal="left" vertical="center"/>
    </xf>
    <xf numFmtId="166" fontId="6" fillId="0" borderId="0" xfId="0" applyNumberFormat="1" applyFont="1" applyBorder="1" applyAlignment="1" applyProtection="1">
      <alignment horizontal="right" vertical="center"/>
    </xf>
    <xf numFmtId="0" fontId="10" fillId="0" borderId="5" xfId="0" applyFont="1" applyBorder="1" applyAlignment="1" applyProtection="1">
      <alignment horizontal="left" vertical="center"/>
    </xf>
    <xf numFmtId="0" fontId="10" fillId="0" borderId="5" xfId="0" applyFont="1" applyBorder="1" applyAlignment="1">
      <alignment vertical="center"/>
    </xf>
    <xf numFmtId="0" fontId="10" fillId="0" borderId="8" xfId="0" applyFont="1" applyBorder="1" applyAlignment="1">
      <alignment vertical="center"/>
    </xf>
    <xf numFmtId="166" fontId="10" fillId="0" borderId="1" xfId="0" applyNumberFormat="1" applyFont="1" applyBorder="1" applyAlignment="1" applyProtection="1">
      <alignment horizontal="right" vertical="center"/>
    </xf>
    <xf numFmtId="166" fontId="10" fillId="0" borderId="5" xfId="0" applyNumberFormat="1" applyFont="1" applyBorder="1" applyAlignment="1" applyProtection="1">
      <alignment horizontal="right" vertical="center"/>
    </xf>
    <xf numFmtId="0" fontId="10" fillId="0" borderId="9" xfId="0" applyNumberFormat="1" applyFont="1" applyBorder="1" applyAlignment="1" applyProtection="1">
      <alignment horizontal="right" vertical="center"/>
    </xf>
    <xf numFmtId="166" fontId="10" fillId="0" borderId="7" xfId="0" applyNumberFormat="1" applyFont="1" applyBorder="1" applyAlignment="1" applyProtection="1">
      <alignment horizontal="right"/>
    </xf>
    <xf numFmtId="166" fontId="6" fillId="2" borderId="7" xfId="0" applyNumberFormat="1" applyFont="1" applyFill="1" applyBorder="1" applyAlignment="1" applyProtection="1">
      <alignment horizontal="right" vertical="center"/>
    </xf>
    <xf numFmtId="166" fontId="10" fillId="2" borderId="7" xfId="0" applyNumberFormat="1" applyFont="1" applyFill="1" applyBorder="1" applyAlignment="1" applyProtection="1">
      <alignment horizontal="right" vertical="center"/>
    </xf>
    <xf numFmtId="166" fontId="6" fillId="0" borderId="7" xfId="0" applyNumberFormat="1" applyFont="1" applyBorder="1" applyAlignment="1" applyProtection="1">
      <alignment horizontal="right" vertical="center"/>
    </xf>
    <xf numFmtId="166" fontId="10" fillId="0" borderId="10" xfId="0" applyNumberFormat="1" applyFont="1" applyBorder="1" applyAlignment="1" applyProtection="1">
      <alignment horizontal="right" vertical="center"/>
    </xf>
    <xf numFmtId="0" fontId="1" fillId="0" borderId="0" xfId="0" applyFont="1" applyAlignment="1" applyProtection="1">
      <alignment horizontal="left"/>
    </xf>
    <xf numFmtId="0" fontId="10" fillId="0" borderId="0" xfId="0" applyFont="1" applyBorder="1" applyAlignment="1" applyProtection="1">
      <alignment horizontal="left"/>
    </xf>
    <xf numFmtId="0" fontId="10" fillId="0" borderId="7" xfId="0" applyFont="1" applyBorder="1" applyAlignment="1" applyProtection="1">
      <alignment horizontal="left"/>
    </xf>
    <xf numFmtId="1" fontId="7" fillId="0" borderId="0" xfId="0" applyNumberFormat="1" applyFont="1" applyFill="1" applyBorder="1" applyAlignment="1">
      <alignment horizontal="left" wrapText="1"/>
    </xf>
  </cellXfs>
  <cellStyles count="2">
    <cellStyle name="Normal" xfId="0" builtinId="0"/>
    <cellStyle name="Normal_IEC22007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M105"/>
  <sheetViews>
    <sheetView showGridLines="0" tabSelected="1" topLeftCell="A2" zoomScale="120" zoomScaleNormal="120" zoomScaleSheetLayoutView="100" workbookViewId="0">
      <selection activeCell="N33" sqref="N33"/>
    </sheetView>
  </sheetViews>
  <sheetFormatPr baseColWidth="10" defaultColWidth="10.5703125" defaultRowHeight="9" x14ac:dyDescent="0.15"/>
  <cols>
    <col min="1" max="1" width="1.28515625" style="1" customWidth="1"/>
    <col min="2" max="2" width="0.85546875" style="1" customWidth="1"/>
    <col min="3" max="3" width="37.140625" style="1" customWidth="1"/>
    <col min="4" max="6" width="8.5703125" style="7" hidden="1" customWidth="1"/>
    <col min="7" max="7" width="11.140625" style="7" hidden="1" customWidth="1"/>
    <col min="8" max="12" width="8.28515625" style="7" customWidth="1"/>
    <col min="13" max="16384" width="10.5703125" style="1"/>
  </cols>
  <sheetData>
    <row r="1" spans="1:13" ht="16.5" hidden="1" customHeight="1" x14ac:dyDescent="0.25">
      <c r="C1" s="2" t="s">
        <v>0</v>
      </c>
    </row>
    <row r="2" spans="1:13" ht="12.95" customHeight="1" x14ac:dyDescent="0.25">
      <c r="A2" s="3" t="s">
        <v>70</v>
      </c>
      <c r="B2" s="4"/>
      <c r="C2" s="4"/>
      <c r="D2" s="8"/>
      <c r="E2" s="8"/>
      <c r="F2" s="8"/>
      <c r="G2" s="8"/>
      <c r="H2" s="8"/>
      <c r="I2" s="8"/>
      <c r="J2" s="8"/>
      <c r="K2" s="8"/>
      <c r="L2" s="8"/>
    </row>
    <row r="3" spans="1:13" ht="11.25" customHeight="1" x14ac:dyDescent="0.25">
      <c r="A3" s="6" t="s">
        <v>71</v>
      </c>
      <c r="B3" s="5"/>
      <c r="C3" s="5"/>
      <c r="D3" s="11"/>
      <c r="E3" s="11"/>
      <c r="F3" s="11"/>
      <c r="G3" s="11"/>
      <c r="H3" s="11"/>
      <c r="I3" s="11"/>
      <c r="J3" s="11"/>
      <c r="K3" s="11"/>
      <c r="L3" s="11"/>
    </row>
    <row r="4" spans="1:13" ht="6" customHeight="1" x14ac:dyDescent="0.25">
      <c r="A4" s="6"/>
      <c r="B4" s="5"/>
      <c r="C4" s="5"/>
      <c r="D4" s="8"/>
      <c r="E4" s="8"/>
      <c r="F4" s="8"/>
      <c r="G4" s="8"/>
      <c r="H4" s="8"/>
      <c r="I4" s="8"/>
      <c r="J4" s="8"/>
      <c r="K4" s="8"/>
      <c r="L4" s="8"/>
    </row>
    <row r="5" spans="1:13" ht="15.95" customHeight="1" x14ac:dyDescent="0.15">
      <c r="A5" s="19" t="s">
        <v>1</v>
      </c>
      <c r="B5" s="20"/>
      <c r="C5" s="21"/>
      <c r="D5" s="22" t="s">
        <v>22</v>
      </c>
      <c r="E5" s="22" t="s">
        <v>23</v>
      </c>
      <c r="F5" s="22" t="s">
        <v>24</v>
      </c>
      <c r="G5" s="48">
        <v>2010</v>
      </c>
      <c r="H5" s="23">
        <v>2011</v>
      </c>
      <c r="I5" s="23">
        <v>2012</v>
      </c>
      <c r="J5" s="23">
        <v>2013</v>
      </c>
      <c r="K5" s="23">
        <v>2014</v>
      </c>
      <c r="L5" s="23" t="s">
        <v>66</v>
      </c>
    </row>
    <row r="6" spans="1:13" ht="12.95" customHeight="1" x14ac:dyDescent="0.25">
      <c r="A6" s="55" t="s">
        <v>2</v>
      </c>
      <c r="B6" s="55"/>
      <c r="C6" s="56"/>
      <c r="D6" s="24">
        <v>18956579.203795999</v>
      </c>
      <c r="E6" s="24">
        <v>27720368.869899996</v>
      </c>
      <c r="F6" s="24">
        <v>20457944.638476998</v>
      </c>
      <c r="G6" s="49">
        <v>27992690.016302001</v>
      </c>
      <c r="H6" s="25">
        <f>H7+H23+H49+H68</f>
        <v>35819507.869999997</v>
      </c>
      <c r="I6" s="25">
        <f t="shared" ref="I6" si="0">I7+I23+I49+I68</f>
        <v>39821149.344999999</v>
      </c>
      <c r="J6" s="25">
        <f>J7+J23+J49+J68</f>
        <v>40984615.977237999</v>
      </c>
      <c r="K6" s="25">
        <f t="shared" ref="K6:L6" si="1">K7+K23+K49+K68</f>
        <v>39923138.137639999</v>
      </c>
      <c r="L6" s="25">
        <f t="shared" si="1"/>
        <v>36013990.201169997</v>
      </c>
    </row>
    <row r="7" spans="1:13" ht="9.75" customHeight="1" x14ac:dyDescent="0.25">
      <c r="A7" s="26" t="s">
        <v>3</v>
      </c>
      <c r="B7" s="27"/>
      <c r="C7" s="28"/>
      <c r="D7" s="24">
        <v>3014608.9331010003</v>
      </c>
      <c r="E7" s="24">
        <v>4304279.8767749993</v>
      </c>
      <c r="F7" s="24">
        <v>3780049.6763559999</v>
      </c>
      <c r="G7" s="49">
        <v>5312216.2260790002</v>
      </c>
      <c r="H7" s="24">
        <f>H8+H16</f>
        <v>6454398.4137169998</v>
      </c>
      <c r="I7" s="24">
        <f t="shared" ref="I7" si="2">I8+I16</f>
        <v>7957114.2328670006</v>
      </c>
      <c r="J7" s="24">
        <f>J8+J16</f>
        <v>8470890.6485959999</v>
      </c>
      <c r="K7" s="24">
        <f t="shared" ref="K7:L7" si="3">K8+K16</f>
        <v>8547200.54091</v>
      </c>
      <c r="L7" s="24">
        <f t="shared" si="3"/>
        <v>8463033.9357599989</v>
      </c>
      <c r="M7" s="12"/>
    </row>
    <row r="8" spans="1:13" s="15" customFormat="1" ht="9.75" customHeight="1" x14ac:dyDescent="0.15">
      <c r="A8" s="29"/>
      <c r="B8" s="30" t="s">
        <v>4</v>
      </c>
      <c r="C8" s="31"/>
      <c r="D8" s="32">
        <v>1665128.0061090002</v>
      </c>
      <c r="E8" s="32">
        <v>2226695.7086049998</v>
      </c>
      <c r="F8" s="32">
        <v>2054993.841363</v>
      </c>
      <c r="G8" s="50">
        <v>2724582.5822999999</v>
      </c>
      <c r="H8" s="32">
        <f>SUM(H9:H15)</f>
        <v>3392058.0562729998</v>
      </c>
      <c r="I8" s="32">
        <f t="shared" ref="I8:J8" si="4">SUM(I9:I15)</f>
        <v>3976657.9990310003</v>
      </c>
      <c r="J8" s="32">
        <f t="shared" si="4"/>
        <v>4328375.5193610005</v>
      </c>
      <c r="K8" s="32">
        <v>4492200.04947</v>
      </c>
      <c r="L8" s="32">
        <v>4600112.8097299999</v>
      </c>
      <c r="M8" s="14"/>
    </row>
    <row r="9" spans="1:13" s="15" customFormat="1" ht="9.75" customHeight="1" x14ac:dyDescent="0.15">
      <c r="A9" s="29"/>
      <c r="B9" s="29"/>
      <c r="C9" s="33" t="s">
        <v>27</v>
      </c>
      <c r="D9" s="32">
        <v>52884.132113</v>
      </c>
      <c r="E9" s="32">
        <v>63840.584883000003</v>
      </c>
      <c r="F9" s="32">
        <v>83727.699919000006</v>
      </c>
      <c r="G9" s="50">
        <v>99960.028366999992</v>
      </c>
      <c r="H9" s="32">
        <v>114790.801611</v>
      </c>
      <c r="I9" s="32">
        <v>133868.75174500002</v>
      </c>
      <c r="J9" s="32">
        <v>127970.38287</v>
      </c>
      <c r="K9" s="32">
        <v>135862.69772</v>
      </c>
      <c r="L9" s="32">
        <v>219950.42924</v>
      </c>
    </row>
    <row r="10" spans="1:13" s="15" customFormat="1" ht="9.75" customHeight="1" x14ac:dyDescent="0.15">
      <c r="A10" s="29"/>
      <c r="B10" s="29"/>
      <c r="C10" s="33" t="s">
        <v>28</v>
      </c>
      <c r="D10" s="32">
        <v>486988.05128100008</v>
      </c>
      <c r="E10" s="32">
        <v>680802.66932700004</v>
      </c>
      <c r="F10" s="32">
        <v>541257.77560699999</v>
      </c>
      <c r="G10" s="50">
        <v>856212.46900199994</v>
      </c>
      <c r="H10" s="32">
        <v>1037636.9623890001</v>
      </c>
      <c r="I10" s="32">
        <v>1283046.491649</v>
      </c>
      <c r="J10" s="32">
        <v>1245872.8380819999</v>
      </c>
      <c r="K10" s="32">
        <v>1374614.7705099997</v>
      </c>
      <c r="L10" s="32">
        <v>1356910.4993200002</v>
      </c>
    </row>
    <row r="11" spans="1:13" s="15" customFormat="1" ht="9.75" customHeight="1" x14ac:dyDescent="0.15">
      <c r="A11" s="29"/>
      <c r="B11" s="29"/>
      <c r="C11" s="33" t="s">
        <v>5</v>
      </c>
      <c r="D11" s="32">
        <v>49057.787028000006</v>
      </c>
      <c r="E11" s="32">
        <v>56844.512577000001</v>
      </c>
      <c r="F11" s="32">
        <v>48841.970580000001</v>
      </c>
      <c r="G11" s="50">
        <v>63931.233178999995</v>
      </c>
      <c r="H11" s="32">
        <v>76689.898201000004</v>
      </c>
      <c r="I11" s="32">
        <v>88456.05902500001</v>
      </c>
      <c r="J11" s="32">
        <v>105127.02948299999</v>
      </c>
      <c r="K11" s="32">
        <v>109997.98573999999</v>
      </c>
      <c r="L11" s="32">
        <v>118295.22048999999</v>
      </c>
    </row>
    <row r="12" spans="1:13" s="15" customFormat="1" ht="9.75" customHeight="1" x14ac:dyDescent="0.15">
      <c r="A12" s="29"/>
      <c r="B12" s="29"/>
      <c r="C12" s="33" t="s">
        <v>6</v>
      </c>
      <c r="D12" s="32">
        <v>20742.699292000001</v>
      </c>
      <c r="E12" s="32">
        <v>25253.7906</v>
      </c>
      <c r="F12" s="32">
        <v>27034.139702</v>
      </c>
      <c r="G12" s="50">
        <v>26433.978135000001</v>
      </c>
      <c r="H12" s="32">
        <v>25298.973565</v>
      </c>
      <c r="I12" s="32">
        <v>30118.041934999997</v>
      </c>
      <c r="J12" s="32">
        <v>30892.367708999998</v>
      </c>
      <c r="K12" s="32">
        <v>29144.752559999997</v>
      </c>
      <c r="L12" s="32">
        <v>29634.036650000002</v>
      </c>
    </row>
    <row r="13" spans="1:13" s="15" customFormat="1" ht="9.75" customHeight="1" x14ac:dyDescent="0.15">
      <c r="A13" s="29"/>
      <c r="B13" s="29"/>
      <c r="C13" s="33" t="s">
        <v>29</v>
      </c>
      <c r="D13" s="32">
        <v>445529.76467700006</v>
      </c>
      <c r="E13" s="32">
        <v>574161.59538900002</v>
      </c>
      <c r="F13" s="32">
        <v>570046.43536899996</v>
      </c>
      <c r="G13" s="50">
        <v>664969.46884300001</v>
      </c>
      <c r="H13" s="32">
        <v>770095.10419300001</v>
      </c>
      <c r="I13" s="32">
        <v>854437.59982700006</v>
      </c>
      <c r="J13" s="32">
        <v>958833.68775499996</v>
      </c>
      <c r="K13" s="32">
        <v>952975.48540000012</v>
      </c>
      <c r="L13" s="32">
        <v>1014930.26328</v>
      </c>
    </row>
    <row r="14" spans="1:13" s="15" customFormat="1" ht="9.75" customHeight="1" x14ac:dyDescent="0.15">
      <c r="A14" s="29"/>
      <c r="B14" s="29"/>
      <c r="C14" s="33" t="s">
        <v>30</v>
      </c>
      <c r="D14" s="32">
        <v>184920.66777200002</v>
      </c>
      <c r="E14" s="32">
        <v>255776.64390700002</v>
      </c>
      <c r="F14" s="32">
        <v>261855.165519</v>
      </c>
      <c r="G14" s="50">
        <v>354949.335066</v>
      </c>
      <c r="H14" s="32">
        <v>511279.56407800002</v>
      </c>
      <c r="I14" s="32">
        <v>601955.95684500004</v>
      </c>
      <c r="J14" s="32">
        <v>755537.05450600001</v>
      </c>
      <c r="K14" s="32">
        <v>787106.73327999993</v>
      </c>
      <c r="L14" s="32">
        <v>748103.10786999983</v>
      </c>
    </row>
    <row r="15" spans="1:13" s="15" customFormat="1" ht="9.75" customHeight="1" x14ac:dyDescent="0.15">
      <c r="A15" s="29"/>
      <c r="B15" s="29"/>
      <c r="C15" s="33" t="s">
        <v>7</v>
      </c>
      <c r="D15" s="32">
        <v>425004.90394600003</v>
      </c>
      <c r="E15" s="32">
        <v>570015.911922</v>
      </c>
      <c r="F15" s="32">
        <v>522230.654667</v>
      </c>
      <c r="G15" s="50">
        <v>658126.06970799994</v>
      </c>
      <c r="H15" s="32">
        <v>856266.75223599991</v>
      </c>
      <c r="I15" s="32">
        <v>984775.09800500004</v>
      </c>
      <c r="J15" s="32">
        <v>1104142.1589560001</v>
      </c>
      <c r="K15" s="32">
        <v>1102497.6243099999</v>
      </c>
      <c r="L15" s="32">
        <v>1112289.2529200001</v>
      </c>
    </row>
    <row r="16" spans="1:13" s="15" customFormat="1" ht="9.75" customHeight="1" x14ac:dyDescent="0.15">
      <c r="A16" s="29"/>
      <c r="B16" s="30" t="s">
        <v>8</v>
      </c>
      <c r="C16" s="31"/>
      <c r="D16" s="32">
        <v>1349480.9269920001</v>
      </c>
      <c r="E16" s="32">
        <v>2077584.1681699997</v>
      </c>
      <c r="F16" s="32">
        <v>1725055.8349929999</v>
      </c>
      <c r="G16" s="50">
        <v>2587633.6437790003</v>
      </c>
      <c r="H16" s="32">
        <f>SUM(H17:H22)</f>
        <v>3062340.3574439995</v>
      </c>
      <c r="I16" s="32">
        <f t="shared" ref="I16:J16" si="5">SUM(I17:I22)</f>
        <v>3980456.2338359999</v>
      </c>
      <c r="J16" s="32">
        <f t="shared" si="5"/>
        <v>4142515.1292349994</v>
      </c>
      <c r="K16" s="32">
        <v>4055000.49144</v>
      </c>
      <c r="L16" s="32">
        <v>3862921.1260299999</v>
      </c>
    </row>
    <row r="17" spans="1:13" s="15" customFormat="1" ht="9.75" customHeight="1" x14ac:dyDescent="0.15">
      <c r="A17" s="29"/>
      <c r="B17" s="29"/>
      <c r="C17" s="33" t="s">
        <v>31</v>
      </c>
      <c r="D17" s="32">
        <v>67369.354025000008</v>
      </c>
      <c r="E17" s="32">
        <v>91504.935400999995</v>
      </c>
      <c r="F17" s="32">
        <v>86376.199944999986</v>
      </c>
      <c r="G17" s="50">
        <v>115654.95698100001</v>
      </c>
      <c r="H17" s="32">
        <v>144943.78287599998</v>
      </c>
      <c r="I17" s="32">
        <v>172791.80382100001</v>
      </c>
      <c r="J17" s="32">
        <v>193476.08393599998</v>
      </c>
      <c r="K17" s="32">
        <v>202516.86566000001</v>
      </c>
      <c r="L17" s="32">
        <v>189105.44084999996</v>
      </c>
    </row>
    <row r="18" spans="1:13" s="15" customFormat="1" ht="9.75" customHeight="1" x14ac:dyDescent="0.15">
      <c r="A18" s="29"/>
      <c r="B18" s="29"/>
      <c r="C18" s="33" t="s">
        <v>32</v>
      </c>
      <c r="D18" s="32">
        <v>215987.19893400001</v>
      </c>
      <c r="E18" s="32">
        <v>336812.99958800001</v>
      </c>
      <c r="F18" s="32">
        <v>277683.07894500002</v>
      </c>
      <c r="G18" s="50">
        <v>378450.57468600001</v>
      </c>
      <c r="H18" s="32">
        <v>477146.64202299999</v>
      </c>
      <c r="I18" s="32">
        <v>634849.97915699997</v>
      </c>
      <c r="J18" s="32">
        <v>690675.819777</v>
      </c>
      <c r="K18" s="32">
        <v>674491.36525000003</v>
      </c>
      <c r="L18" s="32">
        <v>665938.6540499999</v>
      </c>
    </row>
    <row r="19" spans="1:13" s="15" customFormat="1" ht="9.75" customHeight="1" x14ac:dyDescent="0.15">
      <c r="A19" s="29"/>
      <c r="B19" s="29"/>
      <c r="C19" s="33" t="s">
        <v>33</v>
      </c>
      <c r="D19" s="32">
        <v>93683.582905999996</v>
      </c>
      <c r="E19" s="32">
        <v>139101.39080899997</v>
      </c>
      <c r="F19" s="32">
        <v>132450.59267700001</v>
      </c>
      <c r="G19" s="50">
        <v>180905.279086</v>
      </c>
      <c r="H19" s="32">
        <v>226698.44586500002</v>
      </c>
      <c r="I19" s="32">
        <v>268413.30178799998</v>
      </c>
      <c r="J19" s="32">
        <v>327063.63394599996</v>
      </c>
      <c r="K19" s="32">
        <v>330180.31430999999</v>
      </c>
      <c r="L19" s="32">
        <v>340667.79847000004</v>
      </c>
    </row>
    <row r="20" spans="1:13" s="15" customFormat="1" ht="9.75" customHeight="1" x14ac:dyDescent="0.15">
      <c r="A20" s="29"/>
      <c r="B20" s="29"/>
      <c r="C20" s="33" t="s">
        <v>34</v>
      </c>
      <c r="D20" s="32">
        <v>450860.03058500006</v>
      </c>
      <c r="E20" s="32">
        <v>564328.615888</v>
      </c>
      <c r="F20" s="32">
        <v>458312.36455100001</v>
      </c>
      <c r="G20" s="50">
        <v>724404.26116300002</v>
      </c>
      <c r="H20" s="32">
        <v>851433.89691100002</v>
      </c>
      <c r="I20" s="32">
        <v>999854.18757000007</v>
      </c>
      <c r="J20" s="32">
        <v>1052702.5565499999</v>
      </c>
      <c r="K20" s="32">
        <v>1019580.27033</v>
      </c>
      <c r="L20" s="32">
        <v>970335.52876999986</v>
      </c>
    </row>
    <row r="21" spans="1:13" s="15" customFormat="1" ht="9.75" customHeight="1" x14ac:dyDescent="0.15">
      <c r="A21" s="29"/>
      <c r="B21" s="29"/>
      <c r="C21" s="33" t="s">
        <v>35</v>
      </c>
      <c r="D21" s="32">
        <v>518867.94427999994</v>
      </c>
      <c r="E21" s="32">
        <v>942324.5686900001</v>
      </c>
      <c r="F21" s="32">
        <v>766563.69741000002</v>
      </c>
      <c r="G21" s="50">
        <v>1183176.0858740001</v>
      </c>
      <c r="H21" s="32">
        <v>1355128.6067539998</v>
      </c>
      <c r="I21" s="32">
        <v>1897991.764521</v>
      </c>
      <c r="J21" s="32">
        <v>1874041.5934249999</v>
      </c>
      <c r="K21" s="32">
        <v>1824225.9465999999</v>
      </c>
      <c r="L21" s="32">
        <v>1688956.8083299999</v>
      </c>
    </row>
    <row r="22" spans="1:13" s="15" customFormat="1" ht="9.75" customHeight="1" x14ac:dyDescent="0.15">
      <c r="A22" s="29"/>
      <c r="B22" s="29"/>
      <c r="C22" s="33" t="s">
        <v>36</v>
      </c>
      <c r="D22" s="32">
        <v>2712.8162619999994</v>
      </c>
      <c r="E22" s="32">
        <v>3511.6577940000002</v>
      </c>
      <c r="F22" s="32">
        <v>3669.9014649999999</v>
      </c>
      <c r="G22" s="50">
        <v>5042.4859889999998</v>
      </c>
      <c r="H22" s="32">
        <v>6988.9830149999998</v>
      </c>
      <c r="I22" s="32">
        <v>6555.1969790000003</v>
      </c>
      <c r="J22" s="32">
        <v>4555.4416009999995</v>
      </c>
      <c r="K22" s="32">
        <v>4005.7293500000005</v>
      </c>
      <c r="L22" s="32">
        <v>7916.8955999999998</v>
      </c>
    </row>
    <row r="23" spans="1:13" s="15" customFormat="1" ht="9.75" customHeight="1" x14ac:dyDescent="0.15">
      <c r="A23" s="34" t="s">
        <v>9</v>
      </c>
      <c r="B23" s="35"/>
      <c r="C23" s="36"/>
      <c r="D23" s="37">
        <v>10041997.408127999</v>
      </c>
      <c r="E23" s="37">
        <v>14099219.305529999</v>
      </c>
      <c r="F23" s="37">
        <v>9768220.9781999998</v>
      </c>
      <c r="G23" s="51">
        <v>13516609.786545999</v>
      </c>
      <c r="H23" s="37">
        <f>H24+H30+H36</f>
        <v>17528145.581303</v>
      </c>
      <c r="I23" s="37">
        <f t="shared" ref="I23:L23" si="6">I24+I30+I36</f>
        <v>18425206.258099999</v>
      </c>
      <c r="J23" s="37">
        <f t="shared" si="6"/>
        <v>18778667.654776998</v>
      </c>
      <c r="K23" s="37">
        <f t="shared" si="6"/>
        <v>18362265.805229999</v>
      </c>
      <c r="L23" s="37">
        <f t="shared" si="6"/>
        <v>15442525.227150001</v>
      </c>
      <c r="M23" s="16"/>
    </row>
    <row r="24" spans="1:13" s="15" customFormat="1" ht="9.75" customHeight="1" x14ac:dyDescent="0.15">
      <c r="A24" s="29"/>
      <c r="B24" s="30" t="s">
        <v>10</v>
      </c>
      <c r="C24" s="31"/>
      <c r="D24" s="32">
        <v>3628005.6624500002</v>
      </c>
      <c r="E24" s="32">
        <v>5222196.4966909988</v>
      </c>
      <c r="F24" s="32">
        <v>2926842.6612540004</v>
      </c>
      <c r="G24" s="50">
        <v>4069685.3500769995</v>
      </c>
      <c r="H24" s="32">
        <f>SUM(H25:H29)</f>
        <v>5749031.6726899995</v>
      </c>
      <c r="I24" s="32">
        <f t="shared" ref="I24:L24" si="7">SUM(I25:I29)</f>
        <v>5881219.4536889996</v>
      </c>
      <c r="J24" s="32">
        <f t="shared" si="7"/>
        <v>6450783.9357329998</v>
      </c>
      <c r="K24" s="32">
        <f t="shared" si="7"/>
        <v>5751406.0862699999</v>
      </c>
      <c r="L24" s="32">
        <f t="shared" si="7"/>
        <v>3668743.399230001</v>
      </c>
    </row>
    <row r="25" spans="1:13" s="15" customFormat="1" ht="9.75" customHeight="1" x14ac:dyDescent="0.15">
      <c r="A25" s="29"/>
      <c r="B25" s="29"/>
      <c r="C25" s="33" t="s">
        <v>37</v>
      </c>
      <c r="D25" s="32">
        <v>2709697.9819240007</v>
      </c>
      <c r="E25" s="32">
        <v>3348438.0584699996</v>
      </c>
      <c r="F25" s="32">
        <v>2209125.3560760003</v>
      </c>
      <c r="G25" s="50">
        <v>2698225.887472</v>
      </c>
      <c r="H25" s="32">
        <v>3655472.936005</v>
      </c>
      <c r="I25" s="32">
        <v>3663605.2557580001</v>
      </c>
      <c r="J25" s="32">
        <v>3371427.4955899999</v>
      </c>
      <c r="K25" s="32">
        <v>2987798.6993299997</v>
      </c>
      <c r="L25" s="32">
        <v>1577478.3928500002</v>
      </c>
    </row>
    <row r="26" spans="1:13" s="15" customFormat="1" ht="9.75" customHeight="1" x14ac:dyDescent="0.15">
      <c r="A26" s="29"/>
      <c r="B26" s="29"/>
      <c r="C26" s="33" t="s">
        <v>38</v>
      </c>
      <c r="D26" s="32">
        <v>63466.815083999994</v>
      </c>
      <c r="E26" s="32">
        <v>115246.692154</v>
      </c>
      <c r="F26" s="32">
        <v>16833.000993999998</v>
      </c>
      <c r="G26" s="50">
        <v>1130.1985400000001</v>
      </c>
      <c r="H26" s="32">
        <v>6359.479163</v>
      </c>
      <c r="I26" s="32">
        <v>1855.994418</v>
      </c>
      <c r="J26" s="32">
        <v>14050.443138000001</v>
      </c>
      <c r="K26" s="32">
        <v>6073.6162500000009</v>
      </c>
      <c r="L26" s="32">
        <v>2636.6762100000001</v>
      </c>
    </row>
    <row r="27" spans="1:13" s="15" customFormat="1" ht="9.75" customHeight="1" x14ac:dyDescent="0.15">
      <c r="A27" s="29"/>
      <c r="B27" s="29"/>
      <c r="C27" s="33" t="s">
        <v>39</v>
      </c>
      <c r="D27" s="32">
        <v>734674.12052800006</v>
      </c>
      <c r="E27" s="32">
        <v>1591872.14282</v>
      </c>
      <c r="F27" s="32">
        <v>558593.83627999993</v>
      </c>
      <c r="G27" s="50">
        <v>1165245.9271229999</v>
      </c>
      <c r="H27" s="32">
        <v>1832283.5076879999</v>
      </c>
      <c r="I27" s="32">
        <v>1947654.3377769999</v>
      </c>
      <c r="J27" s="32">
        <v>2766754.3484530002</v>
      </c>
      <c r="K27" s="32">
        <v>2487116.45364</v>
      </c>
      <c r="L27" s="32">
        <v>1823086.0016200005</v>
      </c>
    </row>
    <row r="28" spans="1:13" s="15" customFormat="1" ht="9.75" customHeight="1" x14ac:dyDescent="0.15">
      <c r="A28" s="29"/>
      <c r="B28" s="29"/>
      <c r="C28" s="33" t="s">
        <v>11</v>
      </c>
      <c r="D28" s="32">
        <v>120166.744914</v>
      </c>
      <c r="E28" s="32">
        <v>166639.60324700002</v>
      </c>
      <c r="F28" s="32">
        <v>142290.46790400002</v>
      </c>
      <c r="G28" s="50">
        <v>205083.33694199999</v>
      </c>
      <c r="H28" s="32">
        <v>251302.36175400001</v>
      </c>
      <c r="I28" s="32">
        <v>264770.05533599999</v>
      </c>
      <c r="J28" s="32">
        <v>298551.648552</v>
      </c>
      <c r="K28" s="32">
        <v>270417.31705000001</v>
      </c>
      <c r="L28" s="32">
        <v>265480.38481000002</v>
      </c>
    </row>
    <row r="29" spans="1:13" s="15" customFormat="1" ht="9.75" customHeight="1" x14ac:dyDescent="0.15">
      <c r="A29" s="29"/>
      <c r="B29" s="29"/>
      <c r="C29" s="33" t="s">
        <v>25</v>
      </c>
      <c r="D29" s="32" t="s">
        <v>26</v>
      </c>
      <c r="E29" s="32" t="s">
        <v>26</v>
      </c>
      <c r="F29" s="32" t="s">
        <v>26</v>
      </c>
      <c r="G29" s="50" t="s">
        <v>26</v>
      </c>
      <c r="H29" s="32">
        <v>3613.3880800000002</v>
      </c>
      <c r="I29" s="32">
        <v>3333.8103999999998</v>
      </c>
      <c r="J29" s="32" t="s">
        <v>26</v>
      </c>
      <c r="K29" s="32">
        <v>0</v>
      </c>
      <c r="L29" s="32">
        <v>61.943739999999998</v>
      </c>
    </row>
    <row r="30" spans="1:13" s="15" customFormat="1" ht="9.75" customHeight="1" x14ac:dyDescent="0.15">
      <c r="A30" s="29"/>
      <c r="B30" s="30" t="s">
        <v>12</v>
      </c>
      <c r="C30" s="31"/>
      <c r="D30" s="32">
        <v>586208.07421600015</v>
      </c>
      <c r="E30" s="32">
        <v>873469.94594499993</v>
      </c>
      <c r="F30" s="32">
        <v>773054.56404999993</v>
      </c>
      <c r="G30" s="50">
        <v>871691.03982199996</v>
      </c>
      <c r="H30" s="32">
        <f>SUM(H31:H35)</f>
        <v>1091327.1557990001</v>
      </c>
      <c r="I30" s="32">
        <f t="shared" ref="I30:L30" si="8">SUM(I31:I35)</f>
        <v>1290995.7574180001</v>
      </c>
      <c r="J30" s="32">
        <f t="shared" si="8"/>
        <v>1243843.5181459999</v>
      </c>
      <c r="K30" s="32">
        <f t="shared" si="8"/>
        <v>1338046.1747599998</v>
      </c>
      <c r="L30" s="32">
        <f t="shared" si="8"/>
        <v>1235624.6611400002</v>
      </c>
    </row>
    <row r="31" spans="1:13" s="15" customFormat="1" ht="9.75" customHeight="1" x14ac:dyDescent="0.25">
      <c r="A31" s="38"/>
      <c r="B31" s="29"/>
      <c r="C31" s="33" t="s">
        <v>40</v>
      </c>
      <c r="D31" s="32">
        <v>2667.278992</v>
      </c>
      <c r="E31" s="32">
        <v>2616.2235219999998</v>
      </c>
      <c r="F31" s="32">
        <v>2654.1186860000003</v>
      </c>
      <c r="G31" s="50">
        <v>2637.73558</v>
      </c>
      <c r="H31" s="32">
        <v>3245.8270459999999</v>
      </c>
      <c r="I31" s="32">
        <v>3071.1547500000001</v>
      </c>
      <c r="J31" s="32">
        <v>2474.7555550000002</v>
      </c>
      <c r="K31" s="32">
        <v>2302.4481000000001</v>
      </c>
      <c r="L31" s="32">
        <v>2353.8435899999999</v>
      </c>
    </row>
    <row r="32" spans="1:13" s="15" customFormat="1" ht="9.75" customHeight="1" x14ac:dyDescent="0.15">
      <c r="A32" s="29"/>
      <c r="B32" s="29"/>
      <c r="C32" s="33" t="s">
        <v>41</v>
      </c>
      <c r="D32" s="32">
        <v>189807.02800300001</v>
      </c>
      <c r="E32" s="32">
        <v>270955.91160599998</v>
      </c>
      <c r="F32" s="32">
        <v>324961.75634399999</v>
      </c>
      <c r="G32" s="50">
        <v>344721.36388000002</v>
      </c>
      <c r="H32" s="32">
        <v>386501.95457</v>
      </c>
      <c r="I32" s="32">
        <v>502331.29676499998</v>
      </c>
      <c r="J32" s="32">
        <v>500921.88725099998</v>
      </c>
      <c r="K32" s="32">
        <v>544218.84191999992</v>
      </c>
      <c r="L32" s="32">
        <v>399867.63975000003</v>
      </c>
    </row>
    <row r="33" spans="1:12" s="15" customFormat="1" ht="9.75" customHeight="1" x14ac:dyDescent="0.15">
      <c r="A33" s="29"/>
      <c r="B33" s="29"/>
      <c r="C33" s="33" t="s">
        <v>42</v>
      </c>
      <c r="D33" s="32">
        <v>23843.43691</v>
      </c>
      <c r="E33" s="32">
        <v>44277.129185999998</v>
      </c>
      <c r="F33" s="32">
        <v>34545.484012000001</v>
      </c>
      <c r="G33" s="50">
        <v>54331.455861000002</v>
      </c>
      <c r="H33" s="32">
        <v>68753.058519999991</v>
      </c>
      <c r="I33" s="32">
        <v>86291.127372999996</v>
      </c>
      <c r="J33" s="32">
        <v>91031.327871999994</v>
      </c>
      <c r="K33" s="32">
        <v>106560.53818</v>
      </c>
      <c r="L33" s="32">
        <v>129513.33012999999</v>
      </c>
    </row>
    <row r="34" spans="1:12" s="15" customFormat="1" ht="9.75" customHeight="1" x14ac:dyDescent="0.15">
      <c r="A34" s="29"/>
      <c r="B34" s="29"/>
      <c r="C34" s="33" t="s">
        <v>43</v>
      </c>
      <c r="D34" s="32">
        <v>36745.427216000004</v>
      </c>
      <c r="E34" s="32">
        <v>74335.145195999998</v>
      </c>
      <c r="F34" s="32">
        <v>63200.884545000001</v>
      </c>
      <c r="G34" s="50">
        <v>67073.247881000003</v>
      </c>
      <c r="H34" s="32">
        <v>69372.903503999987</v>
      </c>
      <c r="I34" s="32">
        <v>88893.023486999999</v>
      </c>
      <c r="J34" s="32">
        <v>93935.436680999992</v>
      </c>
      <c r="K34" s="32">
        <v>98510.914980000016</v>
      </c>
      <c r="L34" s="32">
        <v>104976.09934999999</v>
      </c>
    </row>
    <row r="35" spans="1:12" s="15" customFormat="1" ht="9.75" customHeight="1" x14ac:dyDescent="0.15">
      <c r="A35" s="29"/>
      <c r="B35" s="29"/>
      <c r="C35" s="33" t="s">
        <v>44</v>
      </c>
      <c r="D35" s="32">
        <v>333144.90309499996</v>
      </c>
      <c r="E35" s="32">
        <v>481285.53643500002</v>
      </c>
      <c r="F35" s="32">
        <v>347692.32046299998</v>
      </c>
      <c r="G35" s="50">
        <v>402927.23661999998</v>
      </c>
      <c r="H35" s="32">
        <v>563453.41215900006</v>
      </c>
      <c r="I35" s="32">
        <v>610409.15504300001</v>
      </c>
      <c r="J35" s="32">
        <v>555480.11078699993</v>
      </c>
      <c r="K35" s="32">
        <v>586453.43157999997</v>
      </c>
      <c r="L35" s="32">
        <v>598913.74832000013</v>
      </c>
    </row>
    <row r="36" spans="1:12" s="15" customFormat="1" ht="9.75" customHeight="1" x14ac:dyDescent="0.15">
      <c r="A36" s="29"/>
      <c r="B36" s="39" t="s">
        <v>13</v>
      </c>
      <c r="C36" s="31"/>
      <c r="D36" s="32">
        <v>5827783.6714619994</v>
      </c>
      <c r="E36" s="32">
        <v>8003552.8628940005</v>
      </c>
      <c r="F36" s="32">
        <v>6068323.7528959997</v>
      </c>
      <c r="G36" s="50">
        <v>8575233.3966470007</v>
      </c>
      <c r="H36" s="32">
        <f>SUM(H37:H48)</f>
        <v>10687786.752814</v>
      </c>
      <c r="I36" s="32">
        <f t="shared" ref="I36" si="9">SUM(I37:I48)</f>
        <v>11252991.046992999</v>
      </c>
      <c r="J36" s="32">
        <f>SUM(J37:J48)</f>
        <v>11084040.200897999</v>
      </c>
      <c r="K36" s="32">
        <v>11272813.544200001</v>
      </c>
      <c r="L36" s="32">
        <v>10538157.166780001</v>
      </c>
    </row>
    <row r="37" spans="1:12" s="15" customFormat="1" ht="9.75" customHeight="1" x14ac:dyDescent="0.15">
      <c r="A37" s="29"/>
      <c r="B37" s="29"/>
      <c r="C37" s="33" t="s">
        <v>27</v>
      </c>
      <c r="D37" s="32">
        <v>644801.10993799998</v>
      </c>
      <c r="E37" s="32">
        <v>909575.73170700006</v>
      </c>
      <c r="F37" s="32">
        <v>694904.25358500006</v>
      </c>
      <c r="G37" s="50">
        <v>825308.92167399998</v>
      </c>
      <c r="H37" s="32">
        <v>1193848.703067</v>
      </c>
      <c r="I37" s="32">
        <v>1131915.4281229998</v>
      </c>
      <c r="J37" s="32">
        <v>1226119.0352550002</v>
      </c>
      <c r="K37" s="32">
        <v>1245772.4522600002</v>
      </c>
      <c r="L37" s="32">
        <v>1189304.25116</v>
      </c>
    </row>
    <row r="38" spans="1:12" s="15" customFormat="1" ht="9.75" customHeight="1" x14ac:dyDescent="0.15">
      <c r="A38" s="29"/>
      <c r="B38" s="29"/>
      <c r="C38" s="33" t="s">
        <v>45</v>
      </c>
      <c r="D38" s="32">
        <v>338046.36223499995</v>
      </c>
      <c r="E38" s="32">
        <v>511824.27009500004</v>
      </c>
      <c r="F38" s="32">
        <v>377434.03769500001</v>
      </c>
      <c r="G38" s="50">
        <v>483685.34727299999</v>
      </c>
      <c r="H38" s="32">
        <v>600343.039842</v>
      </c>
      <c r="I38" s="32">
        <v>619260.705052</v>
      </c>
      <c r="J38" s="32">
        <v>586005.49851400009</v>
      </c>
      <c r="K38" s="32">
        <v>532112.49818000011</v>
      </c>
      <c r="L38" s="32">
        <v>515982.53717999998</v>
      </c>
    </row>
    <row r="39" spans="1:12" s="15" customFormat="1" ht="9.75" customHeight="1" x14ac:dyDescent="0.15">
      <c r="A39" s="29"/>
      <c r="B39" s="29"/>
      <c r="C39" s="33" t="s">
        <v>46</v>
      </c>
      <c r="D39" s="32">
        <v>118151.74466</v>
      </c>
      <c r="E39" s="32">
        <v>138530.64996000001</v>
      </c>
      <c r="F39" s="32">
        <v>94676.558708000011</v>
      </c>
      <c r="G39" s="50">
        <v>194149.256555</v>
      </c>
      <c r="H39" s="32">
        <v>289423.28004000004</v>
      </c>
      <c r="I39" s="32">
        <v>215964.35338400002</v>
      </c>
      <c r="J39" s="32">
        <v>182199.22828400001</v>
      </c>
      <c r="K39" s="32">
        <v>184692.69292999999</v>
      </c>
      <c r="L39" s="32">
        <v>147240.50714</v>
      </c>
    </row>
    <row r="40" spans="1:12" s="15" customFormat="1" ht="9.75" customHeight="1" x14ac:dyDescent="0.15">
      <c r="A40" s="29"/>
      <c r="B40" s="29"/>
      <c r="C40" s="33" t="s">
        <v>47</v>
      </c>
      <c r="D40" s="32">
        <v>273459.53274699999</v>
      </c>
      <c r="E40" s="32">
        <v>390516.702788</v>
      </c>
      <c r="F40" s="32">
        <v>276248.50731999998</v>
      </c>
      <c r="G40" s="50">
        <v>366706.34135500004</v>
      </c>
      <c r="H40" s="32">
        <v>432285.48673500004</v>
      </c>
      <c r="I40" s="32">
        <v>437045.24750900001</v>
      </c>
      <c r="J40" s="32">
        <v>472936.53907699999</v>
      </c>
      <c r="K40" s="32">
        <v>471626.34226000012</v>
      </c>
      <c r="L40" s="32">
        <v>435697.20532000001</v>
      </c>
    </row>
    <row r="41" spans="1:12" s="15" customFormat="1" ht="9.75" customHeight="1" x14ac:dyDescent="0.15">
      <c r="A41" s="29"/>
      <c r="B41" s="29"/>
      <c r="C41" s="33" t="s">
        <v>48</v>
      </c>
      <c r="D41" s="32">
        <v>606942.24498800014</v>
      </c>
      <c r="E41" s="32">
        <v>797795.22896800004</v>
      </c>
      <c r="F41" s="32">
        <v>659488.69114000001</v>
      </c>
      <c r="G41" s="50">
        <v>901351.50628199999</v>
      </c>
      <c r="H41" s="32">
        <v>1106539.349505</v>
      </c>
      <c r="I41" s="32">
        <v>1163929.3054530001</v>
      </c>
      <c r="J41" s="32">
        <v>1166684.524708</v>
      </c>
      <c r="K41" s="32">
        <v>1200373.55296</v>
      </c>
      <c r="L41" s="32">
        <v>1173910.1291299998</v>
      </c>
    </row>
    <row r="42" spans="1:12" s="15" customFormat="1" ht="9.75" customHeight="1" x14ac:dyDescent="0.15">
      <c r="A42" s="29"/>
      <c r="B42" s="29"/>
      <c r="C42" s="33" t="s">
        <v>49</v>
      </c>
      <c r="D42" s="32">
        <v>4905.6881919999996</v>
      </c>
      <c r="E42" s="32">
        <v>8780.1170689999999</v>
      </c>
      <c r="F42" s="32">
        <v>5763.6090039999999</v>
      </c>
      <c r="G42" s="50">
        <v>13685.988778000001</v>
      </c>
      <c r="H42" s="32">
        <v>16347.78693</v>
      </c>
      <c r="I42" s="32">
        <v>11764.136891</v>
      </c>
      <c r="J42" s="32">
        <v>10111.781683000001</v>
      </c>
      <c r="K42" s="32">
        <v>13026.163549999999</v>
      </c>
      <c r="L42" s="32">
        <v>12442.090690000001</v>
      </c>
    </row>
    <row r="43" spans="1:12" s="15" customFormat="1" ht="9.75" customHeight="1" x14ac:dyDescent="0.15">
      <c r="A43" s="29"/>
      <c r="B43" s="29"/>
      <c r="C43" s="33" t="s">
        <v>50</v>
      </c>
      <c r="D43" s="32">
        <v>18962.861165999999</v>
      </c>
      <c r="E43" s="32">
        <v>73667.654015000007</v>
      </c>
      <c r="F43" s="32">
        <v>58729.254953000003</v>
      </c>
      <c r="G43" s="50">
        <v>83407.941634000003</v>
      </c>
      <c r="H43" s="32">
        <v>94345.155773999999</v>
      </c>
      <c r="I43" s="32">
        <v>33039.871081999998</v>
      </c>
      <c r="J43" s="32">
        <v>62202.520658000001</v>
      </c>
      <c r="K43" s="32">
        <v>160384.57781999998</v>
      </c>
      <c r="L43" s="32">
        <v>34685.453549999998</v>
      </c>
    </row>
    <row r="44" spans="1:12" s="15" customFormat="1" ht="9.75" customHeight="1" x14ac:dyDescent="0.15">
      <c r="A44" s="29"/>
      <c r="B44" s="29"/>
      <c r="C44" s="33" t="s">
        <v>51</v>
      </c>
      <c r="D44" s="32">
        <v>769054.71089900017</v>
      </c>
      <c r="E44" s="32">
        <v>1084736.774526</v>
      </c>
      <c r="F44" s="32">
        <v>648277.316398</v>
      </c>
      <c r="G44" s="50">
        <v>1182580.9809590001</v>
      </c>
      <c r="H44" s="32">
        <v>1262925.8377980001</v>
      </c>
      <c r="I44" s="32">
        <v>1379150.954495</v>
      </c>
      <c r="J44" s="32">
        <v>1249104.4970179999</v>
      </c>
      <c r="K44" s="32">
        <v>1209445.09778</v>
      </c>
      <c r="L44" s="32">
        <v>1115710.5268699999</v>
      </c>
    </row>
    <row r="45" spans="1:12" s="15" customFormat="1" ht="9.75" customHeight="1" x14ac:dyDescent="0.15">
      <c r="A45" s="29"/>
      <c r="B45" s="29"/>
      <c r="C45" s="33" t="s">
        <v>52</v>
      </c>
      <c r="D45" s="32">
        <v>921177.73184999998</v>
      </c>
      <c r="E45" s="32">
        <v>1160037.3163269998</v>
      </c>
      <c r="F45" s="32">
        <v>952252.92998899997</v>
      </c>
      <c r="G45" s="50">
        <v>1212450.694661</v>
      </c>
      <c r="H45" s="32">
        <v>1561387.159121</v>
      </c>
      <c r="I45" s="32">
        <v>1898281.52465</v>
      </c>
      <c r="J45" s="32">
        <v>1616032.5856889999</v>
      </c>
      <c r="K45" s="32">
        <v>1776375.22367</v>
      </c>
      <c r="L45" s="32">
        <v>1743677.9666500001</v>
      </c>
    </row>
    <row r="46" spans="1:12" s="15" customFormat="1" ht="9.75" customHeight="1" x14ac:dyDescent="0.15">
      <c r="A46" s="29"/>
      <c r="B46" s="29"/>
      <c r="C46" s="33" t="s">
        <v>53</v>
      </c>
      <c r="D46" s="32">
        <v>16510.372758000001</v>
      </c>
      <c r="E46" s="32">
        <v>78073.886335999996</v>
      </c>
      <c r="F46" s="32">
        <v>49089.152643000001</v>
      </c>
      <c r="G46" s="50">
        <v>115298.346431</v>
      </c>
      <c r="H46" s="32">
        <v>83326.111849000008</v>
      </c>
      <c r="I46" s="32">
        <v>109268.424633</v>
      </c>
      <c r="J46" s="32">
        <v>148337.21618000002</v>
      </c>
      <c r="K46" s="32">
        <v>129244.13943000001</v>
      </c>
      <c r="L46" s="32">
        <v>111038.43822</v>
      </c>
    </row>
    <row r="47" spans="1:12" s="15" customFormat="1" ht="9.75" customHeight="1" x14ac:dyDescent="0.15">
      <c r="A47" s="29"/>
      <c r="B47" s="29"/>
      <c r="C47" s="33" t="s">
        <v>54</v>
      </c>
      <c r="D47" s="32">
        <v>1863894.7785</v>
      </c>
      <c r="E47" s="32">
        <v>2484624.0624569999</v>
      </c>
      <c r="F47" s="32">
        <v>1880890.014281</v>
      </c>
      <c r="G47" s="50">
        <v>2721075.3822110002</v>
      </c>
      <c r="H47" s="32">
        <v>3536616.8577100001</v>
      </c>
      <c r="I47" s="32">
        <v>3684228.9331350001</v>
      </c>
      <c r="J47" s="32">
        <v>3735681.6757899998</v>
      </c>
      <c r="K47" s="32">
        <v>3732630.6653199997</v>
      </c>
      <c r="L47" s="32">
        <v>3375971.9260300002</v>
      </c>
    </row>
    <row r="48" spans="1:12" s="15" customFormat="1" ht="9.75" customHeight="1" x14ac:dyDescent="0.15">
      <c r="A48" s="29"/>
      <c r="B48" s="29"/>
      <c r="C48" s="33" t="s">
        <v>55</v>
      </c>
      <c r="D48" s="32">
        <v>251876.53352899998</v>
      </c>
      <c r="E48" s="32">
        <v>365390.46864600002</v>
      </c>
      <c r="F48" s="32">
        <v>370569.42718</v>
      </c>
      <c r="G48" s="50">
        <v>475532.68883399997</v>
      </c>
      <c r="H48" s="32">
        <v>510397.98444299999</v>
      </c>
      <c r="I48" s="32">
        <v>569142.16258599993</v>
      </c>
      <c r="J48" s="32">
        <v>628625.09804200009</v>
      </c>
      <c r="K48" s="32">
        <v>617130.13804000011</v>
      </c>
      <c r="L48" s="32">
        <v>682496.13484000007</v>
      </c>
    </row>
    <row r="49" spans="1:13" s="15" customFormat="1" ht="9.75" customHeight="1" x14ac:dyDescent="0.15">
      <c r="A49" s="34" t="s">
        <v>14</v>
      </c>
      <c r="B49" s="35"/>
      <c r="C49" s="36"/>
      <c r="D49" s="37">
        <v>5880014.1268799994</v>
      </c>
      <c r="E49" s="37">
        <v>9283372.6898260005</v>
      </c>
      <c r="F49" s="37">
        <v>6895703.9423159994</v>
      </c>
      <c r="G49" s="51">
        <v>9160181.7432320006</v>
      </c>
      <c r="H49" s="37">
        <f>H50+H54+H58+H64</f>
        <v>11807520.93206</v>
      </c>
      <c r="I49" s="37">
        <f t="shared" ref="I49" si="10">I50+I54+I58+I64</f>
        <v>13424501.703567002</v>
      </c>
      <c r="J49" s="37">
        <f>J50+J54+J58+J64</f>
        <v>13717529.190269999</v>
      </c>
      <c r="K49" s="37">
        <v>12980005.403640002</v>
      </c>
      <c r="L49" s="37">
        <v>12098281.22383</v>
      </c>
      <c r="M49" s="16"/>
    </row>
    <row r="50" spans="1:13" s="15" customFormat="1" ht="9.75" customHeight="1" x14ac:dyDescent="0.15">
      <c r="A50" s="29"/>
      <c r="B50" s="30" t="s">
        <v>15</v>
      </c>
      <c r="C50" s="31"/>
      <c r="D50" s="32">
        <v>587731.49877499999</v>
      </c>
      <c r="E50" s="32">
        <v>1302515.5831459998</v>
      </c>
      <c r="F50" s="32">
        <v>852007.911204</v>
      </c>
      <c r="G50" s="50">
        <v>1085143.7243660002</v>
      </c>
      <c r="H50" s="32">
        <f>SUM(H51:H53)</f>
        <v>1446413.4501180002</v>
      </c>
      <c r="I50" s="32">
        <f t="shared" ref="I50:J50" si="11">SUM(I51:I53)</f>
        <v>1481631.854477</v>
      </c>
      <c r="J50" s="32">
        <f t="shared" si="11"/>
        <v>1429259.0240179999</v>
      </c>
      <c r="K50" s="32">
        <v>1406815.4995299999</v>
      </c>
      <c r="L50" s="32">
        <v>1404587.9715199999</v>
      </c>
      <c r="M50" s="13"/>
    </row>
    <row r="51" spans="1:13" s="17" customFormat="1" ht="9.75" customHeight="1" x14ac:dyDescent="0.15">
      <c r="A51" s="34"/>
      <c r="B51" s="29"/>
      <c r="C51" s="33" t="s">
        <v>16</v>
      </c>
      <c r="D51" s="32">
        <v>226.131991</v>
      </c>
      <c r="E51" s="32">
        <v>303.211907</v>
      </c>
      <c r="F51" s="32">
        <v>850.77594799999997</v>
      </c>
      <c r="G51" s="50">
        <v>1737.7868040000001</v>
      </c>
      <c r="H51" s="32">
        <v>2756.1123969999999</v>
      </c>
      <c r="I51" s="32">
        <v>2048.4479689999998</v>
      </c>
      <c r="J51" s="32">
        <v>1798.0995780000001</v>
      </c>
      <c r="K51" s="32">
        <v>2372.82402</v>
      </c>
      <c r="L51" s="32">
        <v>4677.5953199999994</v>
      </c>
    </row>
    <row r="52" spans="1:13" s="17" customFormat="1" ht="9.75" customHeight="1" x14ac:dyDescent="0.15">
      <c r="A52" s="29"/>
      <c r="B52" s="29"/>
      <c r="C52" s="33" t="s">
        <v>17</v>
      </c>
      <c r="D52" s="32">
        <v>116594.263878</v>
      </c>
      <c r="E52" s="32">
        <v>460033.03737699997</v>
      </c>
      <c r="F52" s="32">
        <v>230954.04326400001</v>
      </c>
      <c r="G52" s="50">
        <v>293355.91617600003</v>
      </c>
      <c r="H52" s="32">
        <v>371452.02185600001</v>
      </c>
      <c r="I52" s="32">
        <v>370081.43524900003</v>
      </c>
      <c r="J52" s="32">
        <v>388210.55452899996</v>
      </c>
      <c r="K52" s="32">
        <v>330219.09373999992</v>
      </c>
      <c r="L52" s="32">
        <v>294043.62357000005</v>
      </c>
    </row>
    <row r="53" spans="1:13" s="17" customFormat="1" ht="9.75" customHeight="1" x14ac:dyDescent="0.15">
      <c r="A53" s="29"/>
      <c r="B53" s="29"/>
      <c r="C53" s="33" t="s">
        <v>18</v>
      </c>
      <c r="D53" s="32">
        <v>470911.10290599999</v>
      </c>
      <c r="E53" s="32">
        <v>842179.33386200003</v>
      </c>
      <c r="F53" s="32">
        <v>620203.091992</v>
      </c>
      <c r="G53" s="50">
        <v>790050.02138600009</v>
      </c>
      <c r="H53" s="32">
        <v>1072205.315865</v>
      </c>
      <c r="I53" s="32">
        <v>1109501.971259</v>
      </c>
      <c r="J53" s="32">
        <v>1039250.369911</v>
      </c>
      <c r="K53" s="32">
        <v>1074223.58176</v>
      </c>
      <c r="L53" s="32">
        <v>1105866.7526700001</v>
      </c>
    </row>
    <row r="54" spans="1:13" s="17" customFormat="1" ht="9.75" customHeight="1" x14ac:dyDescent="0.15">
      <c r="A54" s="29"/>
      <c r="B54" s="30" t="s">
        <v>12</v>
      </c>
      <c r="C54" s="31"/>
      <c r="D54" s="32">
        <v>50371.119855000004</v>
      </c>
      <c r="E54" s="32">
        <v>89998.891122999994</v>
      </c>
      <c r="F54" s="32">
        <v>71414.840906999991</v>
      </c>
      <c r="G54" s="50">
        <v>79521.772717999993</v>
      </c>
      <c r="H54" s="32">
        <f>SUM(H55:H57)</f>
        <v>110430.567844</v>
      </c>
      <c r="I54" s="32">
        <f t="shared" ref="I54:J54" si="12">SUM(I55:I57)</f>
        <v>137015.184236</v>
      </c>
      <c r="J54" s="32">
        <f t="shared" si="12"/>
        <v>130926.393282</v>
      </c>
      <c r="K54" s="32">
        <v>140523.07587</v>
      </c>
      <c r="L54" s="32">
        <v>160425.93614000001</v>
      </c>
    </row>
    <row r="55" spans="1:13" s="17" customFormat="1" ht="9.75" customHeight="1" x14ac:dyDescent="0.15">
      <c r="A55" s="29"/>
      <c r="B55" s="29"/>
      <c r="C55" s="33" t="s">
        <v>56</v>
      </c>
      <c r="D55" s="32">
        <v>28769.480632000003</v>
      </c>
      <c r="E55" s="32">
        <v>46850.767027999995</v>
      </c>
      <c r="F55" s="32">
        <v>45158.877549999997</v>
      </c>
      <c r="G55" s="50">
        <v>45301.768626999998</v>
      </c>
      <c r="H55" s="32">
        <v>61270.843737999996</v>
      </c>
      <c r="I55" s="32">
        <v>70208.503800999999</v>
      </c>
      <c r="J55" s="32">
        <v>77756.158439999999</v>
      </c>
      <c r="K55" s="32">
        <v>82554.357980000001</v>
      </c>
      <c r="L55" s="32">
        <v>87313.981370000009</v>
      </c>
    </row>
    <row r="56" spans="1:13" s="17" customFormat="1" ht="9.75" customHeight="1" x14ac:dyDescent="0.15">
      <c r="A56" s="29"/>
      <c r="B56" s="29"/>
      <c r="C56" s="33" t="s">
        <v>57</v>
      </c>
      <c r="D56" s="32">
        <v>3407.8365840000001</v>
      </c>
      <c r="E56" s="32">
        <v>5651.9621179999995</v>
      </c>
      <c r="F56" s="32">
        <v>2340.0288999999998</v>
      </c>
      <c r="G56" s="50">
        <v>3206.9320079999998</v>
      </c>
      <c r="H56" s="32">
        <v>2453.2163599999999</v>
      </c>
      <c r="I56" s="32">
        <v>3153.7362710000002</v>
      </c>
      <c r="J56" s="32">
        <v>4283.2272370000001</v>
      </c>
      <c r="K56" s="32">
        <v>3699.9010000000003</v>
      </c>
      <c r="L56" s="32">
        <v>3033.9374800000005</v>
      </c>
    </row>
    <row r="57" spans="1:13" s="17" customFormat="1" ht="9.75" customHeight="1" x14ac:dyDescent="0.15">
      <c r="A57" s="29"/>
      <c r="B57" s="29"/>
      <c r="C57" s="33" t="s">
        <v>58</v>
      </c>
      <c r="D57" s="32">
        <v>18193.802638999998</v>
      </c>
      <c r="E57" s="32">
        <v>37496.161976999996</v>
      </c>
      <c r="F57" s="32">
        <v>23915.934456999999</v>
      </c>
      <c r="G57" s="50">
        <v>31013.072082999999</v>
      </c>
      <c r="H57" s="32">
        <v>46706.507746000003</v>
      </c>
      <c r="I57" s="32">
        <v>63652.944164</v>
      </c>
      <c r="J57" s="32">
        <v>48887.007604999999</v>
      </c>
      <c r="K57" s="32">
        <v>54268.816910000001</v>
      </c>
      <c r="L57" s="32">
        <v>70078.01728</v>
      </c>
    </row>
    <row r="58" spans="1:13" s="17" customFormat="1" ht="9.75" customHeight="1" x14ac:dyDescent="0.15">
      <c r="A58" s="29"/>
      <c r="B58" s="30" t="s">
        <v>13</v>
      </c>
      <c r="C58" s="31"/>
      <c r="D58" s="32">
        <v>3986783.5189900002</v>
      </c>
      <c r="E58" s="32">
        <v>5820226.8643889995</v>
      </c>
      <c r="F58" s="32">
        <v>4555143.3000579998</v>
      </c>
      <c r="G58" s="50">
        <v>5641875.7654580008</v>
      </c>
      <c r="H58" s="32">
        <f>SUM(H59:H63)</f>
        <v>7446013.556349</v>
      </c>
      <c r="I58" s="32">
        <f t="shared" ref="I58:L58" si="13">SUM(I59:I63)</f>
        <v>8281567.8315430004</v>
      </c>
      <c r="J58" s="32">
        <f t="shared" si="13"/>
        <v>8450352.6731640007</v>
      </c>
      <c r="K58" s="32">
        <f t="shared" si="13"/>
        <v>8807052.9759100005</v>
      </c>
      <c r="L58" s="32">
        <f t="shared" si="13"/>
        <v>7960577.1625900008</v>
      </c>
    </row>
    <row r="59" spans="1:13" s="17" customFormat="1" ht="9.75" customHeight="1" x14ac:dyDescent="0.15">
      <c r="A59" s="29"/>
      <c r="B59" s="29"/>
      <c r="C59" s="33" t="s">
        <v>59</v>
      </c>
      <c r="D59" s="32">
        <v>692280.6321380001</v>
      </c>
      <c r="E59" s="32">
        <v>916209.70369200001</v>
      </c>
      <c r="F59" s="32">
        <v>856098.91260499996</v>
      </c>
      <c r="G59" s="50">
        <v>1068297.1393550001</v>
      </c>
      <c r="H59" s="32">
        <v>1291026.076195</v>
      </c>
      <c r="I59" s="32">
        <v>1435377.796779</v>
      </c>
      <c r="J59" s="32">
        <v>1550556.1884049999</v>
      </c>
      <c r="K59" s="32">
        <v>1526188.2650799998</v>
      </c>
      <c r="L59" s="32">
        <v>1469048.5466700001</v>
      </c>
    </row>
    <row r="60" spans="1:13" s="17" customFormat="1" ht="9.75" customHeight="1" x14ac:dyDescent="0.15">
      <c r="A60" s="29"/>
      <c r="B60" s="29"/>
      <c r="C60" s="33" t="s">
        <v>19</v>
      </c>
      <c r="D60" s="32">
        <v>110210.88354600001</v>
      </c>
      <c r="E60" s="32">
        <v>150944.20485499999</v>
      </c>
      <c r="F60" s="32">
        <v>116342.830321</v>
      </c>
      <c r="G60" s="50">
        <v>157573.24073200001</v>
      </c>
      <c r="H60" s="32">
        <v>206281.383489</v>
      </c>
      <c r="I60" s="32">
        <v>233039.134101</v>
      </c>
      <c r="J60" s="32">
        <v>242863.52485100002</v>
      </c>
      <c r="K60" s="32">
        <v>246339.09747000001</v>
      </c>
      <c r="L60" s="32">
        <v>239174.86246</v>
      </c>
    </row>
    <row r="61" spans="1:13" s="17" customFormat="1" ht="9.75" customHeight="1" x14ac:dyDescent="0.15">
      <c r="A61" s="29"/>
      <c r="B61" s="29"/>
      <c r="C61" s="33" t="s">
        <v>60</v>
      </c>
      <c r="D61" s="32">
        <v>339860.16198200011</v>
      </c>
      <c r="E61" s="32">
        <v>582873.83487699996</v>
      </c>
      <c r="F61" s="32">
        <v>404789.723459</v>
      </c>
      <c r="G61" s="50">
        <v>443826.90001899999</v>
      </c>
      <c r="H61" s="32">
        <v>624333.19859000004</v>
      </c>
      <c r="I61" s="32">
        <v>663911.77622500004</v>
      </c>
      <c r="J61" s="32">
        <v>641849.74290199997</v>
      </c>
      <c r="K61" s="32">
        <v>633766.88486999983</v>
      </c>
      <c r="L61" s="32">
        <v>609110.1655</v>
      </c>
    </row>
    <row r="62" spans="1:13" s="17" customFormat="1" ht="9.75" customHeight="1" x14ac:dyDescent="0.15">
      <c r="A62" s="29"/>
      <c r="B62" s="29"/>
      <c r="C62" s="33" t="s">
        <v>61</v>
      </c>
      <c r="D62" s="32">
        <v>1764510.5159400003</v>
      </c>
      <c r="E62" s="32">
        <v>2725407.8088140003</v>
      </c>
      <c r="F62" s="32">
        <v>2225368.8196100001</v>
      </c>
      <c r="G62" s="50">
        <v>2808796.7860250003</v>
      </c>
      <c r="H62" s="32">
        <v>3791337.716887</v>
      </c>
      <c r="I62" s="32">
        <v>4207648.5098700002</v>
      </c>
      <c r="J62" s="32">
        <v>4135446.9362570001</v>
      </c>
      <c r="K62" s="32">
        <v>4056336.4460300007</v>
      </c>
      <c r="L62" s="32">
        <v>3394316.1735600005</v>
      </c>
    </row>
    <row r="63" spans="1:13" s="17" customFormat="1" ht="9.75" customHeight="1" x14ac:dyDescent="0.15">
      <c r="A63" s="29"/>
      <c r="B63" s="29"/>
      <c r="C63" s="33" t="s">
        <v>62</v>
      </c>
      <c r="D63" s="32">
        <v>1079921.3253839999</v>
      </c>
      <c r="E63" s="32">
        <v>1444791.3121510001</v>
      </c>
      <c r="F63" s="32">
        <v>952543.01406299998</v>
      </c>
      <c r="G63" s="50">
        <v>1163381.699327</v>
      </c>
      <c r="H63" s="32">
        <v>1533035.1811879999</v>
      </c>
      <c r="I63" s="32">
        <v>1741590.6145680002</v>
      </c>
      <c r="J63" s="32">
        <v>1879636.2807490001</v>
      </c>
      <c r="K63" s="32">
        <v>2344422.2824599999</v>
      </c>
      <c r="L63" s="32">
        <v>2248927.4143999997</v>
      </c>
    </row>
    <row r="64" spans="1:13" s="17" customFormat="1" ht="9.75" customHeight="1" x14ac:dyDescent="0.15">
      <c r="A64" s="29"/>
      <c r="B64" s="30" t="s">
        <v>20</v>
      </c>
      <c r="C64" s="31"/>
      <c r="D64" s="32">
        <v>1255127.9892599999</v>
      </c>
      <c r="E64" s="32">
        <v>2070631.3511680001</v>
      </c>
      <c r="F64" s="32">
        <v>1417137.8901470001</v>
      </c>
      <c r="G64" s="50">
        <v>2353640.4806900001</v>
      </c>
      <c r="H64" s="32">
        <f>SUM(H65:H67)</f>
        <v>2804663.3577490002</v>
      </c>
      <c r="I64" s="32">
        <f t="shared" ref="I64:L64" si="14">SUM(I65:I67)</f>
        <v>3524286.8333110004</v>
      </c>
      <c r="J64" s="32">
        <f t="shared" si="14"/>
        <v>3706991.099806</v>
      </c>
      <c r="K64" s="32">
        <f t="shared" si="14"/>
        <v>2625613.8524000002</v>
      </c>
      <c r="L64" s="32">
        <f t="shared" si="14"/>
        <v>2572690.1536600008</v>
      </c>
    </row>
    <row r="65" spans="1:12" s="17" customFormat="1" ht="9.75" customHeight="1" x14ac:dyDescent="0.15">
      <c r="A65" s="29"/>
      <c r="B65" s="29"/>
      <c r="C65" s="33" t="s">
        <v>63</v>
      </c>
      <c r="D65" s="32">
        <v>501923.63711600006</v>
      </c>
      <c r="E65" s="32">
        <v>675340.20039600006</v>
      </c>
      <c r="F65" s="32">
        <v>587558.08969699999</v>
      </c>
      <c r="G65" s="50">
        <v>783631.2072050001</v>
      </c>
      <c r="H65" s="32">
        <v>956624.53649700002</v>
      </c>
      <c r="I65" s="32">
        <v>1112315.8283640002</v>
      </c>
      <c r="J65" s="32">
        <v>1137930.3694830001</v>
      </c>
      <c r="K65" s="32">
        <v>1049211.7737799999</v>
      </c>
      <c r="L65" s="32">
        <v>1109063.1363200003</v>
      </c>
    </row>
    <row r="66" spans="1:12" s="17" customFormat="1" ht="9.75" customHeight="1" x14ac:dyDescent="0.15">
      <c r="A66" s="29"/>
      <c r="B66" s="29"/>
      <c r="C66" s="33" t="s">
        <v>64</v>
      </c>
      <c r="D66" s="32">
        <v>732861.20555199985</v>
      </c>
      <c r="E66" s="32">
        <v>1362085.548068</v>
      </c>
      <c r="F66" s="32">
        <v>787508.42081200005</v>
      </c>
      <c r="G66" s="50">
        <v>1521408.917783</v>
      </c>
      <c r="H66" s="32">
        <v>1801503.339441</v>
      </c>
      <c r="I66" s="32">
        <v>2357418.5369190001</v>
      </c>
      <c r="J66" s="32">
        <v>2511677.577178</v>
      </c>
      <c r="K66" s="32">
        <v>1525515.85999</v>
      </c>
      <c r="L66" s="32">
        <v>1421142.3621100001</v>
      </c>
    </row>
    <row r="67" spans="1:12" ht="9.75" customHeight="1" x14ac:dyDescent="0.15">
      <c r="A67" s="40"/>
      <c r="B67" s="40"/>
      <c r="C67" s="41" t="s">
        <v>65</v>
      </c>
      <c r="D67" s="42">
        <v>20343.146592000001</v>
      </c>
      <c r="E67" s="42">
        <v>33205.602703999997</v>
      </c>
      <c r="F67" s="42">
        <v>42071.379637999999</v>
      </c>
      <c r="G67" s="52">
        <v>48600.355702000001</v>
      </c>
      <c r="H67" s="42">
        <v>46535.481810999998</v>
      </c>
      <c r="I67" s="42">
        <v>54552.468027999996</v>
      </c>
      <c r="J67" s="42">
        <v>57383.153145000004</v>
      </c>
      <c r="K67" s="42">
        <v>50886.218629999996</v>
      </c>
      <c r="L67" s="42">
        <v>42484.655230000004</v>
      </c>
    </row>
    <row r="68" spans="1:12" ht="9.75" customHeight="1" x14ac:dyDescent="0.15">
      <c r="A68" s="43" t="s">
        <v>21</v>
      </c>
      <c r="B68" s="44"/>
      <c r="C68" s="45"/>
      <c r="D68" s="46">
        <v>19958.735686999997</v>
      </c>
      <c r="E68" s="46">
        <v>33496.997769000001</v>
      </c>
      <c r="F68" s="46">
        <v>13970.041605</v>
      </c>
      <c r="G68" s="53">
        <v>3682.2604449999999</v>
      </c>
      <c r="H68" s="47">
        <v>29442.942919993438</v>
      </c>
      <c r="I68" s="47">
        <v>14327.150465995783</v>
      </c>
      <c r="J68" s="47">
        <v>17528.483594999998</v>
      </c>
      <c r="K68" s="47">
        <v>33666.387860000003</v>
      </c>
      <c r="L68" s="47">
        <v>10149.814430000002</v>
      </c>
    </row>
    <row r="69" spans="1:12" ht="9.75" customHeight="1" x14ac:dyDescent="0.15">
      <c r="A69" s="57" t="s">
        <v>68</v>
      </c>
      <c r="B69" s="57"/>
      <c r="C69" s="57"/>
      <c r="D69" s="57"/>
      <c r="E69" s="57"/>
      <c r="F69" s="57"/>
      <c r="G69" s="57"/>
      <c r="H69" s="57"/>
      <c r="I69" s="57"/>
      <c r="J69" s="57"/>
      <c r="K69" s="57"/>
      <c r="L69" s="57"/>
    </row>
    <row r="70" spans="1:12" ht="9.75" customHeight="1" x14ac:dyDescent="0.15">
      <c r="A70" s="54" t="s">
        <v>67</v>
      </c>
    </row>
    <row r="71" spans="1:12" ht="9.75" customHeight="1" x14ac:dyDescent="0.15">
      <c r="A71" s="18" t="s">
        <v>69</v>
      </c>
    </row>
    <row r="73" spans="1:12" x14ac:dyDescent="0.15">
      <c r="D73" s="9"/>
      <c r="E73" s="9"/>
      <c r="F73" s="9"/>
      <c r="G73" s="9"/>
      <c r="H73" s="9"/>
      <c r="I73" s="9"/>
      <c r="J73" s="9"/>
      <c r="K73" s="9"/>
      <c r="L73" s="9"/>
    </row>
    <row r="75" spans="1:12" x14ac:dyDescent="0.15">
      <c r="D75" s="9"/>
      <c r="E75" s="9"/>
      <c r="F75" s="9"/>
      <c r="G75" s="9"/>
      <c r="H75" s="9"/>
      <c r="I75" s="9"/>
      <c r="J75" s="9"/>
      <c r="K75" s="9"/>
      <c r="L75" s="9"/>
    </row>
    <row r="76" spans="1:12" x14ac:dyDescent="0.15">
      <c r="D76" s="10"/>
      <c r="E76" s="10"/>
      <c r="F76" s="10"/>
      <c r="G76" s="10"/>
      <c r="H76" s="10"/>
      <c r="I76" s="10"/>
      <c r="J76" s="10"/>
      <c r="K76" s="10"/>
      <c r="L76" s="10"/>
    </row>
    <row r="77" spans="1:12" x14ac:dyDescent="0.15">
      <c r="D77" s="9"/>
      <c r="E77" s="9"/>
      <c r="F77" s="9"/>
      <c r="G77" s="9"/>
      <c r="H77" s="9"/>
      <c r="I77" s="9"/>
      <c r="J77" s="9"/>
      <c r="K77" s="9"/>
      <c r="L77" s="9"/>
    </row>
    <row r="78" spans="1:12" x14ac:dyDescent="0.15">
      <c r="D78" s="9"/>
      <c r="E78" s="9"/>
      <c r="F78" s="9"/>
      <c r="G78" s="9"/>
      <c r="H78" s="9"/>
      <c r="I78" s="9"/>
      <c r="J78" s="9"/>
      <c r="K78" s="9"/>
      <c r="L78" s="9"/>
    </row>
    <row r="79" spans="1:12" x14ac:dyDescent="0.15">
      <c r="D79" s="9"/>
      <c r="E79" s="9"/>
      <c r="F79" s="9"/>
      <c r="G79" s="9"/>
      <c r="H79" s="9"/>
      <c r="I79" s="9"/>
      <c r="J79" s="9"/>
      <c r="K79" s="9"/>
      <c r="L79" s="9"/>
    </row>
    <row r="80" spans="1:12" x14ac:dyDescent="0.15">
      <c r="D80" s="9"/>
      <c r="E80" s="9"/>
      <c r="F80" s="9"/>
      <c r="G80" s="9"/>
      <c r="H80" s="9"/>
      <c r="I80" s="9"/>
      <c r="J80" s="9"/>
      <c r="K80" s="9"/>
      <c r="L80" s="9"/>
    </row>
    <row r="81" spans="4:12" x14ac:dyDescent="0.15">
      <c r="D81" s="9"/>
      <c r="E81" s="9"/>
      <c r="F81" s="9"/>
      <c r="G81" s="9"/>
      <c r="H81" s="9"/>
      <c r="I81" s="9"/>
      <c r="J81" s="9"/>
      <c r="K81" s="9"/>
      <c r="L81" s="9"/>
    </row>
    <row r="82" spans="4:12" x14ac:dyDescent="0.15">
      <c r="D82" s="9"/>
      <c r="E82" s="9"/>
      <c r="F82" s="9"/>
      <c r="G82" s="9"/>
      <c r="H82" s="9"/>
      <c r="I82" s="9"/>
      <c r="J82" s="9"/>
      <c r="K82" s="9"/>
      <c r="L82" s="9"/>
    </row>
    <row r="83" spans="4:12" x14ac:dyDescent="0.15">
      <c r="D83" s="9"/>
      <c r="E83" s="9"/>
      <c r="F83" s="9"/>
      <c r="G83" s="9"/>
      <c r="H83" s="9"/>
      <c r="I83" s="9"/>
      <c r="J83" s="9"/>
      <c r="K83" s="9"/>
      <c r="L83" s="9"/>
    </row>
    <row r="84" spans="4:12" x14ac:dyDescent="0.15">
      <c r="D84" s="9"/>
      <c r="E84" s="9"/>
      <c r="F84" s="9"/>
      <c r="G84" s="9"/>
      <c r="H84" s="9"/>
      <c r="I84" s="9"/>
      <c r="J84" s="9"/>
      <c r="K84" s="9"/>
      <c r="L84" s="9"/>
    </row>
    <row r="85" spans="4:12" x14ac:dyDescent="0.15">
      <c r="D85" s="9"/>
      <c r="E85" s="9"/>
      <c r="F85" s="9"/>
      <c r="G85" s="9"/>
      <c r="H85" s="9"/>
      <c r="I85" s="9"/>
      <c r="J85" s="9"/>
      <c r="K85" s="9"/>
      <c r="L85" s="9"/>
    </row>
    <row r="86" spans="4:12" x14ac:dyDescent="0.15">
      <c r="D86" s="9"/>
      <c r="E86" s="9"/>
      <c r="F86" s="9"/>
      <c r="G86" s="9"/>
      <c r="H86" s="9"/>
      <c r="I86" s="9"/>
      <c r="J86" s="9"/>
      <c r="K86" s="9"/>
      <c r="L86" s="9"/>
    </row>
    <row r="87" spans="4:12" x14ac:dyDescent="0.15">
      <c r="D87" s="9"/>
      <c r="E87" s="9"/>
      <c r="F87" s="9"/>
      <c r="G87" s="9"/>
      <c r="H87" s="9"/>
      <c r="I87" s="9"/>
      <c r="J87" s="9"/>
      <c r="K87" s="9"/>
      <c r="L87" s="9"/>
    </row>
    <row r="88" spans="4:12" x14ac:dyDescent="0.15">
      <c r="D88" s="9"/>
      <c r="E88" s="9"/>
      <c r="F88" s="9"/>
      <c r="G88" s="9"/>
      <c r="H88" s="9"/>
      <c r="I88" s="9"/>
      <c r="J88" s="9"/>
      <c r="K88" s="9"/>
      <c r="L88" s="9"/>
    </row>
    <row r="89" spans="4:12" x14ac:dyDescent="0.15">
      <c r="D89" s="9"/>
      <c r="E89" s="9"/>
      <c r="F89" s="9"/>
      <c r="G89" s="9"/>
      <c r="H89" s="9"/>
      <c r="I89" s="9"/>
      <c r="J89" s="9"/>
      <c r="K89" s="9"/>
      <c r="L89" s="9"/>
    </row>
    <row r="90" spans="4:12" x14ac:dyDescent="0.15">
      <c r="D90" s="9"/>
      <c r="E90" s="9"/>
      <c r="F90" s="9"/>
      <c r="G90" s="9"/>
      <c r="H90" s="9"/>
      <c r="I90" s="9"/>
      <c r="J90" s="9"/>
      <c r="K90" s="9"/>
      <c r="L90" s="9"/>
    </row>
    <row r="91" spans="4:12" x14ac:dyDescent="0.15">
      <c r="D91" s="9"/>
      <c r="E91" s="9"/>
      <c r="F91" s="9"/>
      <c r="G91" s="9"/>
      <c r="H91" s="9"/>
      <c r="I91" s="9"/>
      <c r="J91" s="9"/>
      <c r="K91" s="9"/>
      <c r="L91" s="9"/>
    </row>
    <row r="92" spans="4:12" x14ac:dyDescent="0.15">
      <c r="D92" s="9"/>
      <c r="E92" s="9"/>
      <c r="F92" s="9"/>
      <c r="G92" s="9"/>
      <c r="H92" s="9"/>
      <c r="I92" s="9"/>
      <c r="J92" s="9"/>
      <c r="K92" s="9"/>
      <c r="L92" s="9"/>
    </row>
    <row r="93" spans="4:12" x14ac:dyDescent="0.15">
      <c r="D93" s="9"/>
      <c r="E93" s="9"/>
      <c r="F93" s="9"/>
      <c r="G93" s="9"/>
      <c r="H93" s="9"/>
      <c r="I93" s="9"/>
      <c r="J93" s="9"/>
      <c r="K93" s="9"/>
      <c r="L93" s="9"/>
    </row>
    <row r="94" spans="4:12" x14ac:dyDescent="0.15">
      <c r="D94" s="9"/>
      <c r="E94" s="9"/>
      <c r="F94" s="9"/>
      <c r="G94" s="9"/>
      <c r="H94" s="9"/>
      <c r="I94" s="9"/>
      <c r="J94" s="9"/>
      <c r="K94" s="9"/>
      <c r="L94" s="9"/>
    </row>
    <row r="95" spans="4:12" x14ac:dyDescent="0.15">
      <c r="D95" s="9"/>
      <c r="E95" s="9"/>
      <c r="F95" s="9"/>
      <c r="G95" s="9"/>
      <c r="H95" s="9"/>
      <c r="I95" s="9"/>
      <c r="J95" s="9"/>
      <c r="K95" s="9"/>
      <c r="L95" s="9"/>
    </row>
    <row r="96" spans="4:12" x14ac:dyDescent="0.15">
      <c r="D96" s="9"/>
      <c r="E96" s="9"/>
      <c r="F96" s="9"/>
      <c r="G96" s="9"/>
      <c r="H96" s="9"/>
      <c r="I96" s="9"/>
      <c r="J96" s="9"/>
      <c r="K96" s="9"/>
      <c r="L96" s="9"/>
    </row>
    <row r="97" spans="4:12" x14ac:dyDescent="0.15">
      <c r="D97" s="9"/>
      <c r="E97" s="9"/>
      <c r="F97" s="9"/>
      <c r="G97" s="9"/>
      <c r="H97" s="9"/>
      <c r="I97" s="9"/>
      <c r="J97" s="9"/>
      <c r="K97" s="9"/>
      <c r="L97" s="9"/>
    </row>
    <row r="98" spans="4:12" x14ac:dyDescent="0.15">
      <c r="D98" s="9"/>
      <c r="E98" s="9"/>
      <c r="F98" s="9"/>
      <c r="G98" s="9"/>
      <c r="H98" s="9"/>
      <c r="I98" s="9"/>
      <c r="J98" s="9"/>
      <c r="K98" s="9"/>
      <c r="L98" s="9"/>
    </row>
    <row r="99" spans="4:12" x14ac:dyDescent="0.15">
      <c r="D99" s="9"/>
      <c r="E99" s="9"/>
      <c r="F99" s="9"/>
      <c r="G99" s="9"/>
      <c r="H99" s="9"/>
      <c r="I99" s="9"/>
      <c r="J99" s="9"/>
      <c r="K99" s="9"/>
      <c r="L99" s="9"/>
    </row>
    <row r="100" spans="4:12" x14ac:dyDescent="0.15">
      <c r="D100" s="9"/>
      <c r="E100" s="9"/>
      <c r="F100" s="9"/>
      <c r="G100" s="9"/>
      <c r="H100" s="9"/>
      <c r="I100" s="9"/>
      <c r="J100" s="9"/>
      <c r="K100" s="9"/>
      <c r="L100" s="9"/>
    </row>
    <row r="101" spans="4:12" x14ac:dyDescent="0.15">
      <c r="D101" s="9"/>
      <c r="E101" s="9"/>
      <c r="F101" s="9"/>
      <c r="G101" s="9"/>
      <c r="H101" s="9"/>
      <c r="I101" s="9"/>
      <c r="J101" s="9"/>
      <c r="K101" s="9"/>
      <c r="L101" s="9"/>
    </row>
    <row r="102" spans="4:12" x14ac:dyDescent="0.15">
      <c r="D102" s="9"/>
      <c r="E102" s="9"/>
      <c r="F102" s="9"/>
      <c r="G102" s="9"/>
      <c r="H102" s="9"/>
      <c r="I102" s="9"/>
      <c r="J102" s="9"/>
      <c r="K102" s="9"/>
      <c r="L102" s="9"/>
    </row>
    <row r="103" spans="4:12" x14ac:dyDescent="0.15">
      <c r="D103" s="9"/>
      <c r="E103" s="9"/>
      <c r="F103" s="9"/>
      <c r="G103" s="9"/>
      <c r="H103" s="9"/>
      <c r="I103" s="9"/>
      <c r="J103" s="9"/>
      <c r="K103" s="9"/>
      <c r="L103" s="9"/>
    </row>
    <row r="104" spans="4:12" x14ac:dyDescent="0.15">
      <c r="D104" s="9"/>
      <c r="E104" s="9"/>
      <c r="F104" s="9"/>
      <c r="G104" s="9"/>
      <c r="H104" s="9"/>
      <c r="I104" s="9"/>
      <c r="J104" s="9"/>
      <c r="K104" s="9"/>
      <c r="L104" s="9"/>
    </row>
    <row r="105" spans="4:12" x14ac:dyDescent="0.15">
      <c r="D105" s="9"/>
      <c r="E105" s="9"/>
      <c r="F105" s="9"/>
      <c r="G105" s="9"/>
      <c r="H105" s="9"/>
      <c r="I105" s="9"/>
      <c r="J105" s="9"/>
      <c r="K105" s="9"/>
      <c r="L105" s="9"/>
    </row>
  </sheetData>
  <mergeCells count="2">
    <mergeCell ref="A6:C6"/>
    <mergeCell ref="A69:L69"/>
  </mergeCells>
  <phoneticPr fontId="0" type="noConversion"/>
  <printOptions horizontalCentered="1" verticalCentered="1"/>
  <pageMargins left="1.1811023622047245" right="1.1811023622047245" top="1.3779527559055118" bottom="1.3779527559055118" header="0" footer="0"/>
  <pageSetup paperSize="9" scale="94" orientation="portrait" r:id="rId1"/>
  <headerFooter alignWithMargins="0"/>
  <rowBreaks count="1" manualBreakCount="1">
    <brk id="71" max="11" man="1"/>
  </rowBreaks>
  <ignoredErrors>
    <ignoredError sqref="H8:J8 H16:J16 H24 H30 H36:I36 H50:J50 H54:J54 H58 H64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C12</vt:lpstr>
      <vt:lpstr>'C12'!Área_de_impresión</vt:lpstr>
    </vt:vector>
  </TitlesOfParts>
  <Company>INEI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INEI</dc:creator>
  <cp:lastModifiedBy>Guido Trujillo Valdiviezo</cp:lastModifiedBy>
  <cp:lastPrinted>2016-05-30T23:55:32Z</cp:lastPrinted>
  <dcterms:created xsi:type="dcterms:W3CDTF">2004-09-07T15:27:20Z</dcterms:created>
  <dcterms:modified xsi:type="dcterms:W3CDTF">2016-08-09T13:50:33Z</dcterms:modified>
</cp:coreProperties>
</file>