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45" windowWidth="10710" windowHeight="9210"/>
  </bookViews>
  <sheets>
    <sheet name="C03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'C03'!$A$1:$O$68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G45" i="1" l="1"/>
  <c r="V45" i="1"/>
  <c r="W45" i="1"/>
  <c r="X45" i="1"/>
  <c r="Y45" i="1"/>
  <c r="U45" i="1"/>
  <c r="H6" i="1" l="1"/>
  <c r="I6" i="1"/>
  <c r="J6" i="1"/>
  <c r="K6" i="1"/>
  <c r="L6" i="1"/>
  <c r="M6" i="1"/>
  <c r="H7" i="1"/>
  <c r="I7" i="1"/>
  <c r="J7" i="1"/>
  <c r="K7" i="1"/>
  <c r="L7" i="1"/>
  <c r="M7" i="1"/>
  <c r="G7" i="1"/>
  <c r="G6" i="1"/>
  <c r="H29" i="1"/>
  <c r="I29" i="1"/>
  <c r="J29" i="1"/>
  <c r="K29" i="1"/>
  <c r="L29" i="1"/>
  <c r="M29" i="1"/>
  <c r="G29" i="1"/>
  <c r="H26" i="1"/>
  <c r="I26" i="1"/>
  <c r="J26" i="1"/>
  <c r="K26" i="1"/>
  <c r="L26" i="1"/>
  <c r="M26" i="1"/>
  <c r="G26" i="1"/>
  <c r="H23" i="1"/>
  <c r="I23" i="1"/>
  <c r="J23" i="1"/>
  <c r="K23" i="1"/>
  <c r="L23" i="1"/>
  <c r="M23" i="1"/>
  <c r="G23" i="1"/>
  <c r="H20" i="1"/>
  <c r="I20" i="1"/>
  <c r="J20" i="1"/>
  <c r="K20" i="1"/>
  <c r="L20" i="1"/>
  <c r="M20" i="1"/>
  <c r="G20" i="1"/>
  <c r="H17" i="1"/>
  <c r="I17" i="1"/>
  <c r="J17" i="1"/>
  <c r="K17" i="1"/>
  <c r="L17" i="1"/>
  <c r="M17" i="1"/>
  <c r="G17" i="1"/>
  <c r="H14" i="1"/>
  <c r="I14" i="1"/>
  <c r="J14" i="1"/>
  <c r="K14" i="1"/>
  <c r="L14" i="1"/>
  <c r="M14" i="1"/>
  <c r="G14" i="1"/>
  <c r="H11" i="1"/>
  <c r="I11" i="1"/>
  <c r="J11" i="1"/>
  <c r="K11" i="1"/>
  <c r="L11" i="1"/>
  <c r="M11" i="1"/>
  <c r="G11" i="1"/>
  <c r="H8" i="1"/>
  <c r="I8" i="1"/>
  <c r="J8" i="1"/>
  <c r="K8" i="1"/>
  <c r="L8" i="1"/>
  <c r="M8" i="1"/>
  <c r="G8" i="1"/>
  <c r="L5" i="1" l="1"/>
  <c r="AE45" i="1" s="1"/>
  <c r="K5" i="1"/>
  <c r="AD45" i="1" s="1"/>
  <c r="J5" i="1"/>
  <c r="AC45" i="1" s="1"/>
  <c r="G5" i="1"/>
  <c r="Z45" i="1" s="1"/>
  <c r="M5" i="1"/>
  <c r="AF45" i="1" s="1"/>
  <c r="I5" i="1"/>
  <c r="AB45" i="1" s="1"/>
  <c r="H5" i="1"/>
  <c r="AA45" i="1" s="1"/>
</calcChain>
</file>

<file path=xl/sharedStrings.xml><?xml version="1.0" encoding="utf-8"?>
<sst xmlns="http://schemas.openxmlformats.org/spreadsheetml/2006/main" count="33" uniqueCount="19">
  <si>
    <t>Concepto</t>
  </si>
  <si>
    <t>Total Servicios</t>
  </si>
  <si>
    <t xml:space="preserve">      Crédito</t>
  </si>
  <si>
    <t xml:space="preserve">      Débito</t>
  </si>
  <si>
    <t xml:space="preserve">        Fletes</t>
  </si>
  <si>
    <t xml:space="preserve">            Crédito</t>
  </si>
  <si>
    <t xml:space="preserve">            Débito</t>
  </si>
  <si>
    <t xml:space="preserve">        Pasajeros</t>
  </si>
  <si>
    <t>1/ Comprende principalmente gastos portuarios de naves y aeronaves y comisiones de transportes.</t>
  </si>
  <si>
    <t>Fuente: Banco Central de Reserva del Perú.</t>
  </si>
  <si>
    <t>III. Comunicaciones</t>
  </si>
  <si>
    <t>II.  Viajes</t>
  </si>
  <si>
    <t>IV. Seguros y Reaseguros</t>
  </si>
  <si>
    <t>I.   Transportes</t>
  </si>
  <si>
    <t xml:space="preserve">        Otros 1/</t>
  </si>
  <si>
    <t>V.  Otros 2/</t>
  </si>
  <si>
    <t>25.3  BALANZA DE SERVICIOS, 2009-2015</t>
  </si>
  <si>
    <t xml:space="preserve">           (Millones de US dólares)</t>
  </si>
  <si>
    <t>2/ Comprende servicios de gobierno, financieros, informática, regalías, alquiler de equipo y servicios empresariales,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</si>
</sst>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quotePrefix="1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quotePrefix="1" applyFont="1" applyAlignment="1" applyProtection="1">
      <alignment horizontal="left"/>
    </xf>
    <xf numFmtId="0" fontId="6" fillId="0" borderId="1" xfId="0" applyFont="1" applyBorder="1" applyAlignment="1" applyProtection="1">
      <alignment horizontal="right" vertical="center"/>
    </xf>
    <xf numFmtId="164" fontId="6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0" fontId="6" fillId="0" borderId="0" xfId="0" applyFont="1"/>
    <xf numFmtId="164" fontId="3" fillId="0" borderId="2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Continuous" vertical="center"/>
    </xf>
    <xf numFmtId="0" fontId="6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164" fontId="6" fillId="0" borderId="8" xfId="0" applyNumberFormat="1" applyFont="1" applyBorder="1" applyAlignment="1" applyProtection="1">
      <alignment horizontal="right"/>
    </xf>
    <xf numFmtId="164" fontId="6" fillId="0" borderId="9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6" fillId="0" borderId="10" xfId="0" applyNumberFormat="1" applyFont="1" applyBorder="1" applyAlignment="1" applyProtection="1">
      <alignment horizontal="right"/>
    </xf>
    <xf numFmtId="164" fontId="3" fillId="0" borderId="11" xfId="0" applyNumberFormat="1" applyFont="1" applyBorder="1" applyAlignment="1" applyProtection="1">
      <alignment horizontal="right"/>
    </xf>
    <xf numFmtId="164" fontId="3" fillId="0" borderId="12" xfId="0" applyNumberFormat="1" applyFont="1" applyBorder="1" applyAlignment="1" applyProtection="1">
      <alignment horizontal="right"/>
    </xf>
    <xf numFmtId="0" fontId="7" fillId="2" borderId="0" xfId="0" applyFont="1" applyFill="1"/>
    <xf numFmtId="1" fontId="7" fillId="2" borderId="0" xfId="0" applyNumberFormat="1" applyFont="1" applyFill="1"/>
    <xf numFmtId="0" fontId="7" fillId="0" borderId="0" xfId="0" applyFont="1"/>
  </cellXfs>
  <cellStyles count="2">
    <cellStyle name="Diseñ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071533798466741E-2"/>
          <c:y val="6.5526068282205877E-2"/>
          <c:w val="0.96956217263926514"/>
          <c:h val="0.81593701985274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2165486981238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2165486981238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'C03'!$W$44:$AH$44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'C03'!$W$45:$AH$45</c:f>
              <c:numCache>
                <c:formatCode>0</c:formatCode>
                <c:ptCount val="12"/>
                <c:pt idx="0">
                  <c:v>-731.83277512249583</c:v>
                </c:pt>
                <c:pt idx="1">
                  <c:v>-834.26652075484765</c:v>
                </c:pt>
                <c:pt idx="2">
                  <c:v>-737.2028133487878</c:v>
                </c:pt>
                <c:pt idx="3">
                  <c:v>-1191.9844939429131</c:v>
                </c:pt>
                <c:pt idx="4">
                  <c:v>-2055.6122848123096</c:v>
                </c:pt>
                <c:pt idx="5">
                  <c:v>-1175.9963946975031</c:v>
                </c:pt>
                <c:pt idx="6">
                  <c:v>-2352.9810047565065</c:v>
                </c:pt>
                <c:pt idx="7">
                  <c:v>-2244.3923806026787</c:v>
                </c:pt>
                <c:pt idx="8">
                  <c:v>-2420.0634385907542</c:v>
                </c:pt>
                <c:pt idx="9">
                  <c:v>-1800.9489139202924</c:v>
                </c:pt>
                <c:pt idx="10">
                  <c:v>-1730.0645367237105</c:v>
                </c:pt>
                <c:pt idx="11">
                  <c:v>-1732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52537776"/>
        <c:axId val="352538336"/>
      </c:barChart>
      <c:catAx>
        <c:axId val="35253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352538336"/>
        <c:crosses val="autoZero"/>
        <c:auto val="1"/>
        <c:lblAlgn val="ctr"/>
        <c:lblOffset val="100"/>
        <c:noMultiLvlLbl val="0"/>
      </c:catAx>
      <c:valAx>
        <c:axId val="352538336"/>
        <c:scaling>
          <c:orientation val="minMax"/>
          <c:max val="0"/>
          <c:min val="-2700"/>
        </c:scaling>
        <c:delete val="1"/>
        <c:axPos val="l"/>
        <c:numFmt formatCode="0" sourceLinked="1"/>
        <c:majorTickMark val="out"/>
        <c:minorTickMark val="none"/>
        <c:tickLblPos val="nextTo"/>
        <c:crossAx val="35253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440349</xdr:colOff>
      <xdr:row>41</xdr:row>
      <xdr:rowOff>44904</xdr:rowOff>
    </xdr:from>
    <xdr:to>
      <xdr:col>13</xdr:col>
      <xdr:colOff>271830</xdr:colOff>
      <xdr:row>58</xdr:row>
      <xdr:rowOff>109232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438151</xdr:colOff>
      <xdr:row>37</xdr:row>
      <xdr:rowOff>111672</xdr:rowOff>
    </xdr:from>
    <xdr:to>
      <xdr:col>13</xdr:col>
      <xdr:colOff>142875</xdr:colOff>
      <xdr:row>40</xdr:row>
      <xdr:rowOff>98534</xdr:rowOff>
    </xdr:to>
    <xdr:sp macro="" textlink="">
      <xdr:nvSpPr>
        <xdr:cNvPr id="5" name="4 CuadroTexto"/>
        <xdr:cNvSpPr txBox="1"/>
      </xdr:nvSpPr>
      <xdr:spPr>
        <a:xfrm>
          <a:off x="438151" y="4797972"/>
          <a:ext cx="3648074" cy="329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SALDO DE LA BALANZA DE SERVICIOS, 2004-2015</a:t>
          </a:r>
        </a:p>
        <a:p>
          <a:pPr algn="ctr" rtl="0"/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(Millones de US dolares)</a:t>
          </a:r>
        </a:p>
      </xdr:txBody>
    </xdr:sp>
    <xdr:clientData/>
  </xdr:twoCellAnchor>
  <xdr:twoCellAnchor>
    <xdr:from>
      <xdr:col>0</xdr:col>
      <xdr:colOff>354720</xdr:colOff>
      <xdr:row>58</xdr:row>
      <xdr:rowOff>97396</xdr:rowOff>
    </xdr:from>
    <xdr:to>
      <xdr:col>11</xdr:col>
      <xdr:colOff>262756</xdr:colOff>
      <xdr:row>60</xdr:row>
      <xdr:rowOff>59344</xdr:rowOff>
    </xdr:to>
    <xdr:sp macro="" textlink="">
      <xdr:nvSpPr>
        <xdr:cNvPr id="6" name="5 CuadroTexto"/>
        <xdr:cNvSpPr txBox="1"/>
      </xdr:nvSpPr>
      <xdr:spPr>
        <a:xfrm>
          <a:off x="354720" y="7193521"/>
          <a:ext cx="2746486" cy="190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0.6311</cdr:y>
    </cdr:from>
    <cdr:to>
      <cdr:x>0.28598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56429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showGridLines="0" tabSelected="1" zoomScaleNormal="100" zoomScaleSheetLayoutView="100" workbookViewId="0">
      <selection activeCell="X25" sqref="X25"/>
    </sheetView>
  </sheetViews>
  <sheetFormatPr baseColWidth="10" defaultColWidth="7" defaultRowHeight="9" x14ac:dyDescent="0.15"/>
  <cols>
    <col min="1" max="1" width="17.7109375" style="4" customWidth="1"/>
    <col min="2" max="6" width="5.140625" style="2" hidden="1" customWidth="1"/>
    <col min="7" max="7" width="5.5703125" style="3" hidden="1" customWidth="1"/>
    <col min="8" max="8" width="8.28515625" style="3" hidden="1" customWidth="1"/>
    <col min="9" max="15" width="7.7109375" style="4" customWidth="1"/>
    <col min="16" max="23" width="3.7109375" style="4" customWidth="1"/>
    <col min="24" max="24" width="4.42578125" style="4" bestFit="1" customWidth="1"/>
    <col min="25" max="25" width="4.140625" style="4" bestFit="1" customWidth="1"/>
    <col min="26" max="27" width="4.42578125" style="4" bestFit="1" customWidth="1"/>
    <col min="28" max="28" width="4" style="4" bestFit="1" customWidth="1"/>
    <col min="29" max="29" width="4.42578125" style="4" bestFit="1" customWidth="1"/>
    <col min="30" max="31" width="4.28515625" style="4" bestFit="1" customWidth="1"/>
    <col min="32" max="34" width="3.85546875" style="4" customWidth="1"/>
    <col min="35" max="16384" width="7" style="4"/>
  </cols>
  <sheetData>
    <row r="1" spans="1:15" ht="13.5" customHeight="1" x14ac:dyDescent="0.25">
      <c r="A1" s="1" t="s">
        <v>16</v>
      </c>
    </row>
    <row r="2" spans="1:15" ht="12.75" customHeight="1" x14ac:dyDescent="0.25">
      <c r="A2" s="5" t="s">
        <v>17</v>
      </c>
    </row>
    <row r="3" spans="1:15" ht="3" customHeight="1" x14ac:dyDescent="0.25">
      <c r="A3" s="5"/>
      <c r="I3" s="3"/>
      <c r="J3" s="3"/>
      <c r="K3" s="3"/>
      <c r="L3" s="3"/>
      <c r="M3" s="3"/>
    </row>
    <row r="4" spans="1:15" ht="15.95" customHeight="1" x14ac:dyDescent="0.15">
      <c r="A4" s="14" t="s">
        <v>0</v>
      </c>
      <c r="B4" s="6">
        <v>2002</v>
      </c>
      <c r="C4" s="6">
        <v>2003</v>
      </c>
      <c r="D4" s="6">
        <v>2004</v>
      </c>
      <c r="E4" s="6">
        <v>2005</v>
      </c>
      <c r="F4" s="6">
        <v>2006</v>
      </c>
      <c r="G4" s="6">
        <v>2007</v>
      </c>
      <c r="H4" s="18">
        <v>2008</v>
      </c>
      <c r="I4" s="19">
        <v>2009</v>
      </c>
      <c r="J4" s="19">
        <v>2010</v>
      </c>
      <c r="K4" s="19">
        <v>2011</v>
      </c>
      <c r="L4" s="19">
        <v>2012</v>
      </c>
      <c r="M4" s="19">
        <v>2013</v>
      </c>
      <c r="N4" s="19">
        <v>2014</v>
      </c>
      <c r="O4" s="19">
        <v>2015</v>
      </c>
    </row>
    <row r="5" spans="1:15" ht="13.5" customHeight="1" x14ac:dyDescent="0.15">
      <c r="A5" s="15" t="s">
        <v>1</v>
      </c>
      <c r="B5" s="7">
        <v>-993.78495832015699</v>
      </c>
      <c r="C5" s="7">
        <v>-899.94835766057099</v>
      </c>
      <c r="D5" s="7">
        <v>-731.83277512249583</v>
      </c>
      <c r="E5" s="7">
        <v>-834.26652075484765</v>
      </c>
      <c r="F5" s="7">
        <v>-737.2028133487878</v>
      </c>
      <c r="G5" s="7">
        <f>G6+G7</f>
        <v>-1191.9844939429131</v>
      </c>
      <c r="H5" s="20">
        <f t="shared" ref="H5:M5" si="0">H6+H7</f>
        <v>-2055.6122848123096</v>
      </c>
      <c r="I5" s="21">
        <f t="shared" si="0"/>
        <v>-1175.9963946975031</v>
      </c>
      <c r="J5" s="21">
        <f t="shared" si="0"/>
        <v>-2352.9810047565065</v>
      </c>
      <c r="K5" s="21">
        <f t="shared" si="0"/>
        <v>-2244.3923806026787</v>
      </c>
      <c r="L5" s="21">
        <f t="shared" si="0"/>
        <v>-2420.0634385907542</v>
      </c>
      <c r="M5" s="21">
        <f t="shared" si="0"/>
        <v>-1800.9489139202924</v>
      </c>
      <c r="N5" s="21">
        <v>-1730.0645367237105</v>
      </c>
      <c r="O5" s="21">
        <v>-1732.0433164909452</v>
      </c>
    </row>
    <row r="6" spans="1:15" ht="9.75" customHeight="1" x14ac:dyDescent="0.15">
      <c r="A6" s="16" t="s">
        <v>2</v>
      </c>
      <c r="B6" s="8">
        <v>1455.0412430514534</v>
      </c>
      <c r="C6" s="8">
        <v>1715.594797130088</v>
      </c>
      <c r="D6" s="8">
        <v>1993.279474673496</v>
      </c>
      <c r="E6" s="8">
        <v>2289.2015469394041</v>
      </c>
      <c r="F6" s="8">
        <v>2660.0784402418731</v>
      </c>
      <c r="G6" s="8">
        <f>G9+G21+G24+G27+G30</f>
        <v>3152.0861817517925</v>
      </c>
      <c r="H6" s="22">
        <f t="shared" ref="H6:M6" si="1">H9+H21+H24+H27+H30</f>
        <v>3648.7868052409749</v>
      </c>
      <c r="I6" s="8">
        <f t="shared" si="1"/>
        <v>3635.5774896449893</v>
      </c>
      <c r="J6" s="8">
        <f t="shared" si="1"/>
        <v>3692.7221083429317</v>
      </c>
      <c r="K6" s="8">
        <f t="shared" si="1"/>
        <v>4263.6758991876322</v>
      </c>
      <c r="L6" s="8">
        <f t="shared" si="1"/>
        <v>4915.3163115030138</v>
      </c>
      <c r="M6" s="8">
        <f t="shared" si="1"/>
        <v>5813.8005512719064</v>
      </c>
      <c r="N6" s="8">
        <v>5949.6681594424572</v>
      </c>
      <c r="O6" s="8">
        <v>6226.2358644733204</v>
      </c>
    </row>
    <row r="7" spans="1:15" ht="9.75" customHeight="1" x14ac:dyDescent="0.15">
      <c r="A7" s="16" t="s">
        <v>3</v>
      </c>
      <c r="B7" s="8">
        <v>-2448.8262013716103</v>
      </c>
      <c r="C7" s="8">
        <v>-2615.5431547906592</v>
      </c>
      <c r="D7" s="8">
        <v>-2725.1122497959918</v>
      </c>
      <c r="E7" s="8">
        <v>-3123.4680676942521</v>
      </c>
      <c r="F7" s="8">
        <v>-3397.281253590661</v>
      </c>
      <c r="G7" s="8">
        <f>G10+G22+G25+G28+G31</f>
        <v>-4344.0706756947056</v>
      </c>
      <c r="H7" s="22">
        <f t="shared" ref="H7:M7" si="2">H10+H22+H25+H28+H31</f>
        <v>-5704.3990900532845</v>
      </c>
      <c r="I7" s="8">
        <f t="shared" si="2"/>
        <v>-4811.5738843424924</v>
      </c>
      <c r="J7" s="8">
        <f t="shared" si="2"/>
        <v>-6045.7031130994383</v>
      </c>
      <c r="K7" s="8">
        <f t="shared" si="2"/>
        <v>-6508.068279790311</v>
      </c>
      <c r="L7" s="8">
        <f t="shared" si="2"/>
        <v>-7335.3797500937681</v>
      </c>
      <c r="M7" s="8">
        <f t="shared" si="2"/>
        <v>-7614.7494651921988</v>
      </c>
      <c r="N7" s="8">
        <v>-7679.7326961661674</v>
      </c>
      <c r="O7" s="8">
        <v>-7958.2791809642658</v>
      </c>
    </row>
    <row r="8" spans="1:15" ht="11.1" customHeight="1" x14ac:dyDescent="0.15">
      <c r="A8" s="15" t="s">
        <v>13</v>
      </c>
      <c r="B8" s="7">
        <v>-618.44142166847689</v>
      </c>
      <c r="C8" s="7">
        <v>-621.41131401474399</v>
      </c>
      <c r="D8" s="7">
        <v>-726.23979814587778</v>
      </c>
      <c r="E8" s="7">
        <v>-857.69603532437588</v>
      </c>
      <c r="F8" s="7">
        <v>-874.22257312057991</v>
      </c>
      <c r="G8" s="7">
        <f>G9+G10</f>
        <v>-1197.9219465865835</v>
      </c>
      <c r="H8" s="23">
        <f t="shared" ref="H8:M8" si="3">H9+H10</f>
        <v>-1741.436503038512</v>
      </c>
      <c r="I8" s="7">
        <f t="shared" si="3"/>
        <v>-979.36854291378961</v>
      </c>
      <c r="J8" s="7">
        <f t="shared" si="3"/>
        <v>-1599.142062865662</v>
      </c>
      <c r="K8" s="7">
        <f t="shared" si="3"/>
        <v>-1530.6768975207744</v>
      </c>
      <c r="L8" s="7">
        <f t="shared" si="3"/>
        <v>-1627.6797370879565</v>
      </c>
      <c r="M8" s="7">
        <f t="shared" si="3"/>
        <v>-1366.6683575805243</v>
      </c>
      <c r="N8" s="7">
        <v>-1439.6789393335318</v>
      </c>
      <c r="O8" s="7">
        <v>-1404.049207529034</v>
      </c>
    </row>
    <row r="9" spans="1:15" ht="9.75" customHeight="1" x14ac:dyDescent="0.15">
      <c r="A9" s="16" t="s">
        <v>2</v>
      </c>
      <c r="B9" s="8">
        <v>265.81811748836282</v>
      </c>
      <c r="C9" s="8">
        <v>309.92964783619846</v>
      </c>
      <c r="D9" s="8">
        <v>359.61049272651587</v>
      </c>
      <c r="E9" s="8">
        <v>440.1678286839566</v>
      </c>
      <c r="F9" s="8">
        <v>544.62423251463099</v>
      </c>
      <c r="G9" s="8">
        <v>645.9422901860089</v>
      </c>
      <c r="H9" s="22">
        <v>818.2779367191747</v>
      </c>
      <c r="I9" s="8">
        <v>757.6774345140692</v>
      </c>
      <c r="J9" s="8">
        <v>854.10325123947359</v>
      </c>
      <c r="K9" s="8">
        <v>993.60340118370573</v>
      </c>
      <c r="L9" s="8">
        <v>1222.6764733776638</v>
      </c>
      <c r="M9" s="8">
        <v>1524.1719267980936</v>
      </c>
      <c r="N9" s="8">
        <v>1379.7812169644162</v>
      </c>
      <c r="O9" s="8">
        <v>1375.718568180966</v>
      </c>
    </row>
    <row r="10" spans="1:15" ht="9.75" customHeight="1" x14ac:dyDescent="0.15">
      <c r="A10" s="16" t="s">
        <v>3</v>
      </c>
      <c r="B10" s="8">
        <v>-884.25953915683976</v>
      </c>
      <c r="C10" s="8">
        <v>-931.34096185094245</v>
      </c>
      <c r="D10" s="8">
        <v>-1085.8502908723938</v>
      </c>
      <c r="E10" s="8">
        <v>-1297.8638640083325</v>
      </c>
      <c r="F10" s="8">
        <v>-1418.846805635211</v>
      </c>
      <c r="G10" s="8">
        <v>-1843.8642367725924</v>
      </c>
      <c r="H10" s="22">
        <v>-2559.7144397576867</v>
      </c>
      <c r="I10" s="8">
        <v>-1737.0459774278588</v>
      </c>
      <c r="J10" s="8">
        <v>-2453.2453141051355</v>
      </c>
      <c r="K10" s="8">
        <v>-2524.2802987044802</v>
      </c>
      <c r="L10" s="8">
        <v>-2850.3562104656203</v>
      </c>
      <c r="M10" s="8">
        <v>-2890.840284378618</v>
      </c>
      <c r="N10" s="8">
        <v>-2819.4601562979478</v>
      </c>
      <c r="O10" s="8">
        <v>-2779.76777571</v>
      </c>
    </row>
    <row r="11" spans="1:15" s="9" customFormat="1" ht="10.9" customHeight="1" x14ac:dyDescent="0.15">
      <c r="A11" s="15" t="s">
        <v>4</v>
      </c>
      <c r="B11" s="7">
        <v>-566.75863832952496</v>
      </c>
      <c r="C11" s="7">
        <v>-589.54265636929108</v>
      </c>
      <c r="D11" s="7">
        <v>-740.46731686090152</v>
      </c>
      <c r="E11" s="7">
        <v>-917.16923506382705</v>
      </c>
      <c r="F11" s="7">
        <v>-1009.657938771702</v>
      </c>
      <c r="G11" s="7">
        <f>G12+G13</f>
        <v>-1370.1015624200004</v>
      </c>
      <c r="H11" s="23">
        <f t="shared" ref="H11:M11" si="4">H12+H13</f>
        <v>-2042.5948477099998</v>
      </c>
      <c r="I11" s="7">
        <f t="shared" si="4"/>
        <v>-1265.9741227100001</v>
      </c>
      <c r="J11" s="7">
        <f t="shared" si="4"/>
        <v>-1882.3515057099999</v>
      </c>
      <c r="K11" s="7">
        <f t="shared" si="4"/>
        <v>-1963.8520537099998</v>
      </c>
      <c r="L11" s="7">
        <f t="shared" si="4"/>
        <v>-2227.3987204200002</v>
      </c>
      <c r="M11" s="7">
        <f t="shared" si="4"/>
        <v>-2227.2482494199999</v>
      </c>
      <c r="N11" s="7">
        <v>-2143.3171810100002</v>
      </c>
      <c r="O11" s="7">
        <v>-1964.4477697099996</v>
      </c>
    </row>
    <row r="12" spans="1:15" ht="9.75" customHeight="1" x14ac:dyDescent="0.15">
      <c r="A12" s="16" t="s">
        <v>5</v>
      </c>
      <c r="B12" s="8">
        <v>18.535699999999999</v>
      </c>
      <c r="C12" s="8">
        <v>25.862898000000001</v>
      </c>
      <c r="D12" s="8">
        <v>42.893351999999993</v>
      </c>
      <c r="E12" s="8">
        <v>60.465999999999994</v>
      </c>
      <c r="F12" s="8">
        <v>64.19</v>
      </c>
      <c r="G12" s="8">
        <v>80.192000000000007</v>
      </c>
      <c r="H12" s="22">
        <v>83.864999999999995</v>
      </c>
      <c r="I12" s="8">
        <v>31.891100000000002</v>
      </c>
      <c r="J12" s="8">
        <v>36.864699999999999</v>
      </c>
      <c r="K12" s="8">
        <v>48.871699999999997</v>
      </c>
      <c r="L12" s="8">
        <v>45.808999999999997</v>
      </c>
      <c r="M12" s="8">
        <v>39.338000000000001</v>
      </c>
      <c r="N12" s="8">
        <v>36.682970699999998</v>
      </c>
      <c r="O12" s="8">
        <v>31.042999999999999</v>
      </c>
    </row>
    <row r="13" spans="1:15" ht="9.75" customHeight="1" x14ac:dyDescent="0.15">
      <c r="A13" s="16" t="s">
        <v>6</v>
      </c>
      <c r="B13" s="8">
        <v>-585.29433832952486</v>
      </c>
      <c r="C13" s="8">
        <v>-615.40555436929105</v>
      </c>
      <c r="D13" s="8">
        <v>-783.36066886090157</v>
      </c>
      <c r="E13" s="8">
        <v>-977.63523506382694</v>
      </c>
      <c r="F13" s="8">
        <v>-1073.847938771702</v>
      </c>
      <c r="G13" s="8">
        <v>-1450.2935624200004</v>
      </c>
      <c r="H13" s="22">
        <v>-2126.4598477099998</v>
      </c>
      <c r="I13" s="8">
        <v>-1297.8652227100001</v>
      </c>
      <c r="J13" s="8">
        <v>-1919.2162057099999</v>
      </c>
      <c r="K13" s="8">
        <v>-2012.7237537099998</v>
      </c>
      <c r="L13" s="8">
        <v>-2273.2077204200004</v>
      </c>
      <c r="M13" s="8">
        <v>-2266.5862494200001</v>
      </c>
      <c r="N13" s="8">
        <v>-2180.00015171</v>
      </c>
      <c r="O13" s="8">
        <v>-1995.4907697099995</v>
      </c>
    </row>
    <row r="14" spans="1:15" s="9" customFormat="1" ht="10.9" customHeight="1" x14ac:dyDescent="0.15">
      <c r="A14" s="15" t="s">
        <v>7</v>
      </c>
      <c r="B14" s="7">
        <v>-150.79397859358832</v>
      </c>
      <c r="C14" s="7">
        <v>-146.205832508827</v>
      </c>
      <c r="D14" s="7">
        <v>-119.1348058405349</v>
      </c>
      <c r="E14" s="7">
        <v>-87.838723586253394</v>
      </c>
      <c r="F14" s="7">
        <v>-43.500752863508886</v>
      </c>
      <c r="G14" s="7">
        <f>G15+G16</f>
        <v>9.4889908292256564</v>
      </c>
      <c r="H14" s="23">
        <f t="shared" ref="H14:M14" si="5">H15+H16</f>
        <v>94.495191236962285</v>
      </c>
      <c r="I14" s="7">
        <f t="shared" si="5"/>
        <v>109.87836699336071</v>
      </c>
      <c r="J14" s="7">
        <f t="shared" si="5"/>
        <v>95.144943285938723</v>
      </c>
      <c r="K14" s="7">
        <f t="shared" si="5"/>
        <v>139.73484011236474</v>
      </c>
      <c r="L14" s="7">
        <f t="shared" si="5"/>
        <v>169.9539992792221</v>
      </c>
      <c r="M14" s="7">
        <f t="shared" si="5"/>
        <v>403.30862680970347</v>
      </c>
      <c r="N14" s="7">
        <v>301.00317399512801</v>
      </c>
      <c r="O14" s="7">
        <v>170.66125841274186</v>
      </c>
    </row>
    <row r="15" spans="1:15" ht="9.75" customHeight="1" x14ac:dyDescent="0.15">
      <c r="A15" s="16" t="s">
        <v>5</v>
      </c>
      <c r="B15" s="8">
        <v>49.216727077499996</v>
      </c>
      <c r="C15" s="8">
        <v>59.511601798249998</v>
      </c>
      <c r="D15" s="8">
        <v>89.962826466537507</v>
      </c>
      <c r="E15" s="8">
        <v>129.79577280000001</v>
      </c>
      <c r="F15" s="8">
        <v>205.05875</v>
      </c>
      <c r="G15" s="8">
        <v>284.40319999999997</v>
      </c>
      <c r="H15" s="22">
        <v>404.82794117647057</v>
      </c>
      <c r="I15" s="8">
        <v>425.53750000000002</v>
      </c>
      <c r="J15" s="8">
        <v>467.00125000000003</v>
      </c>
      <c r="K15" s="8">
        <v>551.95113610934527</v>
      </c>
      <c r="L15" s="8">
        <v>630.7481927710844</v>
      </c>
      <c r="M15" s="8">
        <v>916.23555555555561</v>
      </c>
      <c r="N15" s="8">
        <v>830.36993464052284</v>
      </c>
      <c r="O15" s="8">
        <v>830.79126441274184</v>
      </c>
    </row>
    <row r="16" spans="1:15" ht="9.75" customHeight="1" x14ac:dyDescent="0.15">
      <c r="A16" s="16" t="s">
        <v>6</v>
      </c>
      <c r="B16" s="8">
        <v>-200.01070567108832</v>
      </c>
      <c r="C16" s="8">
        <v>-205.71743430707699</v>
      </c>
      <c r="D16" s="8">
        <v>-209.09763230707239</v>
      </c>
      <c r="E16" s="8">
        <v>-217.6344963862534</v>
      </c>
      <c r="F16" s="8">
        <v>-248.5595028635089</v>
      </c>
      <c r="G16" s="8">
        <v>-274.91420917077431</v>
      </c>
      <c r="H16" s="22">
        <v>-310.33274993950829</v>
      </c>
      <c r="I16" s="8">
        <v>-315.65913300663931</v>
      </c>
      <c r="J16" s="8">
        <v>-371.8563067140613</v>
      </c>
      <c r="K16" s="8">
        <v>-412.21629599698053</v>
      </c>
      <c r="L16" s="8">
        <v>-460.7941934918623</v>
      </c>
      <c r="M16" s="8">
        <v>-512.92692874585214</v>
      </c>
      <c r="N16" s="8">
        <v>-529.36676064539483</v>
      </c>
      <c r="O16" s="8">
        <v>-660.13000599999998</v>
      </c>
    </row>
    <row r="17" spans="1:15" s="9" customFormat="1" ht="10.9" customHeight="1" x14ac:dyDescent="0.15">
      <c r="A17" s="15" t="s">
        <v>14</v>
      </c>
      <c r="B17" s="7">
        <v>99.111195254636314</v>
      </c>
      <c r="C17" s="7">
        <v>114.3371748633741</v>
      </c>
      <c r="D17" s="7">
        <v>133.36232455555864</v>
      </c>
      <c r="E17" s="7">
        <v>147.31192332570458</v>
      </c>
      <c r="F17" s="7">
        <v>178.936118514631</v>
      </c>
      <c r="G17" s="7">
        <f>G18+G19</f>
        <v>162.69062500419074</v>
      </c>
      <c r="H17" s="23">
        <f t="shared" ref="H17:M17" si="6">H18+H19</f>
        <v>206.6631534345255</v>
      </c>
      <c r="I17" s="7">
        <f t="shared" si="6"/>
        <v>176.72721280284966</v>
      </c>
      <c r="J17" s="7">
        <f t="shared" si="6"/>
        <v>188.06449955839923</v>
      </c>
      <c r="K17" s="7">
        <f t="shared" si="6"/>
        <v>293.44031607686088</v>
      </c>
      <c r="L17" s="7">
        <f t="shared" si="6"/>
        <v>429.76498405282189</v>
      </c>
      <c r="M17" s="7">
        <f t="shared" si="6"/>
        <v>457.27126502977194</v>
      </c>
      <c r="N17" s="7">
        <v>402.63506768133999</v>
      </c>
      <c r="O17" s="7">
        <v>389.73730376822408</v>
      </c>
    </row>
    <row r="18" spans="1:15" ht="9.75" customHeight="1" x14ac:dyDescent="0.15">
      <c r="A18" s="16" t="s">
        <v>5</v>
      </c>
      <c r="B18" s="8">
        <v>198.06569041086283</v>
      </c>
      <c r="C18" s="8">
        <v>224.55514803794847</v>
      </c>
      <c r="D18" s="8">
        <v>226.75431425997837</v>
      </c>
      <c r="E18" s="8">
        <v>249.90605588395667</v>
      </c>
      <c r="F18" s="8">
        <v>275.37548251463102</v>
      </c>
      <c r="G18" s="8">
        <v>281.34709018600893</v>
      </c>
      <c r="H18" s="22">
        <v>329.58499554270406</v>
      </c>
      <c r="I18" s="8">
        <v>300.24883451406924</v>
      </c>
      <c r="J18" s="8">
        <v>350.2373012394736</v>
      </c>
      <c r="K18" s="8">
        <v>392.78056507436054</v>
      </c>
      <c r="L18" s="8">
        <v>546.11928060657942</v>
      </c>
      <c r="M18" s="8">
        <v>568.59837124253795</v>
      </c>
      <c r="N18" s="8">
        <v>512.72831162389321</v>
      </c>
      <c r="O18" s="8">
        <v>513.88430376822407</v>
      </c>
    </row>
    <row r="19" spans="1:15" ht="9.75" customHeight="1" x14ac:dyDescent="0.15">
      <c r="A19" s="16" t="s">
        <v>6</v>
      </c>
      <c r="B19" s="8">
        <v>-98.954495156226528</v>
      </c>
      <c r="C19" s="8">
        <v>-110.21797317457435</v>
      </c>
      <c r="D19" s="8">
        <v>-93.391989704419728</v>
      </c>
      <c r="E19" s="8">
        <v>-102.5941325582521</v>
      </c>
      <c r="F19" s="8">
        <v>-96.439363999999998</v>
      </c>
      <c r="G19" s="8">
        <v>-118.65646518181818</v>
      </c>
      <c r="H19" s="22">
        <v>-122.92184210817857</v>
      </c>
      <c r="I19" s="8">
        <v>-123.52162171121958</v>
      </c>
      <c r="J19" s="8">
        <v>-162.17280168107436</v>
      </c>
      <c r="K19" s="8">
        <v>-99.340248997499657</v>
      </c>
      <c r="L19" s="8">
        <v>-116.35429655375752</v>
      </c>
      <c r="M19" s="8">
        <v>-111.32710621276601</v>
      </c>
      <c r="N19" s="8">
        <v>-110.09324394255322</v>
      </c>
      <c r="O19" s="8">
        <v>-124.14699999999993</v>
      </c>
    </row>
    <row r="20" spans="1:15" ht="11.1" customHeight="1" x14ac:dyDescent="0.15">
      <c r="A20" s="15" t="s">
        <v>11</v>
      </c>
      <c r="B20" s="7">
        <v>181.46392561121192</v>
      </c>
      <c r="C20" s="7">
        <v>321.69362429511818</v>
      </c>
      <c r="D20" s="7">
        <v>498.92184765218468</v>
      </c>
      <c r="E20" s="7">
        <v>556.69184175541545</v>
      </c>
      <c r="F20" s="7">
        <v>771.75344820460873</v>
      </c>
      <c r="G20" s="7">
        <f>G21+G22</f>
        <v>754.50837448898267</v>
      </c>
      <c r="H20" s="23">
        <f t="shared" ref="H20:M20" si="7">H21+H22</f>
        <v>869.51651789975222</v>
      </c>
      <c r="I20" s="7">
        <f t="shared" si="7"/>
        <v>926.38313781408942</v>
      </c>
      <c r="J20" s="7">
        <f t="shared" si="7"/>
        <v>732.46853901106783</v>
      </c>
      <c r="K20" s="7">
        <f t="shared" si="7"/>
        <v>906.11103506121208</v>
      </c>
      <c r="L20" s="7">
        <f t="shared" si="7"/>
        <v>1003.7539577907519</v>
      </c>
      <c r="M20" s="7">
        <f t="shared" si="7"/>
        <v>1408.2161304559045</v>
      </c>
      <c r="N20" s="7">
        <v>1487.3032086495614</v>
      </c>
      <c r="O20" s="7">
        <v>1628.6650309171039</v>
      </c>
    </row>
    <row r="21" spans="1:15" ht="9.75" customHeight="1" x14ac:dyDescent="0.15">
      <c r="A21" s="16" t="s">
        <v>2</v>
      </c>
      <c r="B21" s="8">
        <v>787.41830526371768</v>
      </c>
      <c r="C21" s="8">
        <v>963.09919243155116</v>
      </c>
      <c r="D21" s="8">
        <v>1141.9769045226742</v>
      </c>
      <c r="E21" s="8">
        <v>1308.278866362399</v>
      </c>
      <c r="F21" s="8">
        <v>1570.2454928442282</v>
      </c>
      <c r="G21" s="8">
        <v>1722.8019042822666</v>
      </c>
      <c r="H21" s="22">
        <v>1991.0150451057998</v>
      </c>
      <c r="I21" s="8">
        <v>2013.9801105299998</v>
      </c>
      <c r="J21" s="8">
        <v>2008.0988900490106</v>
      </c>
      <c r="K21" s="8">
        <v>2262.0578823003898</v>
      </c>
      <c r="L21" s="8">
        <v>2442.634136717656</v>
      </c>
      <c r="M21" s="8">
        <v>3008.9581082283416</v>
      </c>
      <c r="N21" s="8">
        <v>3077.1689129584374</v>
      </c>
      <c r="O21" s="8">
        <v>3319.7498083279743</v>
      </c>
    </row>
    <row r="22" spans="1:15" ht="9.75" customHeight="1" x14ac:dyDescent="0.15">
      <c r="A22" s="16" t="s">
        <v>3</v>
      </c>
      <c r="B22" s="8">
        <v>-605.95437965250585</v>
      </c>
      <c r="C22" s="8">
        <v>-641.40556813643286</v>
      </c>
      <c r="D22" s="8">
        <v>-643.05505687048958</v>
      </c>
      <c r="E22" s="8">
        <v>-751.58702460698362</v>
      </c>
      <c r="F22" s="8">
        <v>-798.49204463961951</v>
      </c>
      <c r="G22" s="8">
        <v>-968.29352979328394</v>
      </c>
      <c r="H22" s="22">
        <v>-1121.4985272060476</v>
      </c>
      <c r="I22" s="8">
        <v>-1087.5969727159104</v>
      </c>
      <c r="J22" s="8">
        <v>-1275.6303510379428</v>
      </c>
      <c r="K22" s="8">
        <v>-1355.9468472391777</v>
      </c>
      <c r="L22" s="8">
        <v>-1438.8801789269041</v>
      </c>
      <c r="M22" s="8">
        <v>-1600.7419777724372</v>
      </c>
      <c r="N22" s="8">
        <v>-1589.8657043088765</v>
      </c>
      <c r="O22" s="8">
        <v>-1691.0847774108706</v>
      </c>
    </row>
    <row r="23" spans="1:15" ht="11.1" customHeight="1" x14ac:dyDescent="0.15">
      <c r="A23" s="15" t="s">
        <v>10</v>
      </c>
      <c r="B23" s="7">
        <v>-17.340184083571984</v>
      </c>
      <c r="C23" s="7">
        <v>-34.04479005193059</v>
      </c>
      <c r="D23" s="7">
        <v>-21.120141909989822</v>
      </c>
      <c r="E23" s="7">
        <v>-27.771608051876747</v>
      </c>
      <c r="F23" s="7">
        <v>-26.671121777692999</v>
      </c>
      <c r="G23" s="7">
        <f>G24+G25</f>
        <v>-21.298235500000004</v>
      </c>
      <c r="H23" s="23">
        <f t="shared" ref="H23:M23" si="8">H24+H25</f>
        <v>-7.6806199999999905</v>
      </c>
      <c r="I23" s="7">
        <f t="shared" si="8"/>
        <v>-69.35199999999999</v>
      </c>
      <c r="J23" s="7">
        <f t="shared" si="8"/>
        <v>-78.186600000000027</v>
      </c>
      <c r="K23" s="7">
        <f t="shared" si="8"/>
        <v>-46.829600000000028</v>
      </c>
      <c r="L23" s="7">
        <f t="shared" si="8"/>
        <v>-74.439528334017382</v>
      </c>
      <c r="M23" s="7">
        <f t="shared" si="8"/>
        <v>-146.28572146766862</v>
      </c>
      <c r="N23" s="7">
        <v>-145.63446533688239</v>
      </c>
      <c r="O23" s="7">
        <v>-246.27389255212339</v>
      </c>
    </row>
    <row r="24" spans="1:15" ht="9.75" customHeight="1" x14ac:dyDescent="0.15">
      <c r="A24" s="16" t="s">
        <v>2</v>
      </c>
      <c r="B24" s="8">
        <v>48.219685319372736</v>
      </c>
      <c r="C24" s="8">
        <v>46.322286593060802</v>
      </c>
      <c r="D24" s="8">
        <v>59.839581379305976</v>
      </c>
      <c r="E24" s="8">
        <v>68.718515036551736</v>
      </c>
      <c r="F24" s="8">
        <v>82.055746222307008</v>
      </c>
      <c r="G24" s="8">
        <v>88.451567350000005</v>
      </c>
      <c r="H24" s="22">
        <v>125.42788</v>
      </c>
      <c r="I24" s="8">
        <v>91.403000000000006</v>
      </c>
      <c r="J24" s="8">
        <v>101.8622</v>
      </c>
      <c r="K24" s="8">
        <v>131.75819999999999</v>
      </c>
      <c r="L24" s="8">
        <v>146.88297166598261</v>
      </c>
      <c r="M24" s="8">
        <v>131.40046341517728</v>
      </c>
      <c r="N24" s="8">
        <v>149.2564048015488</v>
      </c>
      <c r="O24" s="8">
        <v>101.3083332448752</v>
      </c>
    </row>
    <row r="25" spans="1:15" ht="9.75" customHeight="1" x14ac:dyDescent="0.15">
      <c r="A25" s="16" t="s">
        <v>3</v>
      </c>
      <c r="B25" s="8">
        <v>-65.559869402944713</v>
      </c>
      <c r="C25" s="8">
        <v>-80.367076644991386</v>
      </c>
      <c r="D25" s="8">
        <v>-80.959723289295795</v>
      </c>
      <c r="E25" s="8">
        <v>-96.49012308842849</v>
      </c>
      <c r="F25" s="8">
        <v>-108.72686800000001</v>
      </c>
      <c r="G25" s="8">
        <v>-109.74980285000001</v>
      </c>
      <c r="H25" s="22">
        <v>-133.10849999999999</v>
      </c>
      <c r="I25" s="8">
        <v>-160.755</v>
      </c>
      <c r="J25" s="8">
        <v>-180.04880000000003</v>
      </c>
      <c r="K25" s="8">
        <v>-178.58780000000002</v>
      </c>
      <c r="L25" s="8">
        <v>-221.32249999999999</v>
      </c>
      <c r="M25" s="8">
        <v>-277.68618488284591</v>
      </c>
      <c r="N25" s="8">
        <v>-294.89087013843118</v>
      </c>
      <c r="O25" s="8">
        <v>-347.58222579699861</v>
      </c>
    </row>
    <row r="26" spans="1:15" ht="11.1" customHeight="1" x14ac:dyDescent="0.15">
      <c r="A26" s="15" t="s">
        <v>12</v>
      </c>
      <c r="B26" s="7">
        <v>-145.44875517</v>
      </c>
      <c r="C26" s="7">
        <v>-178.1904396197225</v>
      </c>
      <c r="D26" s="7">
        <v>-126.88716552899999</v>
      </c>
      <c r="E26" s="7">
        <v>-114.62465326850298</v>
      </c>
      <c r="F26" s="7">
        <v>-162.5414927763658</v>
      </c>
      <c r="G26" s="7">
        <f>G27+G28</f>
        <v>-22.504254051397254</v>
      </c>
      <c r="H26" s="23">
        <f t="shared" ref="H26:M26" si="9">H27+H28</f>
        <v>-151.61868802999999</v>
      </c>
      <c r="I26" s="7">
        <f t="shared" si="9"/>
        <v>-176.08479609</v>
      </c>
      <c r="J26" s="7">
        <f t="shared" si="9"/>
        <v>-325.19857337000008</v>
      </c>
      <c r="K26" s="7">
        <f t="shared" si="9"/>
        <v>-358.57721239999995</v>
      </c>
      <c r="L26" s="7">
        <f t="shared" si="9"/>
        <v>-366.32418578900001</v>
      </c>
      <c r="M26" s="7">
        <f t="shared" si="9"/>
        <v>-403.56578425000009</v>
      </c>
      <c r="N26" s="7">
        <v>-375.79971093519799</v>
      </c>
      <c r="O26" s="7">
        <v>-392.03930397269403</v>
      </c>
    </row>
    <row r="27" spans="1:15" ht="9.75" customHeight="1" x14ac:dyDescent="0.15">
      <c r="A27" s="16" t="s">
        <v>2</v>
      </c>
      <c r="B27" s="8">
        <v>95.633134980000008</v>
      </c>
      <c r="C27" s="8">
        <v>89.032670269277503</v>
      </c>
      <c r="D27" s="8">
        <v>81.954496045000013</v>
      </c>
      <c r="E27" s="8">
        <v>118.46333685649699</v>
      </c>
      <c r="F27" s="8">
        <v>102.50850866070701</v>
      </c>
      <c r="G27" s="8">
        <v>288.85935913351699</v>
      </c>
      <c r="H27" s="22">
        <v>227.17005774</v>
      </c>
      <c r="I27" s="8">
        <v>271.02461815000004</v>
      </c>
      <c r="J27" s="8">
        <v>166.25897184999999</v>
      </c>
      <c r="K27" s="8">
        <v>229.88374052</v>
      </c>
      <c r="L27" s="8">
        <v>361.42465212100001</v>
      </c>
      <c r="M27" s="8">
        <v>399.7936497899999</v>
      </c>
      <c r="N27" s="8">
        <v>539.42201984999997</v>
      </c>
      <c r="O27" s="8">
        <v>636.14742407981601</v>
      </c>
    </row>
    <row r="28" spans="1:15" ht="9.75" customHeight="1" x14ac:dyDescent="0.15">
      <c r="A28" s="16" t="s">
        <v>3</v>
      </c>
      <c r="B28" s="8">
        <v>-241.08189014999999</v>
      </c>
      <c r="C28" s="8">
        <v>-267.22310988900006</v>
      </c>
      <c r="D28" s="8">
        <v>-208.841661574</v>
      </c>
      <c r="E28" s="8">
        <v>-233.087990125</v>
      </c>
      <c r="F28" s="8">
        <v>-265.05000143707281</v>
      </c>
      <c r="G28" s="8">
        <v>-311.36361318491424</v>
      </c>
      <c r="H28" s="22">
        <v>-378.78874576999999</v>
      </c>
      <c r="I28" s="8">
        <v>-447.10941424000004</v>
      </c>
      <c r="J28" s="8">
        <v>-491.45754522000004</v>
      </c>
      <c r="K28" s="8">
        <v>-588.46095291999995</v>
      </c>
      <c r="L28" s="8">
        <v>-727.74883791000002</v>
      </c>
      <c r="M28" s="8">
        <v>-803.35943404</v>
      </c>
      <c r="N28" s="8">
        <v>-915.22173078519802</v>
      </c>
      <c r="O28" s="8">
        <v>-1028.18672805251</v>
      </c>
    </row>
    <row r="29" spans="1:15" ht="11.1" customHeight="1" x14ac:dyDescent="0.15">
      <c r="A29" s="15" t="s">
        <v>15</v>
      </c>
      <c r="B29" s="7">
        <v>-394.01852300932001</v>
      </c>
      <c r="C29" s="7">
        <v>-387.99543826929221</v>
      </c>
      <c r="D29" s="7">
        <v>-357</v>
      </c>
      <c r="E29" s="7">
        <v>-391</v>
      </c>
      <c r="F29" s="7">
        <v>-446</v>
      </c>
      <c r="G29" s="7">
        <f>G30+G31</f>
        <v>-704.76843229391477</v>
      </c>
      <c r="H29" s="23">
        <f t="shared" ref="H29:M29" si="10">H30+H31</f>
        <v>-1024.3929916435497</v>
      </c>
      <c r="I29" s="7">
        <f t="shared" si="10"/>
        <v>-877.57419350780265</v>
      </c>
      <c r="J29" s="7">
        <f t="shared" si="10"/>
        <v>-1082.9223075319121</v>
      </c>
      <c r="K29" s="7">
        <f t="shared" si="10"/>
        <v>-1214.4197057431165</v>
      </c>
      <c r="L29" s="7">
        <f t="shared" si="10"/>
        <v>-1355.3739451705324</v>
      </c>
      <c r="M29" s="7">
        <f t="shared" si="10"/>
        <v>-1292.645181078004</v>
      </c>
      <c r="N29" s="7">
        <v>-1256.2546297676597</v>
      </c>
      <c r="O29" s="7">
        <v>-1318.3459433541975</v>
      </c>
    </row>
    <row r="30" spans="1:15" ht="9.75" customHeight="1" x14ac:dyDescent="0.15">
      <c r="A30" s="16" t="s">
        <v>2</v>
      </c>
      <c r="B30" s="8">
        <v>257.952</v>
      </c>
      <c r="C30" s="8">
        <v>307.21100000000001</v>
      </c>
      <c r="D30" s="8">
        <v>350</v>
      </c>
      <c r="E30" s="8">
        <v>354</v>
      </c>
      <c r="F30" s="8">
        <v>361</v>
      </c>
      <c r="G30" s="8">
        <v>406.03106080000009</v>
      </c>
      <c r="H30" s="22">
        <v>486.89588567600003</v>
      </c>
      <c r="I30" s="8">
        <v>501.49232645092002</v>
      </c>
      <c r="J30" s="8">
        <v>562.39879520444765</v>
      </c>
      <c r="K30" s="8">
        <v>646.37267518353656</v>
      </c>
      <c r="L30" s="8">
        <v>741.69807762071105</v>
      </c>
      <c r="M30" s="8">
        <v>749.47640304029437</v>
      </c>
      <c r="N30" s="8">
        <v>804.03960486805408</v>
      </c>
      <c r="O30" s="8">
        <v>793.31173063968924</v>
      </c>
    </row>
    <row r="31" spans="1:15" ht="9.75" customHeight="1" x14ac:dyDescent="0.15">
      <c r="A31" s="17" t="s">
        <v>3</v>
      </c>
      <c r="B31" s="10">
        <v>-651.97052300932</v>
      </c>
      <c r="C31" s="10">
        <v>-695.20643826929222</v>
      </c>
      <c r="D31" s="10">
        <v>-706</v>
      </c>
      <c r="E31" s="10">
        <v>-744</v>
      </c>
      <c r="F31" s="10">
        <v>-806</v>
      </c>
      <c r="G31" s="10">
        <v>-1110.7994930939149</v>
      </c>
      <c r="H31" s="24">
        <v>-1511.2888773195498</v>
      </c>
      <c r="I31" s="25">
        <v>-1379.0665199587227</v>
      </c>
      <c r="J31" s="25">
        <v>-1645.3211027363598</v>
      </c>
      <c r="K31" s="25">
        <v>-1860.7923809266531</v>
      </c>
      <c r="L31" s="25">
        <v>-2097.0720227912434</v>
      </c>
      <c r="M31" s="25">
        <v>-2042.1215841182984</v>
      </c>
      <c r="N31" s="25">
        <v>-2060.294234635714</v>
      </c>
      <c r="O31" s="25">
        <v>-2111.6576739938869</v>
      </c>
    </row>
    <row r="32" spans="1:15" ht="2.1" customHeight="1" x14ac:dyDescent="0.15">
      <c r="A32" s="11"/>
      <c r="G32" s="4"/>
      <c r="H32" s="4"/>
    </row>
    <row r="33" spans="1:37" ht="9.75" customHeight="1" x14ac:dyDescent="0.15">
      <c r="A33" s="11" t="s">
        <v>8</v>
      </c>
      <c r="G33" s="4"/>
      <c r="H33" s="4"/>
    </row>
    <row r="34" spans="1:37" ht="9.75" customHeight="1" x14ac:dyDescent="0.15">
      <c r="A34" s="11" t="s">
        <v>18</v>
      </c>
      <c r="G34" s="4"/>
      <c r="H34" s="4"/>
    </row>
    <row r="35" spans="1:37" s="9" customFormat="1" ht="9.75" customHeight="1" x14ac:dyDescent="0.15">
      <c r="A35" s="12" t="s">
        <v>9</v>
      </c>
      <c r="B35" s="13"/>
      <c r="C35" s="13"/>
      <c r="D35" s="13"/>
      <c r="E35" s="13"/>
      <c r="F35" s="13"/>
    </row>
    <row r="39" spans="1:37" ht="9" customHeight="1" x14ac:dyDescent="0.15">
      <c r="B39" s="4"/>
      <c r="C39" s="4"/>
      <c r="D39" s="4"/>
      <c r="E39" s="4"/>
      <c r="F39" s="4"/>
      <c r="G39" s="4"/>
      <c r="H39" s="4"/>
    </row>
    <row r="40" spans="1:37" ht="9" customHeight="1" x14ac:dyDescent="0.15">
      <c r="B40" s="4"/>
      <c r="C40" s="4"/>
      <c r="D40" s="4"/>
      <c r="E40" s="4"/>
      <c r="F40" s="4"/>
      <c r="G40" s="4"/>
      <c r="H40" s="4"/>
    </row>
    <row r="41" spans="1:37" ht="9" customHeight="1" x14ac:dyDescent="0.15">
      <c r="B41" s="4"/>
      <c r="C41" s="4"/>
      <c r="D41" s="4"/>
      <c r="E41" s="4"/>
      <c r="F41" s="4"/>
      <c r="G41" s="4"/>
      <c r="H41" s="4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10.15" customHeight="1" x14ac:dyDescent="0.15">
      <c r="B42" s="4"/>
      <c r="C42" s="4"/>
      <c r="D42" s="4"/>
      <c r="E42" s="4"/>
      <c r="F42" s="4"/>
      <c r="G42" s="4"/>
      <c r="H42" s="4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x14ac:dyDescent="0.15">
      <c r="B43" s="4"/>
      <c r="C43" s="4"/>
      <c r="D43" s="4"/>
      <c r="E43" s="4"/>
      <c r="F43" s="4"/>
      <c r="G43" s="4"/>
      <c r="H43" s="4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</row>
    <row r="44" spans="1:37" x14ac:dyDescent="0.15">
      <c r="B44" s="4"/>
      <c r="C44" s="4"/>
      <c r="D44" s="4"/>
      <c r="E44" s="4"/>
      <c r="F44" s="4"/>
      <c r="G44" s="4"/>
      <c r="H44" s="4"/>
      <c r="O44" s="28"/>
      <c r="P44" s="26">
        <v>1997</v>
      </c>
      <c r="Q44" s="26">
        <v>1998</v>
      </c>
      <c r="R44" s="26">
        <v>1999</v>
      </c>
      <c r="S44" s="26">
        <v>2000</v>
      </c>
      <c r="T44" s="26">
        <v>2001</v>
      </c>
      <c r="U44" s="26">
        <v>2002</v>
      </c>
      <c r="V44" s="26">
        <v>2003</v>
      </c>
      <c r="W44" s="26">
        <v>2004</v>
      </c>
      <c r="X44" s="26">
        <v>2005</v>
      </c>
      <c r="Y44" s="26">
        <v>2006</v>
      </c>
      <c r="Z44" s="26">
        <v>2007</v>
      </c>
      <c r="AA44" s="26">
        <v>2008</v>
      </c>
      <c r="AB44" s="26">
        <v>2009</v>
      </c>
      <c r="AC44" s="26">
        <v>2010</v>
      </c>
      <c r="AD44" s="26">
        <v>2011</v>
      </c>
      <c r="AE44" s="26">
        <v>2012</v>
      </c>
      <c r="AF44" s="26">
        <v>2013</v>
      </c>
      <c r="AG44" s="26">
        <v>2014</v>
      </c>
      <c r="AH44" s="26">
        <v>2015</v>
      </c>
      <c r="AI44" s="28"/>
      <c r="AJ44" s="28"/>
      <c r="AK44" s="28"/>
    </row>
    <row r="45" spans="1:37" x14ac:dyDescent="0.15">
      <c r="B45" s="4"/>
      <c r="C45" s="4"/>
      <c r="D45" s="4"/>
      <c r="E45" s="4"/>
      <c r="F45" s="4"/>
      <c r="G45" s="4"/>
      <c r="H45" s="4"/>
      <c r="O45" s="28"/>
      <c r="P45" s="27">
        <v>-786.37176322749497</v>
      </c>
      <c r="Q45" s="27">
        <v>-657.08653291244059</v>
      </c>
      <c r="R45" s="27">
        <v>-587.66203614045321</v>
      </c>
      <c r="S45" s="27">
        <v>-734.84960082836824</v>
      </c>
      <c r="T45" s="27">
        <v>-962.7431393423044</v>
      </c>
      <c r="U45" s="27">
        <f>B5</f>
        <v>-993.78495832015699</v>
      </c>
      <c r="V45" s="27">
        <f t="shared" ref="V45:AG45" si="11">C5</f>
        <v>-899.94835766057099</v>
      </c>
      <c r="W45" s="27">
        <f t="shared" si="11"/>
        <v>-731.83277512249583</v>
      </c>
      <c r="X45" s="27">
        <f t="shared" si="11"/>
        <v>-834.26652075484765</v>
      </c>
      <c r="Y45" s="27">
        <f t="shared" si="11"/>
        <v>-737.2028133487878</v>
      </c>
      <c r="Z45" s="27">
        <f t="shared" si="11"/>
        <v>-1191.9844939429131</v>
      </c>
      <c r="AA45" s="27">
        <f t="shared" si="11"/>
        <v>-2055.6122848123096</v>
      </c>
      <c r="AB45" s="27">
        <f t="shared" si="11"/>
        <v>-1175.9963946975031</v>
      </c>
      <c r="AC45" s="27">
        <f t="shared" si="11"/>
        <v>-2352.9810047565065</v>
      </c>
      <c r="AD45" s="27">
        <f t="shared" si="11"/>
        <v>-2244.3923806026787</v>
      </c>
      <c r="AE45" s="27">
        <f t="shared" si="11"/>
        <v>-2420.0634385907542</v>
      </c>
      <c r="AF45" s="27">
        <f t="shared" si="11"/>
        <v>-1800.9489139202924</v>
      </c>
      <c r="AG45" s="27">
        <f t="shared" si="11"/>
        <v>-1730.0645367237105</v>
      </c>
      <c r="AH45" s="27">
        <v>-1732</v>
      </c>
      <c r="AI45" s="28"/>
      <c r="AJ45" s="28"/>
      <c r="AK45" s="28"/>
    </row>
    <row r="46" spans="1:37" x14ac:dyDescent="0.15">
      <c r="B46" s="4"/>
      <c r="C46" s="4"/>
      <c r="D46" s="4"/>
      <c r="E46" s="4"/>
      <c r="F46" s="4"/>
      <c r="G46" s="4"/>
      <c r="H46" s="4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</row>
    <row r="47" spans="1:37" x14ac:dyDescent="0.15">
      <c r="B47" s="4"/>
      <c r="C47" s="4"/>
      <c r="D47" s="4"/>
      <c r="E47" s="4"/>
      <c r="F47" s="4"/>
      <c r="G47" s="4"/>
      <c r="H47" s="4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1:37" x14ac:dyDescent="0.15">
      <c r="B48" s="4"/>
      <c r="C48" s="4"/>
      <c r="D48" s="4"/>
      <c r="E48" s="4"/>
      <c r="F48" s="4"/>
      <c r="G48" s="4"/>
      <c r="H48" s="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2:8" x14ac:dyDescent="0.15">
      <c r="B49" s="4"/>
      <c r="C49" s="4"/>
      <c r="D49" s="4"/>
      <c r="E49" s="4"/>
      <c r="F49" s="4"/>
      <c r="G49" s="4"/>
      <c r="H49" s="4"/>
    </row>
    <row r="50" spans="2:8" x14ac:dyDescent="0.15">
      <c r="B50" s="4"/>
      <c r="C50" s="4"/>
      <c r="D50" s="4"/>
      <c r="E50" s="4"/>
      <c r="F50" s="4"/>
      <c r="G50" s="4"/>
      <c r="H50" s="4"/>
    </row>
    <row r="51" spans="2:8" x14ac:dyDescent="0.15">
      <c r="B51" s="4"/>
      <c r="C51" s="4"/>
      <c r="D51" s="4"/>
      <c r="E51" s="4"/>
      <c r="F51" s="4"/>
      <c r="G51" s="4"/>
      <c r="H51" s="4"/>
    </row>
    <row r="52" spans="2:8" x14ac:dyDescent="0.15">
      <c r="B52" s="4"/>
      <c r="C52" s="4"/>
      <c r="D52" s="4"/>
      <c r="E52" s="4"/>
      <c r="F52" s="4"/>
      <c r="G52" s="4"/>
      <c r="H52" s="4"/>
    </row>
    <row r="53" spans="2:8" x14ac:dyDescent="0.15">
      <c r="B53" s="4"/>
      <c r="C53" s="4"/>
      <c r="D53" s="4"/>
      <c r="E53" s="4"/>
      <c r="F53" s="4"/>
      <c r="G53" s="4"/>
      <c r="H53" s="4"/>
    </row>
    <row r="54" spans="2:8" x14ac:dyDescent="0.15">
      <c r="B54" s="4"/>
      <c r="C54" s="4"/>
      <c r="D54" s="4"/>
      <c r="E54" s="4"/>
      <c r="F54" s="4"/>
      <c r="G54" s="4"/>
      <c r="H54" s="4"/>
    </row>
    <row r="55" spans="2:8" x14ac:dyDescent="0.15">
      <c r="B55" s="4"/>
      <c r="C55" s="4"/>
      <c r="D55" s="4"/>
      <c r="E55" s="4"/>
      <c r="F55" s="4"/>
      <c r="G55" s="4"/>
      <c r="H55" s="4"/>
    </row>
    <row r="56" spans="2:8" x14ac:dyDescent="0.15">
      <c r="B56" s="4"/>
      <c r="C56" s="4"/>
      <c r="D56" s="4"/>
      <c r="E56" s="4"/>
      <c r="F56" s="4"/>
      <c r="G56" s="4"/>
      <c r="H56" s="4"/>
    </row>
    <row r="57" spans="2:8" x14ac:dyDescent="0.15">
      <c r="B57" s="4"/>
      <c r="C57" s="4"/>
      <c r="D57" s="4"/>
      <c r="E57" s="4"/>
      <c r="F57" s="4"/>
      <c r="G57" s="4"/>
      <c r="H57" s="4"/>
    </row>
    <row r="58" spans="2:8" x14ac:dyDescent="0.15">
      <c r="B58" s="4"/>
      <c r="C58" s="4"/>
      <c r="D58" s="4"/>
      <c r="E58" s="4"/>
      <c r="F58" s="4"/>
      <c r="G58" s="4"/>
      <c r="H58" s="4"/>
    </row>
    <row r="59" spans="2:8" x14ac:dyDescent="0.15">
      <c r="B59" s="4"/>
      <c r="C59" s="4"/>
      <c r="D59" s="4"/>
      <c r="E59" s="4"/>
      <c r="F59" s="4"/>
      <c r="G59" s="4"/>
      <c r="H59" s="4"/>
    </row>
    <row r="60" spans="2:8" x14ac:dyDescent="0.15">
      <c r="B60" s="4"/>
      <c r="C60" s="4"/>
      <c r="D60" s="4"/>
      <c r="E60" s="4"/>
      <c r="F60" s="4"/>
      <c r="G60" s="4"/>
      <c r="H60" s="4"/>
    </row>
    <row r="61" spans="2:8" x14ac:dyDescent="0.15">
      <c r="B61" s="4"/>
      <c r="C61" s="4"/>
      <c r="D61" s="4"/>
      <c r="E61" s="4"/>
      <c r="F61" s="4"/>
      <c r="G61" s="4"/>
      <c r="H61" s="4"/>
    </row>
    <row r="62" spans="2:8" x14ac:dyDescent="0.15">
      <c r="B62" s="4"/>
      <c r="C62" s="4"/>
      <c r="D62" s="4"/>
      <c r="E62" s="4"/>
      <c r="F62" s="4"/>
      <c r="G62" s="4"/>
      <c r="H62" s="4"/>
    </row>
    <row r="63" spans="2:8" x14ac:dyDescent="0.15">
      <c r="B63" s="4"/>
      <c r="C63" s="4"/>
      <c r="D63" s="4"/>
      <c r="E63" s="4"/>
      <c r="F63" s="4"/>
      <c r="G63" s="4"/>
      <c r="H63" s="4"/>
    </row>
    <row r="64" spans="2:8" x14ac:dyDescent="0.15">
      <c r="B64" s="4"/>
      <c r="C64" s="4"/>
      <c r="D64" s="4"/>
      <c r="E64" s="4"/>
      <c r="F64" s="4"/>
      <c r="G64" s="4"/>
      <c r="H64" s="4"/>
    </row>
  </sheetData>
  <phoneticPr fontId="0" type="noConversion"/>
  <printOptions horizontalCentered="1" verticalCentered="1"/>
  <pageMargins left="1.3779527559055118" right="1.3779527559055118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</vt:lpstr>
      <vt:lpstr>'C03'!Área_de_impresión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2016-05-20T17:55:41Z</cp:lastPrinted>
  <dcterms:created xsi:type="dcterms:W3CDTF">2008-07-04T14:51:48Z</dcterms:created>
  <dcterms:modified xsi:type="dcterms:W3CDTF">2016-08-09T13:52:13Z</dcterms:modified>
</cp:coreProperties>
</file>