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11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Regression_Int" localSheetId="0" hidden="1">1</definedName>
    <definedName name="_Sort" localSheetId="0" hidden="1">#REF!</definedName>
    <definedName name="_Sort" hidden="1">#REF!</definedName>
    <definedName name="A_impresión_IM" localSheetId="0">'23.11'!$A$1:$A$27</definedName>
    <definedName name="A_impresión_IM">#REF!</definedName>
    <definedName name="_xlnm.Print_Area" localSheetId="0">'23.11'!$A$1:$I$56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L41" i="1" l="1"/>
  <c r="K41" i="1"/>
  <c r="L40" i="1"/>
  <c r="K40" i="1"/>
  <c r="L39" i="1"/>
  <c r="L38" i="1"/>
  <c r="K38" i="1"/>
  <c r="L37" i="1"/>
  <c r="K37" i="1"/>
  <c r="L36" i="1"/>
  <c r="I8" i="1"/>
  <c r="H8" i="1"/>
  <c r="H7" i="1" s="1"/>
  <c r="G8" i="1"/>
  <c r="G7" i="1" s="1"/>
  <c r="F8" i="1"/>
  <c r="F7" i="1" s="1"/>
  <c r="E8" i="1"/>
  <c r="D8" i="1"/>
  <c r="L42" i="1" l="1"/>
  <c r="I7" i="1"/>
</calcChain>
</file>

<file path=xl/sharedStrings.xml><?xml version="1.0" encoding="utf-8"?>
<sst xmlns="http://schemas.openxmlformats.org/spreadsheetml/2006/main" count="30" uniqueCount="30">
  <si>
    <t>23.11  CRÉDITOS DIRECTOS DEL SISTEMA FINANCIERO, SEGÚN SECTOR ECONÓMICO,</t>
  </si>
  <si>
    <t xml:space="preserve">            2012-2015    </t>
  </si>
  <si>
    <t xml:space="preserve">           (Miles de soles)</t>
  </si>
  <si>
    <t>Sector Económico</t>
  </si>
  <si>
    <t>Total</t>
  </si>
  <si>
    <t>Créditos Corporativos, Grandes, Medianas, Pequeñas y Microempresas</t>
  </si>
  <si>
    <t xml:space="preserve">  Agricultura, ganadería, caza y silvicultura</t>
  </si>
  <si>
    <t xml:space="preserve">  Pesca</t>
  </si>
  <si>
    <t xml:space="preserve">  Minería</t>
  </si>
  <si>
    <t xml:space="preserve">  Industria manufacturera</t>
  </si>
  <si>
    <t xml:space="preserve">  Electricidad, gas y agua</t>
  </si>
  <si>
    <t xml:space="preserve">  Construcción</t>
  </si>
  <si>
    <t xml:space="preserve">  Comercio</t>
  </si>
  <si>
    <t xml:space="preserve">  Hoteles y restaurantes</t>
  </si>
  <si>
    <t xml:space="preserve">  Transporte, almacenamiento y comunicaciones</t>
  </si>
  <si>
    <t xml:space="preserve">  Intermediación financiera</t>
  </si>
  <si>
    <t xml:space="preserve">  Actividad inmobiliarias, empresariales y de alquiler</t>
  </si>
  <si>
    <t xml:space="preserve">  Administración pública y defensa</t>
  </si>
  <si>
    <t xml:space="preserve">  Enseñanza</t>
  </si>
  <si>
    <t xml:space="preserve">  Servicios sociales y salud</t>
  </si>
  <si>
    <t xml:space="preserve">  Otras actividades de servicios comunitarios</t>
  </si>
  <si>
    <t xml:space="preserve">  Hogares privados con servicio doméstico y</t>
  </si>
  <si>
    <t xml:space="preserve">  organizaciones extraterritoriales</t>
  </si>
  <si>
    <t>Créditos Hipotecarios para Vivienda</t>
  </si>
  <si>
    <t>Créditos de Consumo</t>
  </si>
  <si>
    <r>
      <t xml:space="preserve">Nota: </t>
    </r>
    <r>
      <rPr>
        <sz val="6"/>
        <rFont val="Arial Narrow"/>
        <family val="2"/>
      </rPr>
      <t>Considera información de las empresas que conforman la banca múltiple, empresas financieras, cajas municipales, cajas rurales, Edpyme, empresas de arrendamiento financiero, así como la cartera de consumo e hipotecarios del Banco de la Nación y la que AGROBANCO coloca de manera directa.</t>
    </r>
  </si>
  <si>
    <t>Saldos al 31 de diciembre de cada año.</t>
  </si>
  <si>
    <t>Fuente:  Superintendencia de Banca, Seguros y AFP.</t>
  </si>
  <si>
    <t>Actividad inmob. emp. y de alquiler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</si>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</sst>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.0"/>
    <numFmt numFmtId="165" formatCode="#\ ###\ ##0"/>
    <numFmt numFmtId="166" formatCode="#."/>
    <numFmt numFmtId="167" formatCode="_-[$€]* #,##0.00_-;\-[$€]* #,##0.00_-;_-[$€]* &quot;-&quot;??_-;_-@_-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5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7"/>
      <color theme="0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color theme="0"/>
      <name val="Arial Narrow"/>
      <family val="2"/>
    </font>
    <font>
      <sz val="7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0" fontId="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8" applyNumberFormat="0" applyAlignment="0" applyProtection="0"/>
    <xf numFmtId="0" fontId="15" fillId="17" borderId="9" applyNumberFormat="0" applyAlignment="0" applyProtection="0"/>
    <xf numFmtId="0" fontId="16" fillId="0" borderId="10" applyNumberFormat="0" applyFill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6" fontId="18" fillId="0" borderId="0">
      <protection locked="0"/>
    </xf>
    <xf numFmtId="0" fontId="19" fillId="0" borderId="0"/>
    <xf numFmtId="166" fontId="20" fillId="0" borderId="0">
      <protection locked="0"/>
    </xf>
    <xf numFmtId="166" fontId="20" fillId="0" borderId="0">
      <protection locked="0"/>
    </xf>
    <xf numFmtId="0" fontId="2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2" fillId="7" borderId="8" applyNumberFormat="0" applyAlignment="0" applyProtection="0"/>
    <xf numFmtId="167" fontId="23" fillId="0" borderId="0" applyFont="0" applyFill="0" applyBorder="0" applyAlignment="0" applyProtection="0"/>
    <xf numFmtId="15" fontId="19" fillId="0" borderId="11" applyFill="0" applyBorder="0" applyProtection="0">
      <alignment horizontal="center" wrapText="1" shrinkToFit="1"/>
    </xf>
    <xf numFmtId="166" fontId="18" fillId="0" borderId="0">
      <protection locked="0"/>
    </xf>
    <xf numFmtId="166" fontId="18" fillId="0" borderId="0">
      <protection locked="0"/>
    </xf>
    <xf numFmtId="1" fontId="19" fillId="0" borderId="0" applyFont="0" applyFill="0" applyBorder="0" applyAlignment="0" applyProtection="0">
      <protection locked="0"/>
    </xf>
    <xf numFmtId="0" fontId="17" fillId="0" borderId="0">
      <protection locked="0"/>
    </xf>
    <xf numFmtId="0" fontId="17" fillId="0" borderId="0">
      <protection locked="0"/>
    </xf>
    <xf numFmtId="0" fontId="24" fillId="3" borderId="0" applyNumberFormat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ill="0" applyBorder="0" applyAlignment="0" applyProtection="0"/>
    <xf numFmtId="166" fontId="18" fillId="0" borderId="0">
      <protection locked="0"/>
    </xf>
    <xf numFmtId="0" fontId="25" fillId="22" borderId="0" applyNumberFormat="0" applyBorder="0" applyAlignment="0" applyProtection="0"/>
    <xf numFmtId="0" fontId="23" fillId="0" borderId="0"/>
    <xf numFmtId="0" fontId="26" fillId="2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12" applyNumberFormat="0" applyFont="0" applyAlignment="0" applyProtection="0"/>
    <xf numFmtId="172" fontId="27" fillId="0" borderId="0" applyFont="0" applyFill="0" applyBorder="0" applyAlignment="0" applyProtection="0"/>
    <xf numFmtId="0" fontId="17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16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21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</cellStyleXfs>
  <cellXfs count="34">
    <xf numFmtId="0" fontId="0" fillId="0" borderId="0" xfId="0"/>
    <xf numFmtId="0" fontId="3" fillId="0" borderId="0" xfId="1" applyFont="1" applyBorder="1" applyAlignment="1">
      <alignment vertical="center"/>
    </xf>
    <xf numFmtId="0" fontId="1" fillId="0" borderId="0" xfId="1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1" fontId="3" fillId="0" borderId="0" xfId="1" applyNumberFormat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Continuous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3" xfId="1" applyFont="1" applyBorder="1" applyAlignment="1" applyProtection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 applyProtection="1">
      <alignment horizontal="centerContinuous" vertical="center"/>
    </xf>
    <xf numFmtId="165" fontId="5" fillId="0" borderId="0" xfId="1" applyNumberFormat="1" applyFont="1" applyBorder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3" fillId="0" borderId="0" xfId="1" applyNumberFormat="1" applyFont="1" applyBorder="1" applyAlignment="1">
      <alignment vertical="center"/>
    </xf>
    <xf numFmtId="0" fontId="5" fillId="0" borderId="4" xfId="1" applyFont="1" applyBorder="1" applyAlignment="1" applyProtection="1">
      <alignment horizontal="left" vertical="center" wrapText="1"/>
    </xf>
    <xf numFmtId="0" fontId="3" fillId="0" borderId="4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right" vertical="center"/>
    </xf>
    <xf numFmtId="165" fontId="3" fillId="0" borderId="4" xfId="1" applyNumberFormat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165" fontId="5" fillId="0" borderId="1" xfId="1" applyNumberFormat="1" applyFont="1" applyBorder="1" applyAlignment="1" applyProtection="1">
      <alignment horizontal="right" vertical="center"/>
    </xf>
    <xf numFmtId="165" fontId="5" fillId="0" borderId="6" xfId="1" applyNumberFormat="1" applyFont="1" applyBorder="1" applyAlignment="1" applyProtection="1">
      <alignment horizontal="right" vertical="center"/>
    </xf>
    <xf numFmtId="165" fontId="5" fillId="0" borderId="7" xfId="1" applyNumberFormat="1" applyFont="1" applyBorder="1" applyAlignment="1" applyProtection="1">
      <alignment horizontal="right" vertical="center"/>
    </xf>
    <xf numFmtId="165" fontId="6" fillId="0" borderId="0" xfId="1" applyNumberFormat="1" applyFont="1" applyBorder="1" applyAlignment="1" applyProtection="1">
      <alignment horizontal="right" vertical="center"/>
    </xf>
    <xf numFmtId="0" fontId="7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/>
    <xf numFmtId="165" fontId="10" fillId="0" borderId="0" xfId="1" applyNumberFormat="1" applyFont="1"/>
    <xf numFmtId="0" fontId="2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justify" vertical="justify" wrapText="1"/>
    </xf>
    <xf numFmtId="0" fontId="8" fillId="0" borderId="0" xfId="1" applyFont="1" applyBorder="1" applyAlignment="1" applyProtection="1">
      <alignment horizontal="justify" vertical="justify" wrapText="1"/>
    </xf>
  </cellXfs>
  <cellStyles count="93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" xfId="24"/>
    <cellStyle name="Comma0" xfId="25"/>
    <cellStyle name="Currency" xfId="26"/>
    <cellStyle name="Currency0" xfId="27"/>
    <cellStyle name="Date" xfId="28"/>
    <cellStyle name="Dia" xfId="29"/>
    <cellStyle name="Diseño" xfId="30"/>
    <cellStyle name="Encabez1" xfId="31"/>
    <cellStyle name="Encabez2" xfId="32"/>
    <cellStyle name="Encabezado 4 2" xfId="33"/>
    <cellStyle name="Énfasis1 2" xfId="34"/>
    <cellStyle name="Énfasis2 2" xfId="35"/>
    <cellStyle name="Énfasis3 2" xfId="36"/>
    <cellStyle name="Énfasis4 2" xfId="37"/>
    <cellStyle name="Énfasis5 2" xfId="38"/>
    <cellStyle name="Énfasis6 2" xfId="39"/>
    <cellStyle name="Entrada 2" xfId="40"/>
    <cellStyle name="Euro" xfId="41"/>
    <cellStyle name="Fechas" xfId="42"/>
    <cellStyle name="Fijo" xfId="43"/>
    <cellStyle name="Financiero" xfId="44"/>
    <cellStyle name="Fixed" xfId="45"/>
    <cellStyle name="Heading 1" xfId="46"/>
    <cellStyle name="Heading 2" xfId="47"/>
    <cellStyle name="Incorrecto 2" xfId="48"/>
    <cellStyle name="Millares [0] 2" xfId="49"/>
    <cellStyle name="Millares 2" xfId="50"/>
    <cellStyle name="Millares 3" xfId="51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61"/>
    <cellStyle name="Normal 3" xfId="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97258920040852E-2"/>
          <c:y val="9.6828126467155828E-2"/>
          <c:w val="0.71433097222679798"/>
          <c:h val="0.6803519832593327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pattFill prst="pct90">
                <a:fgClr>
                  <a:schemeClr val="tx2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explosion val="4"/>
            <c:spPr>
              <a:pattFill prst="wdUpDiag">
                <a:fgClr>
                  <a:schemeClr val="tx2">
                    <a:lumMod val="50000"/>
                  </a:schemeClr>
                </a:fgClr>
                <a:bgClr>
                  <a:schemeClr val="bg1"/>
                </a:bgClr>
              </a:pattFill>
            </c:spPr>
          </c:dPt>
          <c:dPt>
            <c:idx val="2"/>
            <c:bubble3D val="0"/>
            <c:explosion val="5"/>
            <c:spPr>
              <a:pattFill prst="divot">
                <a:fgClr>
                  <a:schemeClr val="bg2">
                    <a:lumMod val="75000"/>
                  </a:schemeClr>
                </a:fgClr>
                <a:bgClr>
                  <a:schemeClr val="bg1"/>
                </a:bgClr>
              </a:pattFill>
            </c:spPr>
          </c:dPt>
          <c:dPt>
            <c:idx val="3"/>
            <c:bubble3D val="0"/>
            <c:explosion val="5"/>
            <c:spPr>
              <a:solidFill>
                <a:srgbClr val="FFFF99"/>
              </a:solidFill>
            </c:spPr>
          </c:dPt>
          <c:dPt>
            <c:idx val="4"/>
            <c:bubble3D val="0"/>
            <c:explosion val="4"/>
            <c:spPr>
              <a:pattFill prst="lgCheck">
                <a:fgClr>
                  <a:schemeClr val="bg1"/>
                </a:fgClr>
                <a:bgClr>
                  <a:srgbClr val="FF0000"/>
                </a:bgClr>
              </a:pattFill>
            </c:spPr>
          </c:dPt>
          <c:dPt>
            <c:idx val="5"/>
            <c:bubble3D val="0"/>
            <c:explosion val="6"/>
            <c:spPr>
              <a:pattFill prst="horzBrick">
                <a:fgClr>
                  <a:schemeClr val="accent4">
                    <a:lumMod val="75000"/>
                  </a:schemeClr>
                </a:fgClr>
                <a:bgClr>
                  <a:schemeClr val="accent4">
                    <a:lumMod val="40000"/>
                    <a:lumOff val="60000"/>
                  </a:schemeClr>
                </a:bgClr>
              </a:pattFill>
            </c:spPr>
          </c:dPt>
          <c:dLbls>
            <c:dLbl>
              <c:idx val="0"/>
              <c:layout>
                <c:manualLayout>
                  <c:x val="-9.3665864988633739E-3"/>
                  <c:y val="-8.4321465379700575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2014298421902282E-2"/>
                  <c:y val="-6.39859329835680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470177792412024E-3"/>
                  <c:y val="-9.14022261331596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748097387408162E-2"/>
                  <c:y val="0.161753088825055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2826184388449022"/>
                  <c:y val="6.658815007578908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532006720917207E-2"/>
                  <c:y val="-5.6369573528075503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7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'23.11'!$K$37:$K$42</c:f>
              <c:strCache>
                <c:ptCount val="6"/>
                <c:pt idx="0">
                  <c:v>  Comercio</c:v>
                </c:pt>
                <c:pt idx="1">
                  <c:v>  Industria manufacturera</c:v>
                </c:pt>
                <c:pt idx="2">
                  <c:v>Actividad inmob. emp. y de alquiler</c:v>
                </c:pt>
                <c:pt idx="3">
                  <c:v>  Transporte, almacenamiento y comunicaciones</c:v>
                </c:pt>
                <c:pt idx="4">
                  <c:v>  Electricidad, gas y agua</c:v>
                </c:pt>
                <c:pt idx="5">
                  <c:v>Otros</c:v>
                </c:pt>
              </c:strCache>
            </c:strRef>
          </c:cat>
          <c:val>
            <c:numRef>
              <c:f>'23.11'!$L$37:$L$42</c:f>
              <c:numCache>
                <c:formatCode>#\ ###\ ##0</c:formatCode>
                <c:ptCount val="6"/>
                <c:pt idx="0">
                  <c:v>42030669.195889995</c:v>
                </c:pt>
                <c:pt idx="1">
                  <c:v>35643595.10109999</c:v>
                </c:pt>
                <c:pt idx="2">
                  <c:v>19438776.487149999</c:v>
                </c:pt>
                <c:pt idx="3">
                  <c:v>12683147.953729998</c:v>
                </c:pt>
                <c:pt idx="4">
                  <c:v>8647533.1586000007</c:v>
                </c:pt>
                <c:pt idx="5">
                  <c:v>51322111.072450012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31750</xdr:rowOff>
    </xdr:from>
    <xdr:to>
      <xdr:col>8</xdr:col>
      <xdr:colOff>452437</xdr:colOff>
      <xdr:row>36</xdr:row>
      <xdr:rowOff>55562</xdr:rowOff>
    </xdr:to>
    <xdr:sp macro="" textlink="">
      <xdr:nvSpPr>
        <xdr:cNvPr id="2" name="1 CuadroTexto"/>
        <xdr:cNvSpPr txBox="1"/>
      </xdr:nvSpPr>
      <xdr:spPr>
        <a:xfrm>
          <a:off x="0" y="4594225"/>
          <a:ext cx="3729037" cy="4810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>
              <a:latin typeface="Arial Narrow" panose="020B0606020202030204" pitchFamily="34" charset="0"/>
            </a:rPr>
            <a:t>CRÉDITOS CORPORATIVOS, GRANDES,</a:t>
          </a:r>
          <a:r>
            <a:rPr lang="es-PE" sz="800" b="1" baseline="0">
              <a:latin typeface="Arial Narrow" panose="020B0606020202030204" pitchFamily="34" charset="0"/>
            </a:rPr>
            <a:t> MEDIANAS, PEQUEÑAS Y MICROEMPRESAS, </a:t>
          </a:r>
          <a:r>
            <a:rPr lang="es-PE" sz="800" b="1">
              <a:latin typeface="Arial Narrow" panose="020B0606020202030204" pitchFamily="34" charset="0"/>
            </a:rPr>
            <a:t> SEGÚN SECTOR ECONÓMICO, 2015</a:t>
          </a:r>
        </a:p>
      </xdr:txBody>
    </xdr:sp>
    <xdr:clientData/>
  </xdr:twoCellAnchor>
  <xdr:twoCellAnchor>
    <xdr:from>
      <xdr:col>0</xdr:col>
      <xdr:colOff>0</xdr:colOff>
      <xdr:row>53</xdr:row>
      <xdr:rowOff>109452</xdr:rowOff>
    </xdr:from>
    <xdr:to>
      <xdr:col>7</xdr:col>
      <xdr:colOff>277813</xdr:colOff>
      <xdr:row>55</xdr:row>
      <xdr:rowOff>77702</xdr:rowOff>
    </xdr:to>
    <xdr:sp macro="" textlink="">
      <xdr:nvSpPr>
        <xdr:cNvPr id="3" name="2 CuadroTexto"/>
        <xdr:cNvSpPr txBox="1"/>
      </xdr:nvSpPr>
      <xdr:spPr>
        <a:xfrm>
          <a:off x="0" y="7132886"/>
          <a:ext cx="3080168" cy="198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Superintendencia de Banca, Seguros y AFP</a:t>
          </a:r>
        </a:p>
      </xdr:txBody>
    </xdr:sp>
    <xdr:clientData/>
  </xdr:twoCellAnchor>
  <xdr:twoCellAnchor>
    <xdr:from>
      <xdr:col>0</xdr:col>
      <xdr:colOff>79375</xdr:colOff>
      <xdr:row>37</xdr:row>
      <xdr:rowOff>40439</xdr:rowOff>
    </xdr:from>
    <xdr:to>
      <xdr:col>8</xdr:col>
      <xdr:colOff>460375</xdr:colOff>
      <xdr:row>54</xdr:row>
      <xdr:rowOff>15039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55562</xdr:colOff>
      <xdr:row>35</xdr:row>
      <xdr:rowOff>7937</xdr:rowOff>
    </xdr:from>
    <xdr:to>
      <xdr:col>8</xdr:col>
      <xdr:colOff>452437</xdr:colOff>
      <xdr:row>37</xdr:row>
      <xdr:rowOff>0</xdr:rowOff>
    </xdr:to>
    <xdr:sp macro="" textlink="">
      <xdr:nvSpPr>
        <xdr:cNvPr id="5" name="4 CuadroTexto"/>
        <xdr:cNvSpPr txBox="1"/>
      </xdr:nvSpPr>
      <xdr:spPr>
        <a:xfrm>
          <a:off x="55562" y="4913312"/>
          <a:ext cx="3673475" cy="22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(Porcentaje)</a:t>
          </a:r>
          <a:endParaRPr lang="es-PE" sz="800">
            <a:effectLst/>
            <a:latin typeface="Arial Narrow" panose="020B0606020202030204" pitchFamily="34" charset="0"/>
          </a:endParaRPr>
        </a:p>
        <a:p>
          <a:endParaRPr lang="es-PE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1"/>
  <dimension ref="A1:Q43"/>
  <sheetViews>
    <sheetView showGridLines="0" tabSelected="1" zoomScale="120" zoomScaleNormal="120" workbookViewId="0">
      <selection sqref="A1:I1"/>
    </sheetView>
  </sheetViews>
  <sheetFormatPr baseColWidth="10" defaultColWidth="7.85546875" defaultRowHeight="9" x14ac:dyDescent="0.15"/>
  <cols>
    <col min="1" max="1" width="27.7109375" style="1" customWidth="1"/>
    <col min="2" max="4" width="7.85546875" style="1" hidden="1" customWidth="1"/>
    <col min="5" max="5" width="11.140625" style="1" hidden="1" customWidth="1"/>
    <col min="6" max="9" width="7.140625" style="1" customWidth="1"/>
    <col min="10" max="10" width="8.42578125" style="1" bestFit="1" customWidth="1"/>
    <col min="11" max="11" width="7.85546875" style="2"/>
    <col min="12" max="12" width="8.5703125" style="2" bestFit="1" customWidth="1"/>
    <col min="13" max="14" width="8.5703125" style="2" customWidth="1"/>
    <col min="15" max="15" width="6" style="2" customWidth="1"/>
    <col min="16" max="16" width="10.140625" style="2" customWidth="1"/>
    <col min="17" max="17" width="7" style="2" customWidth="1"/>
    <col min="18" max="16384" width="7.85546875" style="1"/>
  </cols>
  <sheetData>
    <row r="1" spans="1:15" ht="13.5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5" ht="14.2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</row>
    <row r="3" spans="1:15" ht="10.5" customHeight="1" x14ac:dyDescent="0.15">
      <c r="A3" s="6" t="s">
        <v>2</v>
      </c>
      <c r="B3" s="4"/>
      <c r="C3" s="4"/>
      <c r="D3" s="4"/>
      <c r="E3" s="4"/>
      <c r="F3" s="4"/>
      <c r="G3" s="4"/>
      <c r="H3" s="4"/>
      <c r="I3" s="4"/>
      <c r="J3" s="5"/>
    </row>
    <row r="4" spans="1:15" ht="5.0999999999999996" customHeight="1" x14ac:dyDescent="0.15">
      <c r="A4" s="6"/>
      <c r="B4" s="7"/>
      <c r="C4" s="7"/>
      <c r="D4" s="7"/>
      <c r="E4" s="4"/>
      <c r="F4" s="4"/>
      <c r="G4" s="4"/>
      <c r="H4" s="4"/>
      <c r="I4" s="4"/>
      <c r="J4" s="5"/>
    </row>
    <row r="5" spans="1:15" ht="15.75" customHeight="1" x14ac:dyDescent="0.15">
      <c r="A5" s="8" t="s">
        <v>3</v>
      </c>
      <c r="B5" s="9">
        <v>2008</v>
      </c>
      <c r="C5" s="9">
        <v>2009</v>
      </c>
      <c r="D5" s="9">
        <v>2010</v>
      </c>
      <c r="E5" s="10">
        <v>2011</v>
      </c>
      <c r="F5" s="10">
        <v>2012</v>
      </c>
      <c r="G5" s="10">
        <v>2013</v>
      </c>
      <c r="H5" s="10">
        <v>2014</v>
      </c>
      <c r="I5" s="10">
        <v>2015</v>
      </c>
      <c r="J5" s="11"/>
    </row>
    <row r="6" spans="1:15" ht="7.5" customHeight="1" x14ac:dyDescent="0.15">
      <c r="A6" s="12"/>
      <c r="B6" s="13"/>
      <c r="C6" s="13"/>
      <c r="D6" s="13"/>
      <c r="E6" s="13"/>
      <c r="F6" s="13"/>
      <c r="G6" s="13"/>
      <c r="H6" s="13"/>
      <c r="I6" s="13"/>
      <c r="J6" s="5"/>
    </row>
    <row r="7" spans="1:15" ht="7.5" customHeight="1" x14ac:dyDescent="0.15">
      <c r="A7" s="12" t="s">
        <v>4</v>
      </c>
      <c r="B7" s="14">
        <v>104535341.39839998</v>
      </c>
      <c r="C7" s="14">
        <v>108002937.35042001</v>
      </c>
      <c r="D7" s="14">
        <v>129082540.72223</v>
      </c>
      <c r="E7" s="14">
        <v>151612510.41991997</v>
      </c>
      <c r="F7" s="15">
        <f t="shared" ref="F7:H7" si="0">+F8+F26+F27</f>
        <v>170513439.51302999</v>
      </c>
      <c r="G7" s="15">
        <f t="shared" si="0"/>
        <v>198969985.80862001</v>
      </c>
      <c r="H7" s="15">
        <f t="shared" si="0"/>
        <v>226268469.72562996</v>
      </c>
      <c r="I7" s="15">
        <f>+I8+I26+I27</f>
        <v>258913322.80054998</v>
      </c>
      <c r="J7" s="16"/>
      <c r="K7" s="16"/>
      <c r="L7" s="16"/>
      <c r="M7" s="16"/>
      <c r="N7" s="16"/>
      <c r="O7" s="16"/>
    </row>
    <row r="8" spans="1:15" ht="27" x14ac:dyDescent="0.15">
      <c r="A8" s="17" t="s">
        <v>5</v>
      </c>
      <c r="B8" s="14">
        <v>72194408.85799998</v>
      </c>
      <c r="C8" s="14">
        <v>73057719.631000012</v>
      </c>
      <c r="D8" s="14">
        <f t="shared" ref="D8:H8" si="1">SUM(D9:D25)</f>
        <v>87801845.783759996</v>
      </c>
      <c r="E8" s="14">
        <f t="shared" si="1"/>
        <v>101337052.10133</v>
      </c>
      <c r="F8" s="15">
        <f t="shared" si="1"/>
        <v>111319115.98554002</v>
      </c>
      <c r="G8" s="15">
        <f t="shared" si="1"/>
        <v>130255959.29917</v>
      </c>
      <c r="H8" s="15">
        <f t="shared" si="1"/>
        <v>148347711.36273995</v>
      </c>
      <c r="I8" s="15">
        <f>SUM(I9:I25)</f>
        <v>169765832.96891999</v>
      </c>
      <c r="J8" s="16"/>
    </row>
    <row r="9" spans="1:15" ht="11.1" customHeight="1" x14ac:dyDescent="0.15">
      <c r="A9" s="18" t="s">
        <v>6</v>
      </c>
      <c r="B9" s="19">
        <v>3047091.3949999996</v>
      </c>
      <c r="C9" s="19">
        <v>3432939.1850000001</v>
      </c>
      <c r="D9" s="19">
        <v>3975433.2977199997</v>
      </c>
      <c r="E9" s="19">
        <v>4793886.6680399999</v>
      </c>
      <c r="F9" s="19">
        <v>5560853.4297300009</v>
      </c>
      <c r="G9" s="19">
        <v>6682426.5755000003</v>
      </c>
      <c r="H9" s="19">
        <v>7762563.1374899996</v>
      </c>
      <c r="I9" s="19">
        <v>9189674.1312500015</v>
      </c>
    </row>
    <row r="10" spans="1:15" ht="11.1" customHeight="1" x14ac:dyDescent="0.15">
      <c r="A10" s="18" t="s">
        <v>7</v>
      </c>
      <c r="B10" s="19">
        <v>1323910.219</v>
      </c>
      <c r="C10" s="19">
        <v>1387640.754</v>
      </c>
      <c r="D10" s="19">
        <v>1395517.3934500001</v>
      </c>
      <c r="E10" s="19">
        <v>1601595.1170200002</v>
      </c>
      <c r="F10" s="19">
        <v>1412875.2704199995</v>
      </c>
      <c r="G10" s="19">
        <v>1640996.8642899999</v>
      </c>
      <c r="H10" s="19">
        <v>1368971.5535599999</v>
      </c>
      <c r="I10" s="19">
        <v>1465475.0016400004</v>
      </c>
    </row>
    <row r="11" spans="1:15" ht="11.1" customHeight="1" x14ac:dyDescent="0.15">
      <c r="A11" s="18" t="s">
        <v>8</v>
      </c>
      <c r="B11" s="19">
        <v>4573552.28</v>
      </c>
      <c r="C11" s="19">
        <v>3912775.6549999998</v>
      </c>
      <c r="D11" s="19">
        <v>4191944.65723</v>
      </c>
      <c r="E11" s="19">
        <v>4937576.1938700015</v>
      </c>
      <c r="F11" s="19">
        <v>4338779.9609200004</v>
      </c>
      <c r="G11" s="19">
        <v>6767732.7139500007</v>
      </c>
      <c r="H11" s="19">
        <v>6497682.9788000006</v>
      </c>
      <c r="I11" s="19">
        <v>8082740.9390799999</v>
      </c>
    </row>
    <row r="12" spans="1:15" ht="11.1" customHeight="1" x14ac:dyDescent="0.15">
      <c r="A12" s="18" t="s">
        <v>9</v>
      </c>
      <c r="B12" s="19">
        <v>18894946.256999999</v>
      </c>
      <c r="C12" s="19">
        <v>17311543.660999998</v>
      </c>
      <c r="D12" s="19">
        <v>20496361.8237</v>
      </c>
      <c r="E12" s="19">
        <v>22593877.132879999</v>
      </c>
      <c r="F12" s="19">
        <v>22878918.501519997</v>
      </c>
      <c r="G12" s="19">
        <v>27519542.460850004</v>
      </c>
      <c r="H12" s="19">
        <v>32204504.296559997</v>
      </c>
      <c r="I12" s="19">
        <v>35643595.10109999</v>
      </c>
    </row>
    <row r="13" spans="1:15" ht="11.1" customHeight="1" x14ac:dyDescent="0.15">
      <c r="A13" s="18" t="s">
        <v>10</v>
      </c>
      <c r="B13" s="19">
        <v>3373713.855</v>
      </c>
      <c r="C13" s="19">
        <v>4014179.656</v>
      </c>
      <c r="D13" s="19">
        <v>4585463.7188899992</v>
      </c>
      <c r="E13" s="19">
        <v>5327794.0683600008</v>
      </c>
      <c r="F13" s="19">
        <v>6133123.5296200002</v>
      </c>
      <c r="G13" s="19">
        <v>6076327.2454600008</v>
      </c>
      <c r="H13" s="19">
        <v>7240009.5691400003</v>
      </c>
      <c r="I13" s="19">
        <v>8647533.1586000007</v>
      </c>
    </row>
    <row r="14" spans="1:15" ht="11.1" customHeight="1" x14ac:dyDescent="0.15">
      <c r="A14" s="18" t="s">
        <v>11</v>
      </c>
      <c r="B14" s="19">
        <v>2165516.8649999998</v>
      </c>
      <c r="C14" s="19">
        <v>1892727.041</v>
      </c>
      <c r="D14" s="19">
        <v>2321066.12469</v>
      </c>
      <c r="E14" s="19">
        <v>2977164.8714699992</v>
      </c>
      <c r="F14" s="19">
        <v>3674182.56678</v>
      </c>
      <c r="G14" s="19">
        <v>4241842.4150799997</v>
      </c>
      <c r="H14" s="19">
        <v>5505322.932169999</v>
      </c>
      <c r="I14" s="19">
        <v>5880913.6786100008</v>
      </c>
    </row>
    <row r="15" spans="1:15" ht="11.1" customHeight="1" x14ac:dyDescent="0.15">
      <c r="A15" s="18" t="s">
        <v>12</v>
      </c>
      <c r="B15" s="19">
        <v>17474246.610999998</v>
      </c>
      <c r="C15" s="19">
        <v>16949524.449000001</v>
      </c>
      <c r="D15" s="19">
        <v>20855106.068810005</v>
      </c>
      <c r="E15" s="19">
        <v>25207568.733389996</v>
      </c>
      <c r="F15" s="19">
        <v>28711196.281479999</v>
      </c>
      <c r="G15" s="19">
        <v>33481407.354599997</v>
      </c>
      <c r="H15" s="19">
        <v>37569467.307409994</v>
      </c>
      <c r="I15" s="19">
        <v>42030669.195889995</v>
      </c>
    </row>
    <row r="16" spans="1:15" ht="11.1" customHeight="1" x14ac:dyDescent="0.15">
      <c r="A16" s="18" t="s">
        <v>13</v>
      </c>
      <c r="B16" s="19">
        <v>1276570.1269999999</v>
      </c>
      <c r="C16" s="19">
        <v>1627612.763</v>
      </c>
      <c r="D16" s="19">
        <v>1849174.5400599998</v>
      </c>
      <c r="E16" s="19">
        <v>2411816.2669099998</v>
      </c>
      <c r="F16" s="19">
        <v>2840698.3347199997</v>
      </c>
      <c r="G16" s="19">
        <v>3007136.4039699999</v>
      </c>
      <c r="H16" s="19">
        <v>3544934.7869299999</v>
      </c>
      <c r="I16" s="19">
        <v>4156112.9353199997</v>
      </c>
    </row>
    <row r="17" spans="1:10" ht="11.1" customHeight="1" x14ac:dyDescent="0.15">
      <c r="A17" s="18" t="s">
        <v>14</v>
      </c>
      <c r="B17" s="19">
        <v>6683794.307</v>
      </c>
      <c r="C17" s="19">
        <v>6677718.04</v>
      </c>
      <c r="D17" s="19">
        <v>8605971.0831699986</v>
      </c>
      <c r="E17" s="19">
        <v>8606114.1701699998</v>
      </c>
      <c r="F17" s="19">
        <v>9208611.5540100019</v>
      </c>
      <c r="G17" s="19">
        <v>10673816.437279999</v>
      </c>
      <c r="H17" s="19">
        <v>11990697.82752</v>
      </c>
      <c r="I17" s="19">
        <v>12683147.953729998</v>
      </c>
    </row>
    <row r="18" spans="1:10" ht="11.1" customHeight="1" x14ac:dyDescent="0.15">
      <c r="A18" s="18" t="s">
        <v>15</v>
      </c>
      <c r="B18" s="19">
        <v>2289920.6850000001</v>
      </c>
      <c r="C18" s="19">
        <v>3196947.8119999999</v>
      </c>
      <c r="D18" s="19">
        <v>3206818.6153600006</v>
      </c>
      <c r="E18" s="19">
        <v>3768857.7699399996</v>
      </c>
      <c r="F18" s="19">
        <v>3799009.5509500001</v>
      </c>
      <c r="G18" s="19">
        <v>4637367.629540001</v>
      </c>
      <c r="H18" s="19">
        <v>5129910.0222399998</v>
      </c>
      <c r="I18" s="19">
        <v>8303059.1406800002</v>
      </c>
    </row>
    <row r="19" spans="1:10" ht="11.1" customHeight="1" x14ac:dyDescent="0.15">
      <c r="A19" s="18" t="s">
        <v>16</v>
      </c>
      <c r="B19" s="19">
        <v>5529104.6629999997</v>
      </c>
      <c r="C19" s="19">
        <v>5490566.4419999998</v>
      </c>
      <c r="D19" s="19">
        <v>9390776.6092299987</v>
      </c>
      <c r="E19" s="19">
        <v>10344920.77533</v>
      </c>
      <c r="F19" s="19">
        <v>12168541.393340001</v>
      </c>
      <c r="G19" s="19">
        <v>13744199.651430001</v>
      </c>
      <c r="H19" s="19">
        <v>16520639.949110001</v>
      </c>
      <c r="I19" s="19">
        <v>19438776.487149999</v>
      </c>
    </row>
    <row r="20" spans="1:10" ht="11.1" customHeight="1" x14ac:dyDescent="0.15">
      <c r="A20" s="18" t="s">
        <v>17</v>
      </c>
      <c r="B20" s="19">
        <v>320674.44</v>
      </c>
      <c r="C20" s="19">
        <v>362198.29600000003</v>
      </c>
      <c r="D20" s="19">
        <v>299941.51367000001</v>
      </c>
      <c r="E20" s="19">
        <v>261899.81387000001</v>
      </c>
      <c r="F20" s="19">
        <v>225023.32330000002</v>
      </c>
      <c r="G20" s="19">
        <v>469855.82203999994</v>
      </c>
      <c r="H20" s="19">
        <v>590053.27962999989</v>
      </c>
      <c r="I20" s="19">
        <v>537030.24807000021</v>
      </c>
    </row>
    <row r="21" spans="1:10" ht="11.1" customHeight="1" x14ac:dyDescent="0.15">
      <c r="A21" s="18" t="s">
        <v>18</v>
      </c>
      <c r="B21" s="19">
        <v>768855.40300000005</v>
      </c>
      <c r="C21" s="19">
        <v>918682.79399999999</v>
      </c>
      <c r="D21" s="19">
        <v>1076904.7969</v>
      </c>
      <c r="E21" s="19">
        <v>1211479.8207200002</v>
      </c>
      <c r="F21" s="19">
        <v>1468948.6374300004</v>
      </c>
      <c r="G21" s="19">
        <v>1770561.65429</v>
      </c>
      <c r="H21" s="19">
        <v>2016335.8773000001</v>
      </c>
      <c r="I21" s="19">
        <v>2756478.7408799999</v>
      </c>
    </row>
    <row r="22" spans="1:10" ht="11.1" customHeight="1" x14ac:dyDescent="0.15">
      <c r="A22" s="18" t="s">
        <v>19</v>
      </c>
      <c r="B22" s="19">
        <v>355503.48300000001</v>
      </c>
      <c r="C22" s="19">
        <v>374622.08699999994</v>
      </c>
      <c r="D22" s="19">
        <v>485894.77706000005</v>
      </c>
      <c r="E22" s="19">
        <v>599190.44533000002</v>
      </c>
      <c r="F22" s="19">
        <v>759156.23515000008</v>
      </c>
      <c r="G22" s="19">
        <v>957666.51692999993</v>
      </c>
      <c r="H22" s="19">
        <v>1092686.5370600002</v>
      </c>
      <c r="I22" s="19">
        <v>1208116.0824200001</v>
      </c>
    </row>
    <row r="23" spans="1:10" ht="11.1" customHeight="1" x14ac:dyDescent="0.15">
      <c r="A23" s="18" t="s">
        <v>20</v>
      </c>
      <c r="B23" s="19">
        <v>2446259.9670000002</v>
      </c>
      <c r="C23" s="19">
        <v>2372557.0029999996</v>
      </c>
      <c r="D23" s="19">
        <v>2850839.57785</v>
      </c>
      <c r="E23" s="19">
        <v>3692973.1365000005</v>
      </c>
      <c r="F23" s="19">
        <v>4544918.9469400002</v>
      </c>
      <c r="G23" s="19">
        <v>5212906.5590999993</v>
      </c>
      <c r="H23" s="19">
        <v>5941783.4130099993</v>
      </c>
      <c r="I23" s="19">
        <v>7675303.39451</v>
      </c>
      <c r="J23" s="16"/>
    </row>
    <row r="24" spans="1:10" ht="11.1" customHeight="1" x14ac:dyDescent="0.15">
      <c r="A24" s="18" t="s">
        <v>21</v>
      </c>
    </row>
    <row r="25" spans="1:10" ht="11.1" customHeight="1" x14ac:dyDescent="0.15">
      <c r="A25" s="20" t="s">
        <v>22</v>
      </c>
      <c r="B25" s="19">
        <v>1670748.301</v>
      </c>
      <c r="C25" s="19">
        <v>3135483.9929999998</v>
      </c>
      <c r="D25" s="19">
        <v>2214631.18597</v>
      </c>
      <c r="E25" s="19">
        <v>3000337.1175299999</v>
      </c>
      <c r="F25" s="19">
        <v>3594278.4692299999</v>
      </c>
      <c r="G25" s="19">
        <v>3372172.9948599995</v>
      </c>
      <c r="H25" s="19">
        <v>3372147.8948100004</v>
      </c>
      <c r="I25" s="19">
        <v>2067206.77999</v>
      </c>
    </row>
    <row r="26" spans="1:10" ht="11.1" customHeight="1" x14ac:dyDescent="0.15">
      <c r="A26" s="21" t="s">
        <v>23</v>
      </c>
      <c r="B26" s="14">
        <v>12020735.435309997</v>
      </c>
      <c r="C26" s="14">
        <v>13146738.84905</v>
      </c>
      <c r="D26" s="14">
        <v>16032657.8072</v>
      </c>
      <c r="E26" s="14">
        <v>20000200.669669993</v>
      </c>
      <c r="F26" s="14">
        <v>24533794.846299998</v>
      </c>
      <c r="G26" s="14">
        <v>29768715.875650004</v>
      </c>
      <c r="H26" s="14">
        <v>34343443.926360004</v>
      </c>
      <c r="I26" s="14">
        <v>38493474.402309991</v>
      </c>
    </row>
    <row r="27" spans="1:10" ht="11.1" customHeight="1" x14ac:dyDescent="0.15">
      <c r="A27" s="22" t="s">
        <v>24</v>
      </c>
      <c r="B27" s="23">
        <v>20320197.10509</v>
      </c>
      <c r="C27" s="23">
        <v>21798478.870370001</v>
      </c>
      <c r="D27" s="23">
        <v>25248037.131270003</v>
      </c>
      <c r="E27" s="24">
        <v>30275257.447599996</v>
      </c>
      <c r="F27" s="24">
        <v>34660528.681189999</v>
      </c>
      <c r="G27" s="25">
        <v>38945310.633799993</v>
      </c>
      <c r="H27" s="25">
        <v>43577314.436529994</v>
      </c>
      <c r="I27" s="25">
        <v>50654015.429319993</v>
      </c>
      <c r="J27" s="26"/>
    </row>
    <row r="28" spans="1:10" ht="24.75" customHeight="1" x14ac:dyDescent="0.15">
      <c r="A28" s="32" t="s">
        <v>25</v>
      </c>
      <c r="B28" s="32"/>
      <c r="C28" s="32"/>
      <c r="D28" s="32"/>
      <c r="E28" s="32"/>
      <c r="F28" s="32"/>
      <c r="G28" s="32"/>
      <c r="H28" s="32"/>
      <c r="I28" s="32"/>
      <c r="J28" s="26"/>
    </row>
    <row r="29" spans="1:10" ht="7.5" customHeight="1" x14ac:dyDescent="0.1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26"/>
    </row>
    <row r="30" spans="1:10" x14ac:dyDescent="0.15">
      <c r="A30" s="27" t="s">
        <v>27</v>
      </c>
      <c r="J30" s="28"/>
    </row>
    <row r="35" spans="10:13" x14ac:dyDescent="0.15">
      <c r="J35" s="28"/>
      <c r="K35" s="29"/>
      <c r="L35" s="29"/>
      <c r="M35" s="29"/>
    </row>
    <row r="36" spans="10:13" x14ac:dyDescent="0.15">
      <c r="J36" s="28"/>
      <c r="K36" s="29"/>
      <c r="L36" s="29">
        <f>+I5</f>
        <v>2015</v>
      </c>
      <c r="M36" s="29"/>
    </row>
    <row r="37" spans="10:13" x14ac:dyDescent="0.15">
      <c r="J37" s="28"/>
      <c r="K37" s="29" t="str">
        <f>+A15</f>
        <v xml:space="preserve">  Comercio</v>
      </c>
      <c r="L37" s="30">
        <f>+I15</f>
        <v>42030669.195889995</v>
      </c>
      <c r="M37" s="29"/>
    </row>
    <row r="38" spans="10:13" x14ac:dyDescent="0.15">
      <c r="J38" s="28"/>
      <c r="K38" s="29" t="str">
        <f>+A12</f>
        <v xml:space="preserve">  Industria manufacturera</v>
      </c>
      <c r="L38" s="30">
        <f>+I12</f>
        <v>35643595.10109999</v>
      </c>
      <c r="M38" s="29"/>
    </row>
    <row r="39" spans="10:13" x14ac:dyDescent="0.15">
      <c r="J39" s="28"/>
      <c r="K39" s="29" t="s">
        <v>28</v>
      </c>
      <c r="L39" s="30">
        <f>+I19</f>
        <v>19438776.487149999</v>
      </c>
      <c r="M39" s="29"/>
    </row>
    <row r="40" spans="10:13" x14ac:dyDescent="0.15">
      <c r="J40" s="28"/>
      <c r="K40" s="29" t="str">
        <f>+A17</f>
        <v xml:space="preserve">  Transporte, almacenamiento y comunicaciones</v>
      </c>
      <c r="L40" s="30">
        <f>+I17</f>
        <v>12683147.953729998</v>
      </c>
      <c r="M40" s="29"/>
    </row>
    <row r="41" spans="10:13" x14ac:dyDescent="0.15">
      <c r="J41" s="28"/>
      <c r="K41" s="29" t="str">
        <f>+A13</f>
        <v xml:space="preserve">  Electricidad, gas y agua</v>
      </c>
      <c r="L41" s="30">
        <f>+I13</f>
        <v>8647533.1586000007</v>
      </c>
      <c r="M41" s="29"/>
    </row>
    <row r="42" spans="10:13" x14ac:dyDescent="0.15">
      <c r="J42" s="28"/>
      <c r="K42" s="29" t="s">
        <v>29</v>
      </c>
      <c r="L42" s="30">
        <f>I8-SUM(L37:L41)</f>
        <v>51322111.072450012</v>
      </c>
      <c r="M42" s="29"/>
    </row>
    <row r="43" spans="10:13" x14ac:dyDescent="0.15">
      <c r="J43" s="28"/>
      <c r="K43" s="29"/>
      <c r="L43" s="29"/>
      <c r="M43" s="29"/>
    </row>
  </sheetData>
  <mergeCells count="3">
    <mergeCell ref="A1:I1"/>
    <mergeCell ref="A28:I28"/>
    <mergeCell ref="A29:I29"/>
  </mergeCells>
  <conditionalFormatting sqref="K8:K26 G26:G27 G9:G24">
    <cfRule type="duplicateValues" dxfId="4" priority="4"/>
  </conditionalFormatting>
  <conditionalFormatting sqref="H26:I26">
    <cfRule type="duplicateValues" dxfId="3" priority="3"/>
  </conditionalFormatting>
  <conditionalFormatting sqref="H27:I27 H9:I23 F7:I8">
    <cfRule type="duplicateValues" dxfId="2" priority="5"/>
  </conditionalFormatting>
  <conditionalFormatting sqref="G25">
    <cfRule type="duplicateValues" dxfId="1" priority="1"/>
  </conditionalFormatting>
  <conditionalFormatting sqref="H25:I25">
    <cfRule type="duplicateValues" dxfId="0" priority="2"/>
  </conditionalFormatting>
  <printOptions horizontalCentered="1" verticalCentered="1"/>
  <pageMargins left="1.7716535433070868" right="1.7716535433070868" top="1.7716535433070868" bottom="1.771653543307086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23.11</vt:lpstr>
      <vt:lpstr>'23.11'!A_impresión_IM</vt:lpstr>
      <vt:lpstr>'23.11'!Área_de_impresión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2016-06-03T15:36:39Z</cp:lastPrinted>
  <dcterms:created xsi:type="dcterms:W3CDTF">2016-05-20T23:32:51Z</dcterms:created>
  <dcterms:modified xsi:type="dcterms:W3CDTF">2016-08-09T14:47:13Z</dcterms:modified>
</cp:coreProperties>
</file>