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120" yWindow="105" windowWidth="28515" windowHeight="11310"/>
  </bookViews>
  <sheets>
    <sheet name="23.10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'23.10'!$A$1:$S$50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AB39" i="1" l="1"/>
  <c r="AA39" i="1"/>
  <c r="Z39" i="1"/>
  <c r="Y39" i="1"/>
  <c r="X39" i="1"/>
  <c r="W39" i="1"/>
  <c r="V39" i="1"/>
  <c r="AA38" i="1"/>
  <c r="Z38" i="1"/>
  <c r="Y38" i="1"/>
  <c r="X38" i="1"/>
  <c r="W38" i="1"/>
  <c r="V38" i="1"/>
  <c r="AE35" i="1"/>
  <c r="AE39" i="1" s="1"/>
  <c r="AB35" i="1"/>
  <c r="AF34" i="1"/>
  <c r="AF38" i="1" s="1"/>
  <c r="S9" i="1"/>
  <c r="AF35" i="1" s="1"/>
  <c r="AF39" i="1" s="1"/>
  <c r="R9" i="1"/>
  <c r="Q9" i="1"/>
  <c r="AD35" i="1" s="1"/>
  <c r="AD39" i="1" s="1"/>
  <c r="P9" i="1"/>
  <c r="AC35" i="1" s="1"/>
  <c r="AC39" i="1" s="1"/>
  <c r="N9" i="1"/>
  <c r="I9" i="1"/>
  <c r="AE34" i="1" s="1"/>
  <c r="AE38" i="1" s="1"/>
  <c r="H9" i="1"/>
  <c r="AD34" i="1" s="1"/>
  <c r="AD38" i="1" s="1"/>
  <c r="G9" i="1"/>
  <c r="AC34" i="1" s="1"/>
  <c r="AC38" i="1" s="1"/>
  <c r="F9" i="1"/>
  <c r="AB34" i="1" s="1"/>
  <c r="AB38" i="1" s="1"/>
  <c r="E9" i="1"/>
</calcChain>
</file>

<file path=xl/sharedStrings.xml><?xml version="1.0" encoding="utf-8"?>
<sst xmlns="http://schemas.openxmlformats.org/spreadsheetml/2006/main" count="64" uniqueCount="34">
  <si>
    <t>E. SISTEMA FINANCIERO</t>
  </si>
  <si>
    <t>23.10  CRÉDITOS DIRECTOS Y DEPÓSITOS DEL SISTEMA FINANCIERO, 2013-2015</t>
  </si>
  <si>
    <t xml:space="preserve">        (Miles de soles)</t>
  </si>
  <si>
    <t xml:space="preserve">Institución </t>
  </si>
  <si>
    <t>Créditos Directos</t>
  </si>
  <si>
    <t>Depósitos</t>
  </si>
  <si>
    <t>Financiera</t>
  </si>
  <si>
    <t>Total</t>
  </si>
  <si>
    <t>Banca Múltiple 1/</t>
  </si>
  <si>
    <t>Empresas Financieras 1/ 2/ 3/</t>
  </si>
  <si>
    <t>Cajas Municipales</t>
  </si>
  <si>
    <t>Cajas Rurales de Ahorro y Crédito 5/</t>
  </si>
  <si>
    <t>Entidades de Desarrollo de la Pequeña y Micro Empresa (EDPYME) 2/ 4/</t>
  </si>
  <si>
    <t>-</t>
  </si>
  <si>
    <t>Empresas de Arrendamiento Financiero 3/</t>
  </si>
  <si>
    <t>Banco de la Nación 6/</t>
  </si>
  <si>
    <t>Agrobanco 7/</t>
  </si>
  <si>
    <r>
      <rPr>
        <b/>
        <sz val="6"/>
        <rFont val="Arial Narrow"/>
        <family val="2"/>
      </rPr>
      <t>Nota:</t>
    </r>
    <r>
      <rPr>
        <sz val="6"/>
        <rFont val="Arial Narrow"/>
        <family val="2"/>
      </rPr>
      <t xml:space="preserve"> Saldos al 31 de diciembre de cada año.</t>
    </r>
  </si>
  <si>
    <t>1/</t>
  </si>
  <si>
    <t>En enero de 2009 se autorizó el funcionamiento de CrediScotia Financiera S.A. por conversión del Banco de Trabajo y para ICBC Bank en febrero del 2014.</t>
  </si>
  <si>
    <t>2/</t>
  </si>
  <si>
    <t>Las EDPYMEs Edyficar (marzo 2008), Crear Arequipa y Confianza (setiembre 2009), Efectiva (marzo 2010), Proempresa (agosto 2012), Nuestra Gente (mayo 2013) y Nueva Visión (octubre 2013)  fueron autorizadas a operar  como empresas financieras.</t>
  </si>
  <si>
    <t>3/</t>
  </si>
  <si>
    <t>Las empresas de arrendamiento financiero América Leasing y Mitsui Masa Leasing fueron autorizadas a operar como empresas financieras en mayo y diciembre 2010, respectivamente.</t>
  </si>
  <si>
    <t>4/</t>
  </si>
  <si>
    <t>Las Edpymes  BBVA Consumer Finance (abril 2014), GMG Servicios Perú (julio 2014) y Santander Consumo (noviembre 2015) ingresaron al mercado.</t>
  </si>
  <si>
    <t>5/</t>
  </si>
  <si>
    <t>Las CRAC Del Centro (setiembre 2014)  fue autorizada operar.</t>
  </si>
  <si>
    <t>6/</t>
  </si>
  <si>
    <t>Solo considera la cartera de créditos de consumo e hipotecarios.</t>
  </si>
  <si>
    <t>7/</t>
  </si>
  <si>
    <t>Solo considera los créditos que coloca directamente y no a través de otras instituciones financieras.</t>
  </si>
  <si>
    <t>Fuente:  Superintendencia de Banca, Seguros y AFP.</t>
  </si>
  <si>
    <t>Créditos directos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</si>
</sst>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#\ ###\ ##0"/>
    <numFmt numFmtId="165" formatCode="0.0"/>
    <numFmt numFmtId="166" formatCode="#."/>
    <numFmt numFmtId="167" formatCode="_-[$€]* #,##0.00_-;\-[$€]* #,##0.00_-;_-[$€]* &quot;-&quot;??_-;_-@_-"/>
    <numFmt numFmtId="168" formatCode="_-* #,##0\ _P_t_s_-;\-* #,##0\ _P_t_s_-;_-* &quot;-&quot;\ _P_t_s_-;_-@_-"/>
    <numFmt numFmtId="169" formatCode="_-* #,##0.00\ _P_t_s_-;\-* #,##0.00\ _P_t_s_-;_-* &quot;-&quot;??\ _P_t_s_-;_-@_-"/>
    <numFmt numFmtId="170" formatCode="_ #,##0.0__\ ;_ \-#,##0.0__\ ;_ \ &quot;-.-&quot;__\ ;_ @__"/>
    <numFmt numFmtId="171" formatCode="_ #,##0.0__\ ;_ \-#,##0.0__\ ;_ \ &quot;-.-&quot;__\ ;_ @\ __"/>
    <numFmt numFmtId="172" formatCode="_ * #,##0_ ;_ * \-#,##0_ ;_ * &quot;-&quot;_ ;_ @_ \l"/>
  </numFmts>
  <fonts count="44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1"/>
      <name val="Arial Narrow"/>
      <family val="2"/>
    </font>
    <font>
      <sz val="7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6.5"/>
      <name val="Arial Narrow"/>
      <family val="2"/>
    </font>
    <font>
      <sz val="7"/>
      <color theme="3" tint="0.39997558519241921"/>
      <name val="Arial Narrow"/>
      <family val="2"/>
    </font>
    <font>
      <sz val="7"/>
      <color theme="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0"/>
      <name val="Arial Narrow"/>
      <family val="2"/>
    </font>
    <font>
      <b/>
      <sz val="9"/>
      <color theme="0"/>
      <name val="Arial Narrow"/>
      <family val="2"/>
    </font>
    <font>
      <sz val="8"/>
      <color theme="0"/>
      <name val="Arial Narrow"/>
      <family val="2"/>
    </font>
    <font>
      <b/>
      <sz val="7"/>
      <color theme="0"/>
      <name val="Arial Narrow"/>
      <family val="2"/>
    </font>
    <font>
      <sz val="6.5"/>
      <color theme="0"/>
      <name val="Arial Narrow"/>
      <family val="2"/>
    </font>
    <font>
      <sz val="6"/>
      <color theme="0"/>
      <name val="Arial Narrow"/>
      <family val="2"/>
    </font>
    <font>
      <b/>
      <sz val="6"/>
      <color theme="0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rgb="FF33CCCC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49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0" fontId="1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4" borderId="0" applyNumberFormat="0" applyBorder="0" applyAlignment="0" applyProtection="0"/>
    <xf numFmtId="0" fontId="16" fillId="16" borderId="12" applyNumberFormat="0" applyAlignment="0" applyProtection="0"/>
    <xf numFmtId="0" fontId="17" fillId="17" borderId="13" applyNumberFormat="0" applyAlignment="0" applyProtection="0"/>
    <xf numFmtId="0" fontId="18" fillId="0" borderId="14" applyNumberFormat="0" applyFill="0" applyAlignment="0" applyProtection="0"/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66" fontId="20" fillId="0" borderId="0">
      <protection locked="0"/>
    </xf>
    <xf numFmtId="0" fontId="21" fillId="0" borderId="0"/>
    <xf numFmtId="166" fontId="22" fillId="0" borderId="0">
      <protection locked="0"/>
    </xf>
    <xf numFmtId="166" fontId="22" fillId="0" borderId="0">
      <protection locked="0"/>
    </xf>
    <xf numFmtId="0" fontId="23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24" fillId="7" borderId="12" applyNumberFormat="0" applyAlignment="0" applyProtection="0"/>
    <xf numFmtId="167" fontId="25" fillId="0" borderId="0" applyFont="0" applyFill="0" applyBorder="0" applyAlignment="0" applyProtection="0"/>
    <xf numFmtId="15" fontId="21" fillId="0" borderId="15" applyFill="0" applyBorder="0" applyProtection="0">
      <alignment horizontal="center" wrapText="1" shrinkToFit="1"/>
    </xf>
    <xf numFmtId="166" fontId="20" fillId="0" borderId="0">
      <protection locked="0"/>
    </xf>
    <xf numFmtId="166" fontId="20" fillId="0" borderId="0">
      <protection locked="0"/>
    </xf>
    <xf numFmtId="1" fontId="21" fillId="0" borderId="0" applyFont="0" applyFill="0" applyBorder="0" applyAlignment="0" applyProtection="0">
      <protection locked="0"/>
    </xf>
    <xf numFmtId="0" fontId="19" fillId="0" borderId="0">
      <protection locked="0"/>
    </xf>
    <xf numFmtId="0" fontId="19" fillId="0" borderId="0">
      <protection locked="0"/>
    </xf>
    <xf numFmtId="0" fontId="26" fillId="3" borderId="0" applyNumberFormat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9" fillId="0" borderId="0" applyFill="0" applyBorder="0" applyAlignment="0" applyProtection="0"/>
    <xf numFmtId="166" fontId="20" fillId="0" borderId="0">
      <protection locked="0"/>
    </xf>
    <xf numFmtId="0" fontId="27" fillId="22" borderId="0" applyNumberFormat="0" applyBorder="0" applyAlignment="0" applyProtection="0"/>
    <xf numFmtId="0" fontId="25" fillId="0" borderId="0"/>
    <xf numFmtId="0" fontId="28" fillId="23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24" borderId="16" applyNumberFormat="0" applyFont="0" applyAlignment="0" applyProtection="0"/>
    <xf numFmtId="172" fontId="29" fillId="0" borderId="0" applyFont="0" applyFill="0" applyBorder="0" applyAlignment="0" applyProtection="0"/>
    <xf numFmtId="0" fontId="19" fillId="0" borderId="0">
      <protection locked="0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0" fillId="16" borderId="1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23" fillId="0" borderId="2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1" applyNumberFormat="0" applyFill="0" applyAlignment="0" applyProtection="0"/>
  </cellStyleXfs>
  <cellXfs count="76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1" applyFont="1" applyBorder="1" applyAlignment="1" applyProtection="1">
      <alignment horizontal="left" vertical="center"/>
    </xf>
    <xf numFmtId="0" fontId="6" fillId="0" borderId="0" xfId="1" quotePrefix="1" applyFont="1" applyBorder="1" applyAlignment="1" applyProtection="1">
      <alignment vertical="center"/>
    </xf>
    <xf numFmtId="0" fontId="6" fillId="0" borderId="0" xfId="1" quotePrefix="1" applyFont="1" applyBorder="1" applyAlignment="1" applyProtection="1">
      <alignment horizontal="centerContinuous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Continuous" vertical="center"/>
    </xf>
    <xf numFmtId="0" fontId="7" fillId="0" borderId="1" xfId="1" applyFont="1" applyBorder="1" applyAlignment="1" applyProtection="1">
      <alignment horizontal="centerContinuous" vertical="center"/>
    </xf>
    <xf numFmtId="0" fontId="7" fillId="0" borderId="5" xfId="1" applyFont="1" applyBorder="1" applyAlignment="1" applyProtection="1">
      <alignment horizontal="centerContinuous" vertical="center"/>
    </xf>
    <xf numFmtId="0" fontId="7" fillId="0" borderId="5" xfId="1" applyFont="1" applyBorder="1" applyAlignment="1">
      <alignment horizontal="centerContinuous" vertical="center"/>
    </xf>
    <xf numFmtId="0" fontId="7" fillId="0" borderId="3" xfId="1" applyFont="1" applyBorder="1" applyAlignment="1">
      <alignment horizontal="centerContinuous" vertical="center"/>
    </xf>
    <xf numFmtId="0" fontId="7" fillId="0" borderId="6" xfId="1" applyFont="1" applyBorder="1" applyAlignment="1">
      <alignment horizontal="centerContinuous" vertical="center"/>
    </xf>
    <xf numFmtId="0" fontId="3" fillId="0" borderId="3" xfId="1" applyFont="1" applyBorder="1" applyAlignment="1">
      <alignment vertical="center"/>
    </xf>
    <xf numFmtId="0" fontId="7" fillId="0" borderId="1" xfId="1" applyFont="1" applyBorder="1" applyAlignment="1" applyProtection="1">
      <alignment horizontal="right" vertical="center"/>
    </xf>
    <xf numFmtId="0" fontId="7" fillId="0" borderId="8" xfId="1" applyFont="1" applyBorder="1" applyAlignment="1" applyProtection="1">
      <alignment horizontal="right" vertical="center"/>
    </xf>
    <xf numFmtId="0" fontId="7" fillId="0" borderId="9" xfId="1" applyFont="1" applyBorder="1" applyAlignment="1" applyProtection="1">
      <alignment horizontal="right" vertical="center"/>
    </xf>
    <xf numFmtId="0" fontId="7" fillId="0" borderId="10" xfId="1" applyFont="1" applyBorder="1" applyAlignment="1" applyProtection="1">
      <alignment horizontal="right" vertical="center"/>
    </xf>
    <xf numFmtId="0" fontId="7" fillId="0" borderId="7" xfId="1" applyFont="1" applyBorder="1" applyAlignment="1">
      <alignment vertical="center"/>
    </xf>
    <xf numFmtId="0" fontId="7" fillId="0" borderId="0" xfId="1" applyFont="1" applyBorder="1" applyAlignment="1" applyProtection="1">
      <alignment horizontal="centerContinuous" vertical="center"/>
    </xf>
    <xf numFmtId="164" fontId="7" fillId="0" borderId="0" xfId="1" applyNumberFormat="1" applyFont="1" applyBorder="1" applyAlignment="1" applyProtection="1">
      <alignment horizontal="right" vertical="center"/>
    </xf>
    <xf numFmtId="164" fontId="3" fillId="0" borderId="0" xfId="1" applyNumberFormat="1" applyFont="1" applyBorder="1" applyAlignment="1" applyProtection="1">
      <alignment horizontal="right" vertical="center"/>
    </xf>
    <xf numFmtId="164" fontId="3" fillId="0" borderId="1" xfId="1" applyNumberFormat="1" applyFont="1" applyBorder="1" applyAlignment="1" applyProtection="1">
      <alignment horizontal="right" vertical="center"/>
    </xf>
    <xf numFmtId="164" fontId="3" fillId="0" borderId="9" xfId="1" applyNumberFormat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left" vertical="center"/>
    </xf>
    <xf numFmtId="164" fontId="10" fillId="0" borderId="0" xfId="1" applyNumberFormat="1" applyFont="1" applyBorder="1" applyAlignment="1" applyProtection="1">
      <alignment horizontal="right" vertical="center"/>
    </xf>
    <xf numFmtId="164" fontId="10" fillId="0" borderId="0" xfId="1" applyNumberFormat="1" applyFont="1" applyFill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3" fillId="0" borderId="0" xfId="1" applyFont="1" applyBorder="1" applyAlignment="1" applyProtection="1">
      <alignment horizontal="left" vertical="center" wrapText="1"/>
    </xf>
    <xf numFmtId="0" fontId="3" fillId="0" borderId="7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0" fontId="7" fillId="0" borderId="3" xfId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7" xfId="1" applyFont="1" applyBorder="1" applyAlignment="1" applyProtection="1">
      <alignment horizontal="left" vertical="center" wrapText="1"/>
    </xf>
    <xf numFmtId="0" fontId="9" fillId="0" borderId="0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 wrapText="1"/>
    </xf>
    <xf numFmtId="0" fontId="3" fillId="0" borderId="7" xfId="1" applyFont="1" applyFill="1" applyBorder="1" applyAlignment="1" applyProtection="1">
      <alignment horizontal="left" vertical="center" wrapText="1"/>
    </xf>
    <xf numFmtId="0" fontId="3" fillId="0" borderId="9" xfId="1" applyFont="1" applyBorder="1" applyAlignment="1" applyProtection="1">
      <alignment horizontal="left" vertical="center" wrapText="1"/>
    </xf>
    <xf numFmtId="0" fontId="3" fillId="0" borderId="11" xfId="1" applyFont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justify" vertical="top"/>
    </xf>
    <xf numFmtId="0" fontId="8" fillId="0" borderId="0" xfId="1" applyFont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37" fillId="0" borderId="0" xfId="1" applyFont="1" applyBorder="1" applyAlignment="1" applyProtection="1">
      <alignment horizontal="left" vertical="center"/>
    </xf>
    <xf numFmtId="0" fontId="38" fillId="0" borderId="0" xfId="1" applyFont="1" applyBorder="1" applyAlignment="1" applyProtection="1">
      <alignment horizontal="left" vertical="center"/>
    </xf>
    <xf numFmtId="0" fontId="39" fillId="0" borderId="0" xfId="1" quotePrefix="1" applyFont="1" applyBorder="1" applyAlignment="1" applyProtection="1">
      <alignment vertical="center"/>
    </xf>
    <xf numFmtId="0" fontId="12" fillId="0" borderId="0" xfId="1" applyFont="1" applyBorder="1" applyAlignment="1">
      <alignment horizontal="center" vertical="center"/>
    </xf>
    <xf numFmtId="0" fontId="40" fillId="0" borderId="0" xfId="1" applyFont="1" applyBorder="1" applyAlignment="1">
      <alignment horizontal="centerContinuous" vertical="center"/>
    </xf>
    <xf numFmtId="0" fontId="40" fillId="0" borderId="0" xfId="1" applyFont="1" applyBorder="1" applyAlignment="1" applyProtection="1">
      <alignment horizontal="right" vertical="center"/>
    </xf>
    <xf numFmtId="0" fontId="40" fillId="0" borderId="0" xfId="1" applyFont="1" applyBorder="1" applyAlignment="1" applyProtection="1">
      <alignment horizontal="centerContinuous" vertical="center"/>
    </xf>
    <xf numFmtId="164" fontId="40" fillId="0" borderId="0" xfId="1" applyNumberFormat="1" applyFont="1" applyBorder="1" applyAlignment="1" applyProtection="1">
      <alignment horizontal="right" vertical="center"/>
    </xf>
    <xf numFmtId="164" fontId="12" fillId="0" borderId="0" xfId="1" applyNumberFormat="1" applyFont="1" applyBorder="1" applyAlignment="1" applyProtection="1">
      <alignment horizontal="right" vertical="center"/>
    </xf>
    <xf numFmtId="1" fontId="12" fillId="0" borderId="0" xfId="1" applyNumberFormat="1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164" fontId="41" fillId="0" borderId="0" xfId="1" applyNumberFormat="1" applyFont="1" applyBorder="1" applyAlignment="1" applyProtection="1">
      <alignment horizontal="right" vertical="center"/>
    </xf>
    <xf numFmtId="0" fontId="42" fillId="0" borderId="0" xfId="1" applyFont="1" applyBorder="1" applyAlignment="1" applyProtection="1">
      <alignment horizontal="left" vertical="center"/>
    </xf>
    <xf numFmtId="0" fontId="42" fillId="0" borderId="0" xfId="1" applyFont="1" applyBorder="1" applyAlignment="1" applyProtection="1">
      <alignment horizontal="justify" vertical="justify" wrapText="1"/>
    </xf>
    <xf numFmtId="0" fontId="43" fillId="0" borderId="0" xfId="1" applyFont="1" applyFill="1" applyBorder="1" applyAlignment="1" applyProtection="1">
      <alignment horizontal="left" vertical="center"/>
    </xf>
    <xf numFmtId="165" fontId="12" fillId="0" borderId="0" xfId="1" applyNumberFormat="1" applyFont="1" applyBorder="1" applyAlignment="1">
      <alignment vertical="center"/>
    </xf>
    <xf numFmtId="0" fontId="12" fillId="0" borderId="0" xfId="1" applyNumberFormat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165" fontId="12" fillId="0" borderId="0" xfId="1" applyNumberFormat="1" applyFont="1" applyFill="1" applyBorder="1" applyAlignment="1">
      <alignment vertical="center"/>
    </xf>
    <xf numFmtId="1" fontId="12" fillId="0" borderId="0" xfId="1" applyNumberFormat="1" applyFont="1" applyFill="1" applyBorder="1" applyAlignment="1">
      <alignment vertical="center"/>
    </xf>
  </cellXfs>
  <cellStyles count="93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Comma" xfId="24"/>
    <cellStyle name="Comma0" xfId="25"/>
    <cellStyle name="Currency" xfId="26"/>
    <cellStyle name="Currency0" xfId="27"/>
    <cellStyle name="Date" xfId="28"/>
    <cellStyle name="Dia" xfId="29"/>
    <cellStyle name="Diseño" xfId="30"/>
    <cellStyle name="Encabez1" xfId="31"/>
    <cellStyle name="Encabez2" xfId="32"/>
    <cellStyle name="Encabezado 4 2" xfId="33"/>
    <cellStyle name="Énfasis1 2" xfId="34"/>
    <cellStyle name="Énfasis2 2" xfId="35"/>
    <cellStyle name="Énfasis3 2" xfId="36"/>
    <cellStyle name="Énfasis4 2" xfId="37"/>
    <cellStyle name="Énfasis5 2" xfId="38"/>
    <cellStyle name="Énfasis6 2" xfId="39"/>
    <cellStyle name="Entrada 2" xfId="40"/>
    <cellStyle name="Euro" xfId="41"/>
    <cellStyle name="Fechas" xfId="42"/>
    <cellStyle name="Fijo" xfId="43"/>
    <cellStyle name="Financiero" xfId="44"/>
    <cellStyle name="Fixed" xfId="45"/>
    <cellStyle name="Heading 1" xfId="46"/>
    <cellStyle name="Heading 2" xfId="47"/>
    <cellStyle name="Incorrecto 2" xfId="48"/>
    <cellStyle name="Millares [0] 2" xfId="49"/>
    <cellStyle name="Millares 2" xfId="50"/>
    <cellStyle name="Millares 3" xfId="51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61"/>
    <cellStyle name="Normal 3" xfId="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407514554642794E-2"/>
          <c:y val="5.634225721784776E-2"/>
          <c:w val="0.94581896916180164"/>
          <c:h val="0.839508271945853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'23.10'!$U$38</c:f>
              <c:strCache>
                <c:ptCount val="1"/>
                <c:pt idx="0">
                  <c:v>Créditos directos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3.32147106122569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2147106122563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6429421224513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'23.10'!$AB$37:$AF$37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'23.10'!$AB$38:$AF$38</c:f>
              <c:numCache>
                <c:formatCode>General</c:formatCode>
                <c:ptCount val="5"/>
                <c:pt idx="0">
                  <c:v>151.61251021797997</c:v>
                </c:pt>
                <c:pt idx="1">
                  <c:v>170.51343953544998</c:v>
                </c:pt>
                <c:pt idx="2">
                  <c:v>198.96998580538997</c:v>
                </c:pt>
                <c:pt idx="3">
                  <c:v>226.26846970960003</c:v>
                </c:pt>
                <c:pt idx="4">
                  <c:v>258.91332305735</c:v>
                </c:pt>
              </c:numCache>
            </c:numRef>
          </c:val>
        </c:ser>
        <c:ser>
          <c:idx val="1"/>
          <c:order val="1"/>
          <c:tx>
            <c:strRef>
              <c:f>'23.10'!$U$39</c:f>
              <c:strCache>
                <c:ptCount val="1"/>
                <c:pt idx="0">
                  <c:v>Depósitos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1.584902781668791E-2"/>
                  <c:y val="6.6193823855628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'23.10'!$AB$37:$AF$37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'23.10'!$AB$39:$AF$39</c:f>
              <c:numCache>
                <c:formatCode>General</c:formatCode>
                <c:ptCount val="5"/>
                <c:pt idx="0">
                  <c:v>157.86708221891999</c:v>
                </c:pt>
                <c:pt idx="1">
                  <c:v>176.90144088524002</c:v>
                </c:pt>
                <c:pt idx="2">
                  <c:v>212.10465146345001</c:v>
                </c:pt>
                <c:pt idx="3">
                  <c:v>221.86569442776005</c:v>
                </c:pt>
                <c:pt idx="4">
                  <c:v>255.73961326795998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overlap val="3"/>
        <c:axId val="265434288"/>
        <c:axId val="265434848"/>
      </c:barChart>
      <c:catAx>
        <c:axId val="26543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Narrow"/>
                <a:cs typeface="Arial Narrow"/>
              </a:defRPr>
            </a:pPr>
            <a:endParaRPr lang="es-PE"/>
          </a:p>
        </c:txPr>
        <c:crossAx val="265434848"/>
        <c:crosses val="autoZero"/>
        <c:auto val="1"/>
        <c:lblAlgn val="ctr"/>
        <c:lblOffset val="100"/>
        <c:noMultiLvlLbl val="0"/>
      </c:catAx>
      <c:valAx>
        <c:axId val="265434848"/>
        <c:scaling>
          <c:orientation val="minMax"/>
          <c:max val="3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65434288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</c:legendEntry>
      <c:layout>
        <c:manualLayout>
          <c:xMode val="edge"/>
          <c:yMode val="edge"/>
          <c:x val="2.9420088360648584E-2"/>
          <c:y val="0.10264596042011193"/>
          <c:w val="0.20278413647214533"/>
          <c:h val="0.18927836447467591"/>
        </c:manualLayout>
      </c:layout>
      <c:overlay val="0"/>
      <c:spPr>
        <a:solidFill>
          <a:srgbClr val="FFFFFF"/>
        </a:solidFill>
        <a:ln w="3175">
          <a:solidFill>
            <a:schemeClr val="tx1">
              <a:lumMod val="75000"/>
              <a:lumOff val="25000"/>
            </a:schemeClr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80597</xdr:colOff>
      <xdr:row>31</xdr:row>
      <xdr:rowOff>47625</xdr:rowOff>
    </xdr:from>
    <xdr:to>
      <xdr:col>18</xdr:col>
      <xdr:colOff>593481</xdr:colOff>
      <xdr:row>48</xdr:row>
      <xdr:rowOff>63500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48</xdr:row>
      <xdr:rowOff>51288</xdr:rowOff>
    </xdr:from>
    <xdr:to>
      <xdr:col>9</xdr:col>
      <xdr:colOff>461595</xdr:colOff>
      <xdr:row>50</xdr:row>
      <xdr:rowOff>7633</xdr:rowOff>
    </xdr:to>
    <xdr:sp macro="" textlink="">
      <xdr:nvSpPr>
        <xdr:cNvPr id="3" name="2 CuadroTexto"/>
        <xdr:cNvSpPr txBox="1"/>
      </xdr:nvSpPr>
      <xdr:spPr>
        <a:xfrm>
          <a:off x="0" y="7137888"/>
          <a:ext cx="2642820" cy="184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Superintendencia</a:t>
          </a:r>
          <a:r>
            <a:rPr lang="es-PE" sz="600" b="1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 de Banca, Seguros y AFP</a:t>
          </a:r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.</a:t>
          </a:r>
          <a:endParaRPr lang="es-PE" sz="600" b="1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109904</xdr:colOff>
      <xdr:row>29</xdr:row>
      <xdr:rowOff>79898</xdr:rowOff>
    </xdr:from>
    <xdr:to>
      <xdr:col>18</xdr:col>
      <xdr:colOff>564173</xdr:colOff>
      <xdr:row>31</xdr:row>
      <xdr:rowOff>36633</xdr:rowOff>
    </xdr:to>
    <xdr:sp macro="" textlink="">
      <xdr:nvSpPr>
        <xdr:cNvPr id="4" name="Text Box 1028"/>
        <xdr:cNvSpPr txBox="1">
          <a:spLocks noChangeArrowheads="1"/>
        </xdr:cNvSpPr>
      </xdr:nvSpPr>
      <xdr:spPr bwMode="auto">
        <a:xfrm>
          <a:off x="109904" y="4994798"/>
          <a:ext cx="4721469" cy="18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27432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 Narrow"/>
            </a:rPr>
            <a:t>(Miles de soles)</a:t>
          </a:r>
        </a:p>
      </xdr:txBody>
    </xdr:sp>
    <xdr:clientData/>
  </xdr:twoCellAnchor>
  <xdr:oneCellAnchor>
    <xdr:from>
      <xdr:col>0</xdr:col>
      <xdr:colOff>80596</xdr:colOff>
      <xdr:row>28</xdr:row>
      <xdr:rowOff>34190</xdr:rowOff>
    </xdr:from>
    <xdr:ext cx="4799135" cy="210058"/>
    <xdr:sp macro="" textlink="">
      <xdr:nvSpPr>
        <xdr:cNvPr id="5" name="4 CuadroTexto"/>
        <xdr:cNvSpPr txBox="1"/>
      </xdr:nvSpPr>
      <xdr:spPr>
        <a:xfrm>
          <a:off x="80596" y="4834790"/>
          <a:ext cx="4799135" cy="210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PE" sz="800" b="1">
              <a:latin typeface="Arial Narrow" pitchFamily="34" charset="0"/>
            </a:rPr>
            <a:t>CRÉDITOS DIRECTOS Y DEPÓSITOS DEL SISTEMA FINANCIERO, 2011-2015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H67"/>
  <sheetViews>
    <sheetView showGridLines="0" tabSelected="1" zoomScale="130" zoomScaleNormal="130" zoomScaleSheetLayoutView="120" workbookViewId="0">
      <selection sqref="A1:S1"/>
    </sheetView>
  </sheetViews>
  <sheetFormatPr baseColWidth="10" defaultColWidth="7.85546875" defaultRowHeight="9" x14ac:dyDescent="0.25"/>
  <cols>
    <col min="1" max="1" width="1.85546875" style="1" customWidth="1"/>
    <col min="2" max="2" width="13.140625" style="1" customWidth="1"/>
    <col min="3" max="6" width="7.42578125" style="1" hidden="1" customWidth="1"/>
    <col min="7" max="7" width="10" style="1" hidden="1" customWidth="1"/>
    <col min="8" max="10" width="8.85546875" style="1" customWidth="1"/>
    <col min="11" max="11" width="1.5703125" style="1" customWidth="1"/>
    <col min="12" max="12" width="7" style="1" hidden="1" customWidth="1"/>
    <col min="13" max="14" width="7.5703125" style="1" hidden="1" customWidth="1"/>
    <col min="15" max="15" width="8.5703125" style="1" hidden="1" customWidth="1"/>
    <col min="16" max="16" width="11.140625" style="1" hidden="1" customWidth="1"/>
    <col min="17" max="19" width="10.42578125" style="1" customWidth="1"/>
    <col min="20" max="20" width="11.140625" style="35" customWidth="1"/>
    <col min="21" max="34" width="7.85546875" style="35"/>
    <col min="35" max="16384" width="7.85546875" style="1"/>
  </cols>
  <sheetData>
    <row r="1" spans="1:23" ht="14.2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55"/>
    </row>
    <row r="2" spans="1:23" ht="6.75" customHeight="1" x14ac:dyDescent="0.25">
      <c r="B2" s="2"/>
    </row>
    <row r="3" spans="1:23" ht="9" customHeight="1" x14ac:dyDescent="0.2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56"/>
    </row>
    <row r="4" spans="1:23" ht="8.25" customHeight="1" x14ac:dyDescent="0.25">
      <c r="A4" s="3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57"/>
    </row>
    <row r="5" spans="1:23" ht="3.75" customHeight="1" x14ac:dyDescent="0.25">
      <c r="B5" s="4"/>
      <c r="C5" s="5"/>
      <c r="D5" s="5"/>
      <c r="E5" s="5"/>
      <c r="F5" s="6"/>
      <c r="G5" s="7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58"/>
    </row>
    <row r="6" spans="1:23" ht="15" customHeight="1" x14ac:dyDescent="0.25">
      <c r="A6" s="40" t="s">
        <v>3</v>
      </c>
      <c r="B6" s="41"/>
      <c r="C6" s="9"/>
      <c r="D6" s="9" t="s">
        <v>4</v>
      </c>
      <c r="E6" s="9" t="s">
        <v>4</v>
      </c>
      <c r="G6" s="10"/>
      <c r="H6" s="10" t="s">
        <v>4</v>
      </c>
      <c r="I6" s="11"/>
      <c r="J6" s="12"/>
      <c r="K6" s="12"/>
      <c r="L6" s="13"/>
      <c r="M6" s="13" t="s">
        <v>5</v>
      </c>
      <c r="N6" s="13" t="s">
        <v>5</v>
      </c>
      <c r="O6" s="14"/>
      <c r="Q6" s="11" t="s">
        <v>5</v>
      </c>
      <c r="R6" s="11"/>
      <c r="S6" s="11"/>
      <c r="T6" s="59"/>
    </row>
    <row r="7" spans="1:23" ht="15" customHeight="1" x14ac:dyDescent="0.25">
      <c r="A7" s="42" t="s">
        <v>6</v>
      </c>
      <c r="B7" s="43"/>
      <c r="C7" s="15">
        <v>2008</v>
      </c>
      <c r="D7" s="15">
        <v>2009</v>
      </c>
      <c r="E7" s="15">
        <v>2010</v>
      </c>
      <c r="F7" s="16">
        <v>2011</v>
      </c>
      <c r="G7" s="16">
        <v>2012</v>
      </c>
      <c r="H7" s="17">
        <v>2013</v>
      </c>
      <c r="I7" s="17">
        <v>2014</v>
      </c>
      <c r="J7" s="18">
        <v>2015</v>
      </c>
      <c r="K7" s="17"/>
      <c r="L7" s="17">
        <v>2008</v>
      </c>
      <c r="M7" s="17">
        <v>2009</v>
      </c>
      <c r="N7" s="17">
        <v>2010</v>
      </c>
      <c r="O7" s="17">
        <v>2011</v>
      </c>
      <c r="P7" s="17">
        <v>2012</v>
      </c>
      <c r="Q7" s="17">
        <v>2013</v>
      </c>
      <c r="R7" s="17">
        <v>2014</v>
      </c>
      <c r="S7" s="17">
        <v>2015</v>
      </c>
      <c r="T7" s="60"/>
    </row>
    <row r="8" spans="1:23" ht="8.25" customHeight="1" x14ac:dyDescent="0.25"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61"/>
    </row>
    <row r="9" spans="1:23" ht="15.75" customHeight="1" x14ac:dyDescent="0.25">
      <c r="A9" s="44" t="s">
        <v>7</v>
      </c>
      <c r="B9" s="45"/>
      <c r="C9" s="21">
        <v>104535340.77733001</v>
      </c>
      <c r="D9" s="21">
        <v>108002937.26034999</v>
      </c>
      <c r="E9" s="21">
        <f t="shared" ref="E9:G9" si="0">SUM(E10:E17)</f>
        <v>129082540.71523002</v>
      </c>
      <c r="F9" s="21">
        <f t="shared" si="0"/>
        <v>151612510.21797997</v>
      </c>
      <c r="G9" s="21">
        <f t="shared" si="0"/>
        <v>170513439.53544998</v>
      </c>
      <c r="H9" s="21">
        <f>SUM(H10:H17)</f>
        <v>198969985.80538997</v>
      </c>
      <c r="I9" s="21">
        <f>SUM(I10:I17)</f>
        <v>226268469.70960003</v>
      </c>
      <c r="J9" s="21">
        <v>258913323.05735001</v>
      </c>
      <c r="K9" s="21"/>
      <c r="L9" s="21">
        <v>119049473.84299999</v>
      </c>
      <c r="M9" s="21">
        <v>125408840.33478998</v>
      </c>
      <c r="N9" s="21">
        <f t="shared" ref="N9:P9" si="1">SUM(N10:N17)</f>
        <v>145028337.99929988</v>
      </c>
      <c r="O9" s="21">
        <v>157867082.21891999</v>
      </c>
      <c r="P9" s="21">
        <f t="shared" si="1"/>
        <v>176901440.88524002</v>
      </c>
      <c r="Q9" s="21">
        <f>SUM(Q10:Q17)</f>
        <v>212104651.46345001</v>
      </c>
      <c r="R9" s="21">
        <f>SUM(R10:R17)</f>
        <v>221865694.42776003</v>
      </c>
      <c r="S9" s="21">
        <f>SUM(S10:S17)</f>
        <v>255739613.26795998</v>
      </c>
      <c r="T9" s="62"/>
    </row>
    <row r="10" spans="1:23" ht="21" customHeight="1" x14ac:dyDescent="0.25">
      <c r="A10" s="36" t="s">
        <v>8</v>
      </c>
      <c r="B10" s="37"/>
      <c r="C10" s="22">
        <v>91879149.170000002</v>
      </c>
      <c r="D10" s="22">
        <v>92397305.859999985</v>
      </c>
      <c r="E10" s="22">
        <v>109721572.36300001</v>
      </c>
      <c r="F10" s="22">
        <v>128377901.71838999</v>
      </c>
      <c r="G10" s="22">
        <v>144165311.43917996</v>
      </c>
      <c r="H10" s="22">
        <v>169555457.95195997</v>
      </c>
      <c r="I10" s="22">
        <v>193128410.66799</v>
      </c>
      <c r="J10" s="22">
        <v>226588912.78944001</v>
      </c>
      <c r="K10" s="22"/>
      <c r="L10" s="22">
        <v>99115308.709999993</v>
      </c>
      <c r="M10" s="22">
        <v>101470458.56642997</v>
      </c>
      <c r="N10" s="22">
        <v>116754663.31929989</v>
      </c>
      <c r="O10" s="22">
        <v>126071300.58523999</v>
      </c>
      <c r="P10" s="22">
        <v>140324939.83677</v>
      </c>
      <c r="Q10" s="22">
        <v>170320148.38233</v>
      </c>
      <c r="R10" s="22">
        <v>177978399.29998004</v>
      </c>
      <c r="S10" s="22">
        <v>210766968.01016</v>
      </c>
      <c r="T10" s="63"/>
      <c r="V10" s="64"/>
      <c r="W10" s="64"/>
    </row>
    <row r="11" spans="1:23" ht="18.75" customHeight="1" x14ac:dyDescent="0.25">
      <c r="A11" s="36" t="s">
        <v>9</v>
      </c>
      <c r="B11" s="37"/>
      <c r="C11" s="22">
        <v>868077.77</v>
      </c>
      <c r="D11" s="22">
        <v>3535120.92</v>
      </c>
      <c r="E11" s="22">
        <v>5078881.0870000003</v>
      </c>
      <c r="F11" s="22">
        <v>6745192.8791700006</v>
      </c>
      <c r="G11" s="22">
        <v>8258659.7796999998</v>
      </c>
      <c r="H11" s="22">
        <v>9730771.346619999</v>
      </c>
      <c r="I11" s="22">
        <v>11310962.186180001</v>
      </c>
      <c r="J11" s="22">
        <v>9244554.6260200012</v>
      </c>
      <c r="K11" s="22"/>
      <c r="L11" s="22">
        <v>108836</v>
      </c>
      <c r="M11" s="22">
        <v>1209823.13292</v>
      </c>
      <c r="N11" s="22">
        <v>2000218.89</v>
      </c>
      <c r="O11" s="22">
        <v>2751339.8594399998</v>
      </c>
      <c r="P11" s="22">
        <v>4292129.9611800006</v>
      </c>
      <c r="Q11" s="22">
        <v>4813497.4188099997</v>
      </c>
      <c r="R11" s="22">
        <v>5695021.3727099998</v>
      </c>
      <c r="S11" s="22">
        <v>4988708.2400699984</v>
      </c>
      <c r="T11" s="63"/>
      <c r="V11" s="64"/>
      <c r="W11" s="64"/>
    </row>
    <row r="12" spans="1:23" ht="18" customHeight="1" x14ac:dyDescent="0.25">
      <c r="A12" s="36" t="s">
        <v>10</v>
      </c>
      <c r="B12" s="37"/>
      <c r="C12" s="22">
        <v>5886170.3146200003</v>
      </c>
      <c r="D12" s="22">
        <v>6942616.7197799999</v>
      </c>
      <c r="E12" s="22">
        <v>8470282.7209799998</v>
      </c>
      <c r="F12" s="22">
        <v>9935828.7500000019</v>
      </c>
      <c r="G12" s="22">
        <v>11268415.330000002</v>
      </c>
      <c r="H12" s="22">
        <v>12433550.309999999</v>
      </c>
      <c r="I12" s="22">
        <v>13438062.210000001</v>
      </c>
      <c r="J12" s="22">
        <v>14694814.390000002</v>
      </c>
      <c r="K12" s="22"/>
      <c r="L12" s="22">
        <v>4719221.9220000003</v>
      </c>
      <c r="M12" s="22">
        <v>6092734.0526800007</v>
      </c>
      <c r="N12" s="22">
        <v>8175223.9270000001</v>
      </c>
      <c r="O12" s="22">
        <v>9305830.2050000001</v>
      </c>
      <c r="P12" s="22">
        <v>11046837.735000001</v>
      </c>
      <c r="Q12" s="22">
        <v>12814663.273549998</v>
      </c>
      <c r="R12" s="22">
        <v>13305151.197599998</v>
      </c>
      <c r="S12" s="22">
        <v>14602578.259680001</v>
      </c>
      <c r="T12" s="63"/>
      <c r="V12" s="64"/>
      <c r="W12" s="64"/>
    </row>
    <row r="13" spans="1:23" ht="25.5" customHeight="1" x14ac:dyDescent="0.25">
      <c r="A13" s="36" t="s">
        <v>11</v>
      </c>
      <c r="B13" s="37"/>
      <c r="C13" s="22">
        <v>1078117.4547800003</v>
      </c>
      <c r="D13" s="22">
        <v>1386211.1520800001</v>
      </c>
      <c r="E13" s="22">
        <v>1777648.4593499999</v>
      </c>
      <c r="F13" s="22">
        <v>2004831.1899999997</v>
      </c>
      <c r="G13" s="22">
        <v>2062130</v>
      </c>
      <c r="H13" s="22">
        <v>1650742.1199999999</v>
      </c>
      <c r="I13" s="22">
        <v>1593276.8</v>
      </c>
      <c r="J13" s="22">
        <v>463081.88999999996</v>
      </c>
      <c r="K13" s="22"/>
      <c r="L13" s="22">
        <v>871152.18099999998</v>
      </c>
      <c r="M13" s="22">
        <v>1175202.3294200001</v>
      </c>
      <c r="N13" s="22">
        <v>1633249.693</v>
      </c>
      <c r="O13" s="22">
        <v>1956569.3380000002</v>
      </c>
      <c r="P13" s="22">
        <v>2096057.2890000001</v>
      </c>
      <c r="Q13" s="22">
        <v>1780987.8407400001</v>
      </c>
      <c r="R13" s="22">
        <v>1627118.0778099999</v>
      </c>
      <c r="S13" s="22">
        <v>489357.53459000005</v>
      </c>
      <c r="T13" s="63"/>
      <c r="V13" s="64"/>
      <c r="W13" s="64"/>
    </row>
    <row r="14" spans="1:23" ht="31.5" customHeight="1" x14ac:dyDescent="0.25">
      <c r="A14" s="47" t="s">
        <v>12</v>
      </c>
      <c r="B14" s="48"/>
      <c r="C14" s="22">
        <v>1121447.37793</v>
      </c>
      <c r="D14" s="22">
        <v>865007.56848999998</v>
      </c>
      <c r="E14" s="22">
        <v>988110.07490000001</v>
      </c>
      <c r="F14" s="22">
        <v>1107429.28</v>
      </c>
      <c r="G14" s="22">
        <v>1052222.44</v>
      </c>
      <c r="H14" s="22">
        <v>1015710.81</v>
      </c>
      <c r="I14" s="22">
        <v>1317709.81</v>
      </c>
      <c r="J14" s="22">
        <v>1824604.6500000001</v>
      </c>
      <c r="K14" s="22"/>
      <c r="L14" s="22" t="s">
        <v>13</v>
      </c>
      <c r="M14" s="22" t="s">
        <v>13</v>
      </c>
      <c r="N14" s="22" t="s">
        <v>13</v>
      </c>
      <c r="O14" s="22" t="s">
        <v>13</v>
      </c>
      <c r="P14" s="22" t="s">
        <v>13</v>
      </c>
      <c r="Q14" s="22" t="s">
        <v>13</v>
      </c>
      <c r="R14" s="22" t="s">
        <v>13</v>
      </c>
      <c r="S14" s="22" t="s">
        <v>13</v>
      </c>
      <c r="T14" s="63"/>
      <c r="V14" s="64"/>
      <c r="W14" s="64"/>
    </row>
    <row r="15" spans="1:23" ht="27" customHeight="1" x14ac:dyDescent="0.25">
      <c r="A15" s="47" t="s">
        <v>14</v>
      </c>
      <c r="B15" s="48"/>
      <c r="C15" s="22">
        <v>1670727.79</v>
      </c>
      <c r="D15" s="22">
        <v>657740.94999999995</v>
      </c>
      <c r="E15" s="22">
        <v>107411.51</v>
      </c>
      <c r="F15" s="22">
        <v>312290.18224999995</v>
      </c>
      <c r="G15" s="22">
        <v>413805.14228999999</v>
      </c>
      <c r="H15" s="22">
        <v>466876.73467999999</v>
      </c>
      <c r="I15" s="22">
        <v>491172.51604999998</v>
      </c>
      <c r="J15" s="22">
        <v>461549.67067999998</v>
      </c>
      <c r="K15" s="22"/>
      <c r="L15" s="22" t="s">
        <v>13</v>
      </c>
      <c r="M15" s="22" t="s">
        <v>13</v>
      </c>
      <c r="N15" s="22" t="s">
        <v>13</v>
      </c>
      <c r="O15" s="22" t="s">
        <v>13</v>
      </c>
      <c r="P15" s="22" t="s">
        <v>13</v>
      </c>
      <c r="Q15" s="22" t="s">
        <v>13</v>
      </c>
      <c r="R15" s="22" t="s">
        <v>13</v>
      </c>
      <c r="S15" s="22" t="s">
        <v>13</v>
      </c>
      <c r="T15" s="63"/>
      <c r="V15" s="64"/>
      <c r="W15" s="64"/>
    </row>
    <row r="16" spans="1:23" ht="18" customHeight="1" x14ac:dyDescent="0.25">
      <c r="A16" s="36" t="s">
        <v>15</v>
      </c>
      <c r="B16" s="37"/>
      <c r="C16" s="22">
        <v>1922977.2</v>
      </c>
      <c r="D16" s="22">
        <v>2066245.42</v>
      </c>
      <c r="E16" s="22">
        <v>2676248.67</v>
      </c>
      <c r="F16" s="22">
        <v>2882158.6181699997</v>
      </c>
      <c r="G16" s="22">
        <v>2926381.6642800001</v>
      </c>
      <c r="H16" s="22">
        <v>3292521.90325</v>
      </c>
      <c r="I16" s="22">
        <v>3677569.2862399998</v>
      </c>
      <c r="J16" s="22">
        <v>4031660.8426699997</v>
      </c>
      <c r="K16" s="22"/>
      <c r="L16" s="22">
        <v>14234955.029999999</v>
      </c>
      <c r="M16" s="22">
        <v>15460622.253340008</v>
      </c>
      <c r="N16" s="22">
        <v>16464982.17</v>
      </c>
      <c r="O16" s="22">
        <v>17782042.231240001</v>
      </c>
      <c r="P16" s="22">
        <v>19141476.06329</v>
      </c>
      <c r="Q16" s="22">
        <v>22375354.548020002</v>
      </c>
      <c r="R16" s="22">
        <v>23260004.479660001</v>
      </c>
      <c r="S16" s="22">
        <v>24892001.22346</v>
      </c>
      <c r="T16" s="63"/>
      <c r="V16" s="64"/>
      <c r="W16" s="64"/>
    </row>
    <row r="17" spans="1:23" ht="18" customHeight="1" x14ac:dyDescent="0.25">
      <c r="A17" s="49" t="s">
        <v>16</v>
      </c>
      <c r="B17" s="50"/>
      <c r="C17" s="23">
        <v>108673.7</v>
      </c>
      <c r="D17" s="23">
        <v>152688.67000000001</v>
      </c>
      <c r="E17" s="23">
        <v>262385.83</v>
      </c>
      <c r="F17" s="23">
        <v>246877.59999999998</v>
      </c>
      <c r="G17" s="23">
        <v>366513.74</v>
      </c>
      <c r="H17" s="24">
        <v>824354.62887999997</v>
      </c>
      <c r="I17" s="24">
        <v>1311306.2331399999</v>
      </c>
      <c r="J17" s="24">
        <v>1604144.19365</v>
      </c>
      <c r="K17" s="24"/>
      <c r="L17" s="24" t="s">
        <v>13</v>
      </c>
      <c r="M17" s="24" t="s">
        <v>13</v>
      </c>
      <c r="N17" s="24" t="s">
        <v>13</v>
      </c>
      <c r="O17" s="24" t="s">
        <v>13</v>
      </c>
      <c r="P17" s="24" t="s">
        <v>13</v>
      </c>
      <c r="Q17" s="24" t="s">
        <v>13</v>
      </c>
      <c r="R17" s="24" t="s">
        <v>13</v>
      </c>
      <c r="S17" s="24" t="s">
        <v>13</v>
      </c>
      <c r="T17" s="63"/>
      <c r="V17" s="65"/>
      <c r="W17" s="65"/>
    </row>
    <row r="18" spans="1:23" ht="9" customHeight="1" x14ac:dyDescent="0.25">
      <c r="A18" s="25" t="s">
        <v>17</v>
      </c>
      <c r="C18" s="26"/>
      <c r="D18" s="26"/>
      <c r="E18" s="26"/>
      <c r="F18" s="26"/>
      <c r="G18" s="27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66"/>
    </row>
    <row r="19" spans="1:23" ht="7.5" customHeight="1" x14ac:dyDescent="0.25">
      <c r="A19" s="28" t="s">
        <v>18</v>
      </c>
      <c r="B19" s="51" t="s">
        <v>19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67"/>
    </row>
    <row r="20" spans="1:23" ht="15.75" customHeight="1" x14ac:dyDescent="0.25">
      <c r="A20" s="28" t="s">
        <v>20</v>
      </c>
      <c r="B20" s="52" t="s">
        <v>21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68"/>
    </row>
    <row r="21" spans="1:23" ht="9.75" customHeight="1" x14ac:dyDescent="0.25">
      <c r="A21" s="28" t="s">
        <v>22</v>
      </c>
      <c r="B21" s="52" t="s">
        <v>23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68"/>
    </row>
    <row r="22" spans="1:23" ht="9.75" customHeight="1" x14ac:dyDescent="0.25">
      <c r="A22" s="28" t="s">
        <v>24</v>
      </c>
      <c r="B22" s="53" t="s">
        <v>25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23" x14ac:dyDescent="0.25">
      <c r="A23" s="28" t="s">
        <v>26</v>
      </c>
      <c r="B23" s="29" t="s">
        <v>27</v>
      </c>
      <c r="C23" s="30"/>
      <c r="D23" s="30"/>
      <c r="E23" s="30"/>
      <c r="F23" s="30"/>
      <c r="G23" s="30"/>
      <c r="H23" s="30"/>
      <c r="I23" s="30"/>
      <c r="J23" s="30"/>
      <c r="K23" s="30"/>
      <c r="L23" s="31"/>
    </row>
    <row r="24" spans="1:23" x14ac:dyDescent="0.25">
      <c r="A24" s="28" t="s">
        <v>28</v>
      </c>
      <c r="B24" s="29" t="s">
        <v>29</v>
      </c>
      <c r="C24" s="30"/>
      <c r="D24" s="30"/>
      <c r="E24" s="30"/>
      <c r="F24" s="30"/>
      <c r="G24" s="30"/>
      <c r="H24" s="30"/>
      <c r="I24" s="30"/>
      <c r="J24" s="30"/>
      <c r="K24" s="30"/>
      <c r="L24" s="31"/>
    </row>
    <row r="25" spans="1:23" x14ac:dyDescent="0.25">
      <c r="A25" s="28" t="s">
        <v>30</v>
      </c>
      <c r="B25" s="29" t="s">
        <v>31</v>
      </c>
      <c r="C25" s="30"/>
      <c r="D25" s="30"/>
      <c r="E25" s="30"/>
      <c r="F25" s="30"/>
      <c r="G25" s="30"/>
      <c r="H25" s="30"/>
      <c r="I25" s="30"/>
      <c r="J25" s="30"/>
      <c r="K25" s="30"/>
      <c r="L25" s="31"/>
    </row>
    <row r="26" spans="1:23" ht="7.5" customHeight="1" x14ac:dyDescent="0.25">
      <c r="A26" s="46" t="s">
        <v>32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69"/>
    </row>
    <row r="27" spans="1:23" x14ac:dyDescent="0.25">
      <c r="B27" s="32"/>
      <c r="C27" s="33"/>
      <c r="D27" s="33"/>
      <c r="E27" s="33"/>
      <c r="F27" s="33"/>
      <c r="G27" s="33"/>
      <c r="H27" s="33"/>
      <c r="I27" s="33"/>
      <c r="J27" s="33"/>
      <c r="K27" s="33"/>
    </row>
    <row r="28" spans="1:23" x14ac:dyDescent="0.25">
      <c r="B28" s="33"/>
      <c r="C28" s="33"/>
      <c r="D28" s="33"/>
      <c r="E28" s="33"/>
      <c r="F28" s="33"/>
      <c r="G28" s="33"/>
      <c r="H28" s="33"/>
      <c r="I28" s="33"/>
      <c r="J28" s="33"/>
      <c r="K28" s="33"/>
      <c r="S28" s="34"/>
    </row>
    <row r="29" spans="1:23" x14ac:dyDescent="0.25">
      <c r="B29" s="33"/>
      <c r="C29" s="33"/>
      <c r="D29" s="33"/>
      <c r="E29" s="33"/>
      <c r="F29" s="33"/>
      <c r="G29" s="33"/>
      <c r="H29" s="33"/>
      <c r="I29" s="33"/>
      <c r="J29" s="33"/>
      <c r="K29" s="33"/>
      <c r="S29" s="34"/>
    </row>
    <row r="30" spans="1:23" x14ac:dyDescent="0.25">
      <c r="B30" s="33"/>
      <c r="C30" s="33"/>
      <c r="D30" s="33"/>
      <c r="E30" s="33"/>
      <c r="F30" s="33"/>
      <c r="G30" s="33"/>
      <c r="H30" s="33"/>
      <c r="I30" s="33"/>
      <c r="J30" s="33"/>
      <c r="K30" s="33"/>
      <c r="S30" s="34"/>
    </row>
    <row r="31" spans="1:23" x14ac:dyDescent="0.25">
      <c r="S31" s="34"/>
    </row>
    <row r="32" spans="1:23" x14ac:dyDescent="0.25">
      <c r="S32" s="34"/>
    </row>
    <row r="33" spans="19:32" x14ac:dyDescent="0.25">
      <c r="S33" s="34"/>
      <c r="V33" s="64">
        <v>2005</v>
      </c>
      <c r="W33" s="64">
        <v>2006</v>
      </c>
      <c r="X33" s="35">
        <v>2007</v>
      </c>
      <c r="Y33" s="35">
        <v>2008</v>
      </c>
      <c r="Z33" s="35">
        <v>2009</v>
      </c>
      <c r="AA33" s="35">
        <v>2010</v>
      </c>
      <c r="AB33" s="35">
        <v>2011</v>
      </c>
      <c r="AC33" s="35">
        <v>2012</v>
      </c>
      <c r="AD33" s="35">
        <v>2013</v>
      </c>
      <c r="AE33" s="35">
        <v>2014</v>
      </c>
      <c r="AF33" s="35">
        <v>2015</v>
      </c>
    </row>
    <row r="34" spans="19:32" x14ac:dyDescent="0.25">
      <c r="S34" s="34"/>
      <c r="U34" s="35" t="s">
        <v>33</v>
      </c>
      <c r="V34" s="70">
        <v>51703395.884999998</v>
      </c>
      <c r="W34" s="70">
        <v>59593608.373419993</v>
      </c>
      <c r="X34" s="35">
        <v>78147581.118999988</v>
      </c>
      <c r="Y34" s="35">
        <v>104535340.77733001</v>
      </c>
      <c r="Z34" s="35">
        <v>108002937.26034999</v>
      </c>
      <c r="AA34" s="35">
        <v>129082540.71523002</v>
      </c>
      <c r="AB34" s="71">
        <f>F9</f>
        <v>151612510.21797997</v>
      </c>
      <c r="AC34" s="71">
        <f>G9</f>
        <v>170513439.53544998</v>
      </c>
      <c r="AD34" s="71">
        <f>H9</f>
        <v>198969985.80538997</v>
      </c>
      <c r="AE34" s="71">
        <f>I9</f>
        <v>226268469.70960003</v>
      </c>
      <c r="AF34" s="71">
        <f>J9</f>
        <v>258913323.05735001</v>
      </c>
    </row>
    <row r="35" spans="19:32" x14ac:dyDescent="0.25">
      <c r="S35" s="34"/>
      <c r="U35" s="35" t="s">
        <v>5</v>
      </c>
      <c r="V35" s="70">
        <v>66360336.982480094</v>
      </c>
      <c r="W35" s="70">
        <v>73006323.032000005</v>
      </c>
      <c r="X35" s="35">
        <v>94703643.158930019</v>
      </c>
      <c r="Y35" s="35">
        <v>119049473.84299999</v>
      </c>
      <c r="Z35" s="35">
        <v>125408840.33478998</v>
      </c>
      <c r="AA35" s="35">
        <v>145028337.99929988</v>
      </c>
      <c r="AB35" s="71">
        <f>O9</f>
        <v>157867082.21891999</v>
      </c>
      <c r="AC35" s="71">
        <f>P9</f>
        <v>176901440.88524002</v>
      </c>
      <c r="AD35" s="71">
        <f>Q9</f>
        <v>212104651.46345001</v>
      </c>
      <c r="AE35" s="65">
        <f>R9</f>
        <v>221865694.42776003</v>
      </c>
      <c r="AF35" s="65">
        <f>S9</f>
        <v>255739613.26795998</v>
      </c>
    </row>
    <row r="36" spans="19:32" x14ac:dyDescent="0.25">
      <c r="S36" s="34"/>
    </row>
    <row r="37" spans="19:32" x14ac:dyDescent="0.25">
      <c r="S37" s="34"/>
      <c r="V37" s="35">
        <v>2005</v>
      </c>
      <c r="W37" s="35">
        <v>2006</v>
      </c>
      <c r="X37" s="35">
        <v>2007</v>
      </c>
      <c r="Y37" s="35">
        <v>2008</v>
      </c>
      <c r="Z37" s="35">
        <v>2009</v>
      </c>
      <c r="AA37" s="35">
        <v>2010</v>
      </c>
      <c r="AB37" s="35">
        <v>2011</v>
      </c>
      <c r="AC37" s="35">
        <v>2012</v>
      </c>
      <c r="AD37" s="35">
        <v>2013</v>
      </c>
      <c r="AE37" s="35">
        <v>2014</v>
      </c>
      <c r="AF37" s="35">
        <v>2015</v>
      </c>
    </row>
    <row r="38" spans="19:32" x14ac:dyDescent="0.25">
      <c r="S38" s="34"/>
      <c r="U38" s="35" t="s">
        <v>33</v>
      </c>
      <c r="V38" s="35">
        <f t="shared" ref="V38:AC39" si="2">V34/1000000</f>
        <v>51.703395884999999</v>
      </c>
      <c r="W38" s="35">
        <f t="shared" si="2"/>
        <v>59.59360837341999</v>
      </c>
      <c r="X38" s="35">
        <f t="shared" si="2"/>
        <v>78.147581118999994</v>
      </c>
      <c r="Y38" s="35">
        <f t="shared" si="2"/>
        <v>104.53534077733001</v>
      </c>
      <c r="Z38" s="35">
        <f t="shared" si="2"/>
        <v>108.00293726035</v>
      </c>
      <c r="AA38" s="35">
        <f t="shared" si="2"/>
        <v>129.08254071523001</v>
      </c>
      <c r="AB38" s="35">
        <f t="shared" si="2"/>
        <v>151.61251021797997</v>
      </c>
      <c r="AC38" s="35">
        <f>AC34/1000000</f>
        <v>170.51343953544998</v>
      </c>
      <c r="AD38" s="35">
        <f>AD34/1000000</f>
        <v>198.96998580538997</v>
      </c>
      <c r="AE38" s="35">
        <f t="shared" ref="AE38:AF39" si="3">AE34/1000000</f>
        <v>226.26846970960003</v>
      </c>
      <c r="AF38" s="35">
        <f t="shared" si="3"/>
        <v>258.91332305735</v>
      </c>
    </row>
    <row r="39" spans="19:32" x14ac:dyDescent="0.25">
      <c r="S39" s="34"/>
      <c r="U39" s="35" t="s">
        <v>5</v>
      </c>
      <c r="V39" s="35">
        <f t="shared" si="2"/>
        <v>66.360336982480092</v>
      </c>
      <c r="W39" s="35">
        <f t="shared" si="2"/>
        <v>73.006323032000012</v>
      </c>
      <c r="X39" s="35">
        <f t="shared" si="2"/>
        <v>94.703643158930021</v>
      </c>
      <c r="Y39" s="35">
        <f t="shared" si="2"/>
        <v>119.049473843</v>
      </c>
      <c r="Z39" s="35">
        <f t="shared" si="2"/>
        <v>125.40884033478997</v>
      </c>
      <c r="AA39" s="35">
        <f t="shared" si="2"/>
        <v>145.02833799929988</v>
      </c>
      <c r="AB39" s="35">
        <f t="shared" si="2"/>
        <v>157.86708221891999</v>
      </c>
      <c r="AC39" s="35">
        <f t="shared" si="2"/>
        <v>176.90144088524002</v>
      </c>
      <c r="AD39" s="35">
        <f>AD35/1000000</f>
        <v>212.10465146345001</v>
      </c>
      <c r="AE39" s="35">
        <f t="shared" si="3"/>
        <v>221.86569442776005</v>
      </c>
      <c r="AF39" s="35">
        <f t="shared" si="3"/>
        <v>255.73961326795998</v>
      </c>
    </row>
    <row r="40" spans="19:32" x14ac:dyDescent="0.25">
      <c r="S40" s="34"/>
    </row>
    <row r="41" spans="19:32" x14ac:dyDescent="0.25">
      <c r="S41" s="34"/>
      <c r="U41" s="64"/>
    </row>
    <row r="42" spans="19:32" x14ac:dyDescent="0.25">
      <c r="S42" s="34"/>
      <c r="U42" s="70"/>
    </row>
    <row r="43" spans="19:32" x14ac:dyDescent="0.25">
      <c r="S43" s="34"/>
    </row>
    <row r="44" spans="19:32" x14ac:dyDescent="0.25">
      <c r="S44" s="34"/>
    </row>
    <row r="45" spans="19:32" x14ac:dyDescent="0.25">
      <c r="S45" s="34"/>
    </row>
    <row r="46" spans="19:32" x14ac:dyDescent="0.25">
      <c r="S46" s="34"/>
    </row>
    <row r="47" spans="19:32" x14ac:dyDescent="0.25">
      <c r="S47" s="34"/>
    </row>
    <row r="48" spans="19:32" x14ac:dyDescent="0.25">
      <c r="S48" s="34"/>
    </row>
    <row r="56" spans="21:23" x14ac:dyDescent="0.25">
      <c r="U56" s="72"/>
      <c r="V56" s="72"/>
    </row>
    <row r="57" spans="21:23" x14ac:dyDescent="0.25">
      <c r="U57" s="72"/>
      <c r="V57" s="72"/>
    </row>
    <row r="58" spans="21:23" x14ac:dyDescent="0.25">
      <c r="U58" s="73"/>
      <c r="V58" s="72"/>
    </row>
    <row r="59" spans="21:23" x14ac:dyDescent="0.25">
      <c r="U59" s="74"/>
      <c r="V59" s="75"/>
      <c r="W59" s="64"/>
    </row>
    <row r="60" spans="21:23" x14ac:dyDescent="0.25">
      <c r="U60" s="74"/>
      <c r="V60" s="75"/>
      <c r="W60" s="64"/>
    </row>
    <row r="61" spans="21:23" x14ac:dyDescent="0.25">
      <c r="U61" s="74"/>
      <c r="V61" s="75"/>
      <c r="W61" s="64"/>
    </row>
    <row r="62" spans="21:23" x14ac:dyDescent="0.25">
      <c r="U62" s="74"/>
      <c r="V62" s="75"/>
      <c r="W62" s="64"/>
    </row>
    <row r="63" spans="21:23" x14ac:dyDescent="0.25">
      <c r="V63" s="72"/>
    </row>
    <row r="64" spans="21:23" x14ac:dyDescent="0.25">
      <c r="V64" s="70"/>
      <c r="W64" s="70"/>
    </row>
    <row r="65" spans="21:23" x14ac:dyDescent="0.25">
      <c r="V65" s="70"/>
      <c r="W65" s="70"/>
    </row>
    <row r="66" spans="21:23" x14ac:dyDescent="0.25">
      <c r="U66" s="72"/>
      <c r="V66" s="70"/>
      <c r="W66" s="70"/>
    </row>
    <row r="67" spans="21:23" x14ac:dyDescent="0.25">
      <c r="V67" s="70"/>
      <c r="W67" s="70"/>
    </row>
  </sheetData>
  <mergeCells count="18">
    <mergeCell ref="A26:S26"/>
    <mergeCell ref="A11:B11"/>
    <mergeCell ref="A12:B12"/>
    <mergeCell ref="A13:B13"/>
    <mergeCell ref="A14:B14"/>
    <mergeCell ref="A15:B15"/>
    <mergeCell ref="A16:B16"/>
    <mergeCell ref="A17:B17"/>
    <mergeCell ref="B19:S19"/>
    <mergeCell ref="B20:S20"/>
    <mergeCell ref="B21:S21"/>
    <mergeCell ref="B22:S22"/>
    <mergeCell ref="A10:B10"/>
    <mergeCell ref="A1:S1"/>
    <mergeCell ref="A3:S3"/>
    <mergeCell ref="A6:B6"/>
    <mergeCell ref="A7:B7"/>
    <mergeCell ref="A9:B9"/>
  </mergeCells>
  <printOptions horizontalCentered="1" verticalCentered="1"/>
  <pageMargins left="1.1811023622047245" right="1.1811023622047245" top="1.1811023622047245" bottom="1.181102362204724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23.10</vt:lpstr>
      <vt:lpstr>'23.10'!Área_de_impresión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2016-05-20T23:32:29Z</dcterms:created>
  <dcterms:modified xsi:type="dcterms:W3CDTF">2016-08-09T14:47:31Z</dcterms:modified>
</cp:coreProperties>
</file>