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8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'[1]33'!#REF!</definedName>
    <definedName name="_F1990_" localSheetId="0">'[1]33'!#REF!</definedName>
    <definedName name="_F1990_">'[1]33'!#REF!</definedName>
    <definedName name="_F1991_" localSheetId="0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'23.08'!$A$2:$I$50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B47" i="1"/>
  <c r="I46" i="1"/>
  <c r="G46" i="1"/>
  <c r="F46" i="1"/>
  <c r="D46" i="1" s="1"/>
  <c r="B46" i="1" s="1"/>
  <c r="E46" i="1"/>
  <c r="I45" i="1"/>
  <c r="G45" i="1"/>
  <c r="D45" i="1" s="1"/>
  <c r="B45" i="1" s="1"/>
  <c r="F45" i="1"/>
  <c r="E45" i="1"/>
  <c r="I44" i="1"/>
  <c r="G44" i="1"/>
  <c r="F44" i="1"/>
  <c r="E44" i="1"/>
  <c r="D44" i="1" s="1"/>
  <c r="B44" i="1" s="1"/>
  <c r="I43" i="1"/>
  <c r="G43" i="1"/>
  <c r="F43" i="1"/>
  <c r="E43" i="1"/>
  <c r="D43" i="1"/>
  <c r="B43" i="1" s="1"/>
  <c r="I42" i="1"/>
  <c r="G42" i="1"/>
  <c r="F42" i="1"/>
  <c r="E42" i="1"/>
  <c r="D42" i="1" s="1"/>
  <c r="B42" i="1" s="1"/>
  <c r="I41" i="1"/>
  <c r="G41" i="1"/>
  <c r="F41" i="1"/>
  <c r="E41" i="1"/>
  <c r="I40" i="1"/>
  <c r="G40" i="1"/>
  <c r="F40" i="1"/>
  <c r="E40" i="1"/>
  <c r="I39" i="1"/>
  <c r="G39" i="1"/>
  <c r="F39" i="1"/>
  <c r="E39" i="1"/>
  <c r="D39" i="1"/>
  <c r="B39" i="1"/>
  <c r="I38" i="1"/>
  <c r="G38" i="1"/>
  <c r="F38" i="1"/>
  <c r="D38" i="1" s="1"/>
  <c r="B38" i="1" s="1"/>
  <c r="E38" i="1"/>
  <c r="I37" i="1"/>
  <c r="G37" i="1"/>
  <c r="D37" i="1" s="1"/>
  <c r="B37" i="1" s="1"/>
  <c r="F37" i="1"/>
  <c r="E37" i="1"/>
  <c r="I36" i="1"/>
  <c r="G36" i="1"/>
  <c r="F36" i="1"/>
  <c r="E36" i="1"/>
  <c r="D36" i="1" s="1"/>
  <c r="B36" i="1" s="1"/>
  <c r="I35" i="1"/>
  <c r="G35" i="1"/>
  <c r="D35" i="1" s="1"/>
  <c r="B35" i="1" s="1"/>
  <c r="F35" i="1"/>
  <c r="E35" i="1"/>
  <c r="I34" i="1"/>
  <c r="G34" i="1"/>
  <c r="F34" i="1"/>
  <c r="E34" i="1"/>
  <c r="D34" i="1" s="1"/>
  <c r="B34" i="1" s="1"/>
  <c r="I33" i="1"/>
  <c r="G33" i="1"/>
  <c r="F33" i="1"/>
  <c r="E33" i="1"/>
  <c r="I32" i="1"/>
  <c r="G32" i="1"/>
  <c r="F32" i="1"/>
  <c r="E32" i="1"/>
  <c r="I31" i="1"/>
  <c r="G31" i="1"/>
  <c r="F31" i="1"/>
  <c r="E31" i="1"/>
  <c r="D31" i="1"/>
  <c r="B31" i="1"/>
  <c r="I30" i="1"/>
  <c r="G30" i="1"/>
  <c r="F30" i="1"/>
  <c r="D30" i="1" s="1"/>
  <c r="B30" i="1" s="1"/>
  <c r="E30" i="1"/>
  <c r="D27" i="1"/>
  <c r="D26" i="1"/>
  <c r="B26" i="1" s="1"/>
  <c r="D25" i="1"/>
  <c r="B25" i="1"/>
  <c r="D24" i="1"/>
  <c r="B24" i="1" s="1"/>
  <c r="D23" i="1"/>
  <c r="B23" i="1"/>
  <c r="D22" i="1"/>
  <c r="B22" i="1" s="1"/>
  <c r="D21" i="1"/>
  <c r="B21" i="1" s="1"/>
  <c r="D20" i="1"/>
  <c r="B20" i="1" s="1"/>
  <c r="D19" i="1"/>
  <c r="B19" i="1" s="1"/>
  <c r="D18" i="1"/>
  <c r="B18" i="1" s="1"/>
  <c r="D17" i="1"/>
  <c r="B17" i="1"/>
  <c r="D16" i="1"/>
  <c r="B16" i="1" s="1"/>
  <c r="D15" i="1"/>
  <c r="B15" i="1"/>
  <c r="D14" i="1"/>
  <c r="B14" i="1" s="1"/>
  <c r="D13" i="1"/>
  <c r="B13" i="1"/>
  <c r="D12" i="1"/>
  <c r="B12" i="1"/>
  <c r="D11" i="1"/>
  <c r="B11" i="1"/>
  <c r="D10" i="1"/>
  <c r="B10" i="1" s="1"/>
  <c r="D9" i="1"/>
  <c r="B9" i="1"/>
  <c r="D32" i="1" l="1"/>
  <c r="B32" i="1" s="1"/>
  <c r="D40" i="1"/>
  <c r="B40" i="1" s="1"/>
  <c r="D33" i="1"/>
  <c r="B33" i="1" s="1"/>
  <c r="D41" i="1"/>
  <c r="B41" i="1" s="1"/>
</calcChain>
</file>

<file path=xl/sharedStrings.xml><?xml version="1.0" encoding="utf-8"?>
<sst xmlns="http://schemas.openxmlformats.org/spreadsheetml/2006/main" count="58" uniqueCount="38">
  <si>
    <t>23.8  AHORRO EN LAS SOCIEDADES DE DEPÓSITO POR MODALIDAD, 2005-2015</t>
  </si>
  <si>
    <t xml:space="preserve"> </t>
  </si>
  <si>
    <t>Año</t>
  </si>
  <si>
    <t>Moneda Nacional</t>
  </si>
  <si>
    <t>Total</t>
  </si>
  <si>
    <t>Depósitos</t>
  </si>
  <si>
    <t xml:space="preserve">Otros </t>
  </si>
  <si>
    <t>Moneda</t>
  </si>
  <si>
    <t>de</t>
  </si>
  <si>
    <t>a</t>
  </si>
  <si>
    <t>Valores</t>
  </si>
  <si>
    <t>Extranjera</t>
  </si>
  <si>
    <t>Ahorro</t>
  </si>
  <si>
    <t>Plazo</t>
  </si>
  <si>
    <t>Millones de soles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</si>
  <si>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</si>
  <si>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</si>
  <si>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</si>
  <si>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</si>
  <si>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</si>
  <si>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</si>
  <si>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</si>
  <si>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</si>
  <si>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</si>
  <si>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</si>
  <si>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</si>
  <si>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</si>
  <si>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</si>
  <si>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</si>
  <si>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</si>
  <si>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</si>
  <si>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</si>
  <si>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</si>
  <si>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IPC</t>
  </si>
  <si>
    <t>Millones de soles de 2009</t>
  </si>
  <si>
    <t>2009=100</t>
  </si>
  <si>
    <r>
      <t>Nota:</t>
    </r>
    <r>
      <rPr>
        <sz val="6"/>
        <color indexed="8"/>
        <rFont val="Arial Narrow"/>
        <family val="2"/>
      </rPr>
      <t xml:space="preserve"> Información disponible al 30-04-2016.</t>
    </r>
  </si>
  <si>
    <t>Fuente: Banco Central de Reserva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</si>
</sst>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0.0_)"/>
    <numFmt numFmtId="165" formatCode="_-* #,##0.00\ _P_t_s_-;\-* #,##0.00\ _P_t_s_-;_-* &quot;-&quot;??\ _P_t_s_-;_-@_-"/>
    <numFmt numFmtId="166" formatCode="#\ ###\ ##0"/>
    <numFmt numFmtId="167" formatCode="0.0000_)"/>
    <numFmt numFmtId="168" formatCode="0_)"/>
    <numFmt numFmtId="169" formatCode="0.0000"/>
    <numFmt numFmtId="170" formatCode="#."/>
    <numFmt numFmtId="171" formatCode="_-[$€]* #,##0.00_-;\-[$€]* #,##0.00_-;_-[$€]* &quot;-&quot;??_-;_-@_-"/>
    <numFmt numFmtId="172" formatCode="_-* #,##0\ _P_t_s_-;\-* #,##0\ _P_t_s_-;_-* &quot;-&quot;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</numFmts>
  <fonts count="4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color indexed="8"/>
      <name val="Arial Narrow"/>
      <family val="2"/>
    </font>
    <font>
      <sz val="7"/>
      <color indexed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9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7"/>
      <color indexed="8"/>
      <name val="Arial Narrow"/>
      <family val="2"/>
    </font>
    <font>
      <sz val="6.5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color theme="0"/>
      <name val="Arial Narrow"/>
      <family val="2"/>
    </font>
    <font>
      <sz val="6.5"/>
      <color theme="0"/>
      <name val="Arial Narrow"/>
      <family val="2"/>
    </font>
    <font>
      <sz val="6"/>
      <color theme="0"/>
      <name val="Arial Narrow"/>
      <family val="2"/>
    </font>
    <font>
      <sz val="7.5"/>
      <color theme="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164" fontId="1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12" applyNumberFormat="0" applyAlignment="0" applyProtection="0"/>
    <xf numFmtId="0" fontId="17" fillId="18" borderId="13" applyNumberFormat="0" applyAlignment="0" applyProtection="0"/>
    <xf numFmtId="0" fontId="18" fillId="0" borderId="14" applyNumberFormat="0" applyFill="0" applyAlignment="0" applyProtection="0"/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0" fontId="20" fillId="0" borderId="0">
      <protection locked="0"/>
    </xf>
    <xf numFmtId="0" fontId="4" fillId="0" borderId="0"/>
    <xf numFmtId="170" fontId="21" fillId="0" borderId="0">
      <protection locked="0"/>
    </xf>
    <xf numFmtId="170" fontId="21" fillId="0" borderId="0">
      <protection locked="0"/>
    </xf>
    <xf numFmtId="0" fontId="22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3" fillId="8" borderId="12" applyNumberFormat="0" applyAlignment="0" applyProtection="0"/>
    <xf numFmtId="171" fontId="24" fillId="0" borderId="0" applyFont="0" applyFill="0" applyBorder="0" applyAlignment="0" applyProtection="0"/>
    <xf numFmtId="15" fontId="4" fillId="0" borderId="15" applyFill="0" applyBorder="0" applyProtection="0">
      <alignment horizontal="center" wrapText="1" shrinkToFit="1"/>
    </xf>
    <xf numFmtId="170" fontId="20" fillId="0" borderId="0">
      <protection locked="0"/>
    </xf>
    <xf numFmtId="170" fontId="20" fillId="0" borderId="0">
      <protection locked="0"/>
    </xf>
    <xf numFmtId="1" fontId="4" fillId="0" borderId="0" applyFont="0" applyFill="0" applyBorder="0" applyAlignment="0" applyProtection="0">
      <protection locked="0"/>
    </xf>
    <xf numFmtId="0" fontId="19" fillId="0" borderId="0">
      <protection locked="0"/>
    </xf>
    <xf numFmtId="0" fontId="19" fillId="0" borderId="0">
      <protection locked="0"/>
    </xf>
    <xf numFmtId="0" fontId="25" fillId="4" borderId="0" applyNumberFormat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20" fillId="0" borderId="0">
      <protection locked="0"/>
    </xf>
    <xf numFmtId="0" fontId="26" fillId="23" borderId="0" applyNumberFormat="0" applyBorder="0" applyAlignment="0" applyProtection="0"/>
    <xf numFmtId="0" fontId="24" fillId="0" borderId="0"/>
    <xf numFmtId="0" fontId="27" fillId="24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16" applyNumberFormat="0" applyFont="0" applyAlignment="0" applyProtection="0"/>
    <xf numFmtId="175" fontId="28" fillId="0" borderId="0" applyFont="0" applyFill="0" applyBorder="0" applyAlignment="0" applyProtection="0"/>
    <xf numFmtId="0" fontId="19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17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22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</cellStyleXfs>
  <cellXfs count="62">
    <xf numFmtId="0" fontId="0" fillId="0" borderId="0" xfId="0"/>
    <xf numFmtId="49" fontId="2" fillId="0" borderId="0" xfId="1" quotePrefix="1" applyNumberFormat="1" applyFont="1" applyBorder="1" applyAlignment="1" applyProtection="1">
      <alignment horizontal="left" vertical="center"/>
    </xf>
    <xf numFmtId="164" fontId="3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164" fontId="6" fillId="0" borderId="0" xfId="1" quotePrefix="1" applyFont="1" applyBorder="1" applyAlignment="1" applyProtection="1">
      <alignment horizontal="left" vertical="center"/>
    </xf>
    <xf numFmtId="164" fontId="3" fillId="0" borderId="0" xfId="1" applyFont="1" applyBorder="1" applyAlignment="1">
      <alignment horizontal="centerContinuous" vertical="center"/>
    </xf>
    <xf numFmtId="164" fontId="7" fillId="0" borderId="0" xfId="1" applyFont="1" applyBorder="1" applyAlignment="1" applyProtection="1">
      <alignment horizontal="centerContinuous" vertical="center"/>
    </xf>
    <xf numFmtId="164" fontId="8" fillId="0" borderId="1" xfId="1" quotePrefix="1" applyFont="1" applyBorder="1" applyAlignment="1" applyProtection="1">
      <alignment horizontal="left" vertical="center"/>
    </xf>
    <xf numFmtId="164" fontId="3" fillId="0" borderId="1" xfId="1" applyFont="1" applyBorder="1" applyAlignment="1">
      <alignment horizontal="centerContinuous" vertical="center"/>
    </xf>
    <xf numFmtId="164" fontId="7" fillId="0" borderId="1" xfId="1" applyFont="1" applyBorder="1" applyAlignment="1" applyProtection="1">
      <alignment horizontal="centerContinuous" vertical="center"/>
    </xf>
    <xf numFmtId="164" fontId="9" fillId="0" borderId="3" xfId="1" applyFont="1" applyBorder="1" applyAlignment="1" applyProtection="1">
      <alignment horizontal="right" vertical="center"/>
    </xf>
    <xf numFmtId="164" fontId="9" fillId="0" borderId="4" xfId="1" applyFont="1" applyBorder="1" applyAlignment="1" applyProtection="1">
      <alignment horizontal="right" vertical="center"/>
    </xf>
    <xf numFmtId="0" fontId="9" fillId="0" borderId="4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Continuous" vertical="center"/>
    </xf>
    <xf numFmtId="164" fontId="9" fillId="0" borderId="7" xfId="1" applyFont="1" applyBorder="1" applyAlignment="1" applyProtection="1">
      <alignment horizontal="right"/>
    </xf>
    <xf numFmtId="164" fontId="9" fillId="0" borderId="0" xfId="1" applyFont="1" applyBorder="1" applyAlignment="1" applyProtection="1">
      <alignment horizontal="right"/>
    </xf>
    <xf numFmtId="0" fontId="9" fillId="0" borderId="0" xfId="2" applyFont="1" applyBorder="1" applyAlignment="1" applyProtection="1">
      <alignment horizontal="right"/>
    </xf>
    <xf numFmtId="164" fontId="9" fillId="0" borderId="7" xfId="1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164" fontId="9" fillId="0" borderId="8" xfId="1" applyFont="1" applyBorder="1" applyAlignment="1">
      <alignment vertical="center"/>
    </xf>
    <xf numFmtId="164" fontId="9" fillId="0" borderId="9" xfId="1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9" xfId="2" applyFont="1" applyBorder="1" applyAlignment="1">
      <alignment horizontal="right" vertical="top"/>
    </xf>
    <xf numFmtId="0" fontId="9" fillId="0" borderId="9" xfId="2" applyFont="1" applyBorder="1" applyAlignment="1">
      <alignment horizontal="right" vertical="center"/>
    </xf>
    <xf numFmtId="49" fontId="9" fillId="0" borderId="6" xfId="1" applyNumberFormat="1" applyFont="1" applyBorder="1" applyAlignment="1">
      <alignment vertical="center"/>
    </xf>
    <xf numFmtId="49" fontId="9" fillId="0" borderId="6" xfId="1" applyNumberFormat="1" applyFont="1" applyBorder="1" applyAlignment="1" applyProtection="1">
      <alignment horizontal="left" vertical="center"/>
    </xf>
    <xf numFmtId="166" fontId="5" fillId="2" borderId="0" xfId="3" applyNumberFormat="1" applyFont="1" applyFill="1" applyBorder="1"/>
    <xf numFmtId="167" fontId="5" fillId="0" borderId="0" xfId="1" applyNumberFormat="1" applyFont="1" applyBorder="1" applyAlignment="1">
      <alignment vertical="center"/>
    </xf>
    <xf numFmtId="168" fontId="5" fillId="0" borderId="0" xfId="1" applyNumberFormat="1" applyFont="1" applyBorder="1" applyAlignment="1">
      <alignment horizontal="right" vertical="center"/>
    </xf>
    <xf numFmtId="49" fontId="9" fillId="0" borderId="6" xfId="1" applyNumberFormat="1" applyFont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center"/>
    </xf>
    <xf numFmtId="166" fontId="5" fillId="2" borderId="0" xfId="3" applyNumberFormat="1" applyFont="1" applyFill="1" applyBorder="1" applyAlignment="1">
      <alignment horizontal="right"/>
    </xf>
    <xf numFmtId="49" fontId="9" fillId="0" borderId="10" xfId="1" applyNumberFormat="1" applyFont="1" applyBorder="1" applyAlignment="1" applyProtection="1">
      <alignment horizontal="left" vertical="center"/>
    </xf>
    <xf numFmtId="166" fontId="5" fillId="2" borderId="8" xfId="3" applyNumberFormat="1" applyFont="1" applyFill="1" applyBorder="1"/>
    <xf numFmtId="166" fontId="5" fillId="2" borderId="9" xfId="3" applyNumberFormat="1" applyFont="1" applyFill="1" applyBorder="1"/>
    <xf numFmtId="166" fontId="5" fillId="2" borderId="11" xfId="3" applyNumberFormat="1" applyFont="1" applyFill="1" applyBorder="1"/>
    <xf numFmtId="166" fontId="5" fillId="2" borderId="9" xfId="3" applyNumberFormat="1" applyFont="1" applyFill="1" applyBorder="1" applyAlignment="1">
      <alignment horizontal="right"/>
    </xf>
    <xf numFmtId="0" fontId="3" fillId="0" borderId="0" xfId="2" applyFont="1" applyBorder="1" applyAlignment="1">
      <alignment vertical="center"/>
    </xf>
    <xf numFmtId="168" fontId="3" fillId="0" borderId="0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vertical="center"/>
    </xf>
    <xf numFmtId="0" fontId="10" fillId="0" borderId="0" xfId="2" applyFont="1" applyBorder="1" applyAlignment="1" applyProtection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left" vertical="center"/>
    </xf>
    <xf numFmtId="49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vertical="center"/>
    </xf>
    <xf numFmtId="49" fontId="9" fillId="0" borderId="2" xfId="1" applyNumberFormat="1" applyFont="1" applyBorder="1" applyAlignment="1" applyProtection="1">
      <alignment horizontal="center" vertical="center"/>
    </xf>
    <xf numFmtId="49" fontId="9" fillId="0" borderId="6" xfId="1" applyNumberFormat="1" applyFont="1" applyBorder="1" applyAlignment="1" applyProtection="1">
      <alignment horizontal="center" vertical="center"/>
    </xf>
    <xf numFmtId="0" fontId="9" fillId="0" borderId="5" xfId="2" applyFont="1" applyBorder="1" applyAlignment="1">
      <alignment horizontal="center" vertical="center"/>
    </xf>
    <xf numFmtId="164" fontId="9" fillId="0" borderId="3" xfId="1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/>
    </xf>
    <xf numFmtId="164" fontId="36" fillId="0" borderId="0" xfId="1" applyFont="1" applyBorder="1" applyAlignment="1">
      <alignment vertical="center"/>
    </xf>
    <xf numFmtId="168" fontId="36" fillId="0" borderId="0" xfId="1" applyNumberFormat="1" applyFont="1" applyBorder="1" applyAlignment="1">
      <alignment vertical="center"/>
    </xf>
    <xf numFmtId="169" fontId="37" fillId="0" borderId="0" xfId="2" applyNumberFormat="1" applyFont="1" applyBorder="1" applyAlignment="1" applyProtection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 wrapText="1"/>
    </xf>
    <xf numFmtId="0" fontId="38" fillId="0" borderId="0" xfId="2" applyFont="1" applyBorder="1" applyAlignment="1" applyProtection="1">
      <alignment vertical="center"/>
    </xf>
    <xf numFmtId="169" fontId="39" fillId="0" borderId="0" xfId="4" applyNumberFormat="1" applyFont="1" applyBorder="1" applyAlignment="1" applyProtection="1">
      <alignment horizontal="center"/>
    </xf>
    <xf numFmtId="0" fontId="38" fillId="0" borderId="0" xfId="2" applyFont="1" applyBorder="1" applyAlignment="1">
      <alignment vertical="center"/>
    </xf>
    <xf numFmtId="169" fontId="39" fillId="0" borderId="0" xfId="4" applyNumberFormat="1" applyFont="1" applyBorder="1" applyAlignment="1" applyProtection="1">
      <alignment horizontal="center" vertical="center"/>
    </xf>
  </cellXfs>
  <cellStyles count="9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Comma" xfId="27"/>
    <cellStyle name="Comma0" xfId="28"/>
    <cellStyle name="Currency" xfId="29"/>
    <cellStyle name="Currency0" xfId="30"/>
    <cellStyle name="Date" xfId="31"/>
    <cellStyle name="Dia" xfId="32"/>
    <cellStyle name="Diseño" xfId="33"/>
    <cellStyle name="Encabez1" xfId="34"/>
    <cellStyle name="Encabez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uro" xfId="44"/>
    <cellStyle name="Fechas" xfId="45"/>
    <cellStyle name="Fijo" xfId="46"/>
    <cellStyle name="Financiero" xfId="47"/>
    <cellStyle name="Fixed" xfId="48"/>
    <cellStyle name="Heading 1" xfId="49"/>
    <cellStyle name="Heading 2" xfId="50"/>
    <cellStyle name="Incorrecto 2" xfId="51"/>
    <cellStyle name="Millares [0] 2" xfId="52"/>
    <cellStyle name="Millares 2" xfId="3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2"/>
    <cellStyle name="Normal 3" xfId="63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rmal_Cuadros de IPC - Mayo 2007" xfId="4"/>
    <cellStyle name="Normal_IEC20015" xfId="1"/>
    <cellStyle name="Notas 2" xfId="70"/>
    <cellStyle name="Original" xfId="71"/>
    <cellStyle name="Percent" xfId="72"/>
    <cellStyle name="Porcentaje 2" xfId="73"/>
    <cellStyle name="Porcentual 10" xfId="74"/>
    <cellStyle name="Porcentual 11" xfId="75"/>
    <cellStyle name="Porcentual 12" xfId="76"/>
    <cellStyle name="Porcentual 13" xfId="77"/>
    <cellStyle name="Porcentual 14" xfId="78"/>
    <cellStyle name="Porcentual 2" xfId="79"/>
    <cellStyle name="Porcentual 3" xfId="80"/>
    <cellStyle name="Porcentual 4" xfId="81"/>
    <cellStyle name="Porcentual 5" xfId="82"/>
    <cellStyle name="Porcentual 6" xfId="83"/>
    <cellStyle name="Porcentual 7" xfId="84"/>
    <cellStyle name="Porcentual 8" xfId="85"/>
    <cellStyle name="Porcentual 9" xfId="86"/>
    <cellStyle name="Salida 2" xfId="87"/>
    <cellStyle name="Texto de advertencia 2" xfId="88"/>
    <cellStyle name="Texto explicativo 2" xfId="89"/>
    <cellStyle name="Título 1 2" xfId="90"/>
    <cellStyle name="Título 2 2" xfId="91"/>
    <cellStyle name="Título 3 2" xfId="92"/>
    <cellStyle name="Título 4" xfId="93"/>
    <cellStyle name="Total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55"/>
  <sheetViews>
    <sheetView showGridLines="0" tabSelected="1" zoomScale="130" zoomScaleNormal="130" workbookViewId="0">
      <selection activeCell="E17" sqref="E17"/>
    </sheetView>
  </sheetViews>
  <sheetFormatPr baseColWidth="10" defaultColWidth="9.28515625" defaultRowHeight="9" x14ac:dyDescent="0.25"/>
  <cols>
    <col min="1" max="1" width="5.28515625" style="46" customWidth="1"/>
    <col min="2" max="2" width="6.5703125" style="2" customWidth="1"/>
    <col min="3" max="3" width="2.28515625" style="2" customWidth="1"/>
    <col min="4" max="4" width="5" style="2" customWidth="1"/>
    <col min="5" max="5" width="8.5703125" style="2" customWidth="1"/>
    <col min="6" max="6" width="8.7109375" style="2" customWidth="1"/>
    <col min="7" max="7" width="7.28515625" style="2" customWidth="1"/>
    <col min="8" max="8" width="0.85546875" style="2" customWidth="1"/>
    <col min="9" max="9" width="7.42578125" style="2" customWidth="1"/>
    <col min="10" max="10" width="3.5703125" style="4" customWidth="1"/>
    <col min="11" max="11" width="9.28515625" style="4"/>
    <col min="12" max="14" width="9.28515625" style="53"/>
    <col min="15" max="15" width="9.28515625" style="4"/>
    <col min="16" max="16384" width="9.28515625" style="2"/>
  </cols>
  <sheetData>
    <row r="1" spans="1:13" ht="6" customHeight="1" x14ac:dyDescent="0.25">
      <c r="A1" s="1"/>
      <c r="J1" s="3"/>
    </row>
    <row r="2" spans="1:13" ht="15" customHeight="1" x14ac:dyDescent="0.25">
      <c r="A2" s="5" t="s">
        <v>0</v>
      </c>
      <c r="B2" s="6"/>
      <c r="C2" s="6"/>
      <c r="D2" s="6"/>
      <c r="E2" s="6"/>
      <c r="F2" s="6"/>
      <c r="G2" s="6"/>
      <c r="H2" s="6"/>
      <c r="I2" s="7"/>
      <c r="J2" s="3" t="s">
        <v>1</v>
      </c>
    </row>
    <row r="3" spans="1:13" ht="4.5" customHeight="1" x14ac:dyDescent="0.25">
      <c r="A3" s="8"/>
      <c r="B3" s="9"/>
      <c r="C3" s="9"/>
      <c r="D3" s="9"/>
      <c r="E3" s="9"/>
      <c r="F3" s="9"/>
      <c r="G3" s="9"/>
      <c r="H3" s="9"/>
      <c r="I3" s="10"/>
      <c r="J3" s="3"/>
    </row>
    <row r="4" spans="1:13" ht="15.95" customHeight="1" x14ac:dyDescent="0.25">
      <c r="A4" s="48" t="s">
        <v>2</v>
      </c>
      <c r="B4" s="11"/>
      <c r="C4" s="12"/>
      <c r="D4" s="50" t="s">
        <v>3</v>
      </c>
      <c r="E4" s="50"/>
      <c r="F4" s="50"/>
      <c r="G4" s="50"/>
      <c r="H4" s="13"/>
      <c r="I4" s="14"/>
    </row>
    <row r="5" spans="1:13" ht="14.1" customHeight="1" x14ac:dyDescent="0.15">
      <c r="A5" s="49"/>
      <c r="B5" s="15" t="s">
        <v>4</v>
      </c>
      <c r="C5" s="16"/>
      <c r="D5" s="17" t="s">
        <v>4</v>
      </c>
      <c r="E5" s="17" t="s">
        <v>5</v>
      </c>
      <c r="F5" s="17" t="s">
        <v>5</v>
      </c>
      <c r="G5" s="17" t="s">
        <v>6</v>
      </c>
      <c r="H5" s="17"/>
      <c r="I5" s="17" t="s">
        <v>7</v>
      </c>
    </row>
    <row r="6" spans="1:13" ht="11.1" customHeight="1" x14ac:dyDescent="0.25">
      <c r="A6" s="49"/>
      <c r="B6" s="18"/>
      <c r="C6" s="19"/>
      <c r="D6" s="20"/>
      <c r="E6" s="21" t="s">
        <v>8</v>
      </c>
      <c r="F6" s="21" t="s">
        <v>9</v>
      </c>
      <c r="G6" s="21" t="s">
        <v>10</v>
      </c>
      <c r="H6" s="21"/>
      <c r="I6" s="21" t="s">
        <v>11</v>
      </c>
    </row>
    <row r="7" spans="1:13" ht="14.1" customHeight="1" x14ac:dyDescent="0.25">
      <c r="A7" s="49"/>
      <c r="B7" s="22"/>
      <c r="C7" s="23"/>
      <c r="D7" s="24"/>
      <c r="E7" s="25" t="s">
        <v>12</v>
      </c>
      <c r="F7" s="25" t="s">
        <v>13</v>
      </c>
      <c r="G7" s="26"/>
      <c r="H7" s="26"/>
      <c r="I7" s="26"/>
    </row>
    <row r="8" spans="1:13" ht="15" customHeight="1" x14ac:dyDescent="0.25">
      <c r="A8" s="27"/>
      <c r="B8" s="51" t="s">
        <v>14</v>
      </c>
      <c r="C8" s="52"/>
      <c r="D8" s="52"/>
      <c r="E8" s="52"/>
      <c r="F8" s="52"/>
      <c r="G8" s="52"/>
      <c r="H8" s="52"/>
      <c r="I8" s="52"/>
    </row>
    <row r="9" spans="1:13" ht="12" hidden="1" customHeight="1" x14ac:dyDescent="0.15">
      <c r="A9" s="28" t="s">
        <v>15</v>
      </c>
      <c r="B9" s="29">
        <f t="shared" ref="B9:B26" si="0">+D9+I9</f>
        <v>32242.968000000001</v>
      </c>
      <c r="C9" s="29"/>
      <c r="D9" s="29">
        <f>SUM(E9:G9)</f>
        <v>5083.9710000000005</v>
      </c>
      <c r="E9" s="29">
        <v>2843.165</v>
      </c>
      <c r="F9" s="29">
        <v>1541.5139999999999</v>
      </c>
      <c r="G9" s="29">
        <v>699.29200000000003</v>
      </c>
      <c r="H9" s="29"/>
      <c r="I9" s="29">
        <v>27158.996999999999</v>
      </c>
      <c r="J9" s="30"/>
      <c r="K9" s="31"/>
      <c r="M9" s="54"/>
    </row>
    <row r="10" spans="1:13" ht="12" hidden="1" customHeight="1" x14ac:dyDescent="0.15">
      <c r="A10" s="28" t="s">
        <v>16</v>
      </c>
      <c r="B10" s="29">
        <f t="shared" si="0"/>
        <v>35442.076000000001</v>
      </c>
      <c r="C10" s="29"/>
      <c r="D10" s="29">
        <f t="shared" ref="D10:D27" si="1">SUM(E10:G10)</f>
        <v>5253.049</v>
      </c>
      <c r="E10" s="29">
        <v>2811.884</v>
      </c>
      <c r="F10" s="29">
        <v>1623.079</v>
      </c>
      <c r="G10" s="29">
        <v>818.08600000000001</v>
      </c>
      <c r="H10" s="29"/>
      <c r="I10" s="29">
        <v>30189.026999999998</v>
      </c>
      <c r="J10" s="30"/>
      <c r="K10" s="31"/>
      <c r="M10" s="54"/>
    </row>
    <row r="11" spans="1:13" ht="12" hidden="1" customHeight="1" x14ac:dyDescent="0.15">
      <c r="A11" s="28" t="s">
        <v>17</v>
      </c>
      <c r="B11" s="29">
        <f t="shared" si="0"/>
        <v>36764.031999999999</v>
      </c>
      <c r="C11" s="29"/>
      <c r="D11" s="29">
        <f t="shared" si="1"/>
        <v>5633.1319999999996</v>
      </c>
      <c r="E11" s="29">
        <v>2765.5909999999999</v>
      </c>
      <c r="F11" s="29">
        <v>2103.3879999999999</v>
      </c>
      <c r="G11" s="29">
        <v>764.15300000000002</v>
      </c>
      <c r="H11" s="29"/>
      <c r="I11" s="29">
        <v>31130.9</v>
      </c>
      <c r="J11" s="30"/>
      <c r="K11" s="31"/>
      <c r="M11" s="54"/>
    </row>
    <row r="12" spans="1:13" ht="12" hidden="1" customHeight="1" x14ac:dyDescent="0.15">
      <c r="A12" s="28" t="s">
        <v>18</v>
      </c>
      <c r="B12" s="29">
        <f t="shared" si="0"/>
        <v>34131.182000000001</v>
      </c>
      <c r="C12" s="29"/>
      <c r="D12" s="29">
        <f t="shared" si="1"/>
        <v>5972.7449999999999</v>
      </c>
      <c r="E12" s="29">
        <v>2957.8679999999999</v>
      </c>
      <c r="F12" s="29">
        <v>2329.3270000000002</v>
      </c>
      <c r="G12" s="29">
        <v>685.55</v>
      </c>
      <c r="H12" s="29"/>
      <c r="I12" s="29">
        <v>28158.437000000002</v>
      </c>
      <c r="J12" s="30"/>
      <c r="K12" s="31"/>
      <c r="M12" s="54"/>
    </row>
    <row r="13" spans="1:13" ht="12" hidden="1" customHeight="1" x14ac:dyDescent="0.15">
      <c r="A13" s="28" t="s">
        <v>19</v>
      </c>
      <c r="B13" s="29">
        <f t="shared" si="0"/>
        <v>35148.035000000003</v>
      </c>
      <c r="C13" s="29"/>
      <c r="D13" s="29">
        <f t="shared" si="1"/>
        <v>6565.1630000000005</v>
      </c>
      <c r="E13" s="29">
        <v>3062.873</v>
      </c>
      <c r="F13" s="29">
        <v>2864.02</v>
      </c>
      <c r="G13" s="29">
        <v>638.27</v>
      </c>
      <c r="H13" s="29"/>
      <c r="I13" s="29">
        <v>28582.871999999999</v>
      </c>
      <c r="J13" s="30"/>
      <c r="K13" s="31"/>
      <c r="M13" s="54"/>
    </row>
    <row r="14" spans="1:13" ht="12" hidden="1" customHeight="1" x14ac:dyDescent="0.15">
      <c r="A14" s="32" t="s">
        <v>20</v>
      </c>
      <c r="B14" s="29">
        <f t="shared" si="0"/>
        <v>34886.084999999999</v>
      </c>
      <c r="C14" s="29"/>
      <c r="D14" s="29">
        <f t="shared" si="1"/>
        <v>6861.991</v>
      </c>
      <c r="E14" s="29">
        <v>3587.2669999999998</v>
      </c>
      <c r="F14" s="29">
        <v>2776.9630000000002</v>
      </c>
      <c r="G14" s="29">
        <v>497.76100000000002</v>
      </c>
      <c r="H14" s="29"/>
      <c r="I14" s="29">
        <v>28024.094000000001</v>
      </c>
      <c r="J14" s="30"/>
      <c r="K14" s="31"/>
      <c r="M14" s="54"/>
    </row>
    <row r="15" spans="1:13" ht="14.1" hidden="1" customHeight="1" x14ac:dyDescent="0.15">
      <c r="A15" s="32" t="s">
        <v>21</v>
      </c>
      <c r="B15" s="29">
        <f t="shared" si="0"/>
        <v>37223.280800319997</v>
      </c>
      <c r="C15" s="29"/>
      <c r="D15" s="29">
        <f t="shared" si="1"/>
        <v>9026.5775499999982</v>
      </c>
      <c r="E15" s="29">
        <v>4173.5320000000002</v>
      </c>
      <c r="F15" s="29">
        <v>4223.0829999999996</v>
      </c>
      <c r="G15" s="29">
        <v>629.96254999999917</v>
      </c>
      <c r="H15" s="29"/>
      <c r="I15" s="29">
        <v>28196.703250319999</v>
      </c>
      <c r="J15" s="30"/>
      <c r="K15" s="31"/>
      <c r="M15" s="54"/>
    </row>
    <row r="16" spans="1:13" ht="14.1" customHeight="1" x14ac:dyDescent="0.15">
      <c r="A16" s="32" t="s">
        <v>22</v>
      </c>
      <c r="B16" s="29">
        <f t="shared" si="0"/>
        <v>45614.908970310003</v>
      </c>
      <c r="C16" s="29"/>
      <c r="D16" s="29">
        <f t="shared" si="1"/>
        <v>12775.25405</v>
      </c>
      <c r="E16" s="29">
        <v>5739.4</v>
      </c>
      <c r="F16" s="29">
        <v>6357.7089999999998</v>
      </c>
      <c r="G16" s="29">
        <v>678.14505000000008</v>
      </c>
      <c r="H16" s="29"/>
      <c r="I16" s="29">
        <v>32839.65492031</v>
      </c>
      <c r="J16" s="30"/>
      <c r="K16" s="31"/>
      <c r="M16" s="54"/>
    </row>
    <row r="17" spans="1:14" ht="14.1" customHeight="1" x14ac:dyDescent="0.15">
      <c r="A17" s="32" t="s">
        <v>23</v>
      </c>
      <c r="B17" s="29">
        <f t="shared" si="0"/>
        <v>49140.655135600005</v>
      </c>
      <c r="C17" s="29"/>
      <c r="D17" s="29">
        <f t="shared" si="1"/>
        <v>14364.222454000002</v>
      </c>
      <c r="E17" s="29">
        <v>6612.98</v>
      </c>
      <c r="F17" s="29">
        <v>6961.71</v>
      </c>
      <c r="G17" s="29">
        <v>789.53245400000299</v>
      </c>
      <c r="H17" s="29"/>
      <c r="I17" s="29">
        <v>34776.432681600003</v>
      </c>
      <c r="J17" s="30"/>
      <c r="K17" s="31"/>
      <c r="M17" s="54"/>
    </row>
    <row r="18" spans="1:14" ht="14.1" customHeight="1" x14ac:dyDescent="0.15">
      <c r="A18" s="32" t="s">
        <v>24</v>
      </c>
      <c r="B18" s="29">
        <f t="shared" si="0"/>
        <v>59341.642459000002</v>
      </c>
      <c r="C18" s="29"/>
      <c r="D18" s="29">
        <f t="shared" si="1"/>
        <v>20390.108790999999</v>
      </c>
      <c r="E18" s="29">
        <v>8533.8340000000007</v>
      </c>
      <c r="F18" s="29">
        <v>10920.901</v>
      </c>
      <c r="G18" s="29">
        <v>935.37379099999896</v>
      </c>
      <c r="H18" s="29"/>
      <c r="I18" s="29">
        <v>38951.533668000004</v>
      </c>
      <c r="J18" s="30"/>
      <c r="K18" s="31"/>
      <c r="L18" s="55"/>
      <c r="M18" s="56"/>
      <c r="N18" s="55"/>
    </row>
    <row r="19" spans="1:14" ht="14.1" customHeight="1" x14ac:dyDescent="0.15">
      <c r="A19" s="32" t="s">
        <v>25</v>
      </c>
      <c r="B19" s="29">
        <f t="shared" si="0"/>
        <v>76318.62020224001</v>
      </c>
      <c r="C19" s="29"/>
      <c r="D19" s="29">
        <f t="shared" si="1"/>
        <v>28153.265095000002</v>
      </c>
      <c r="E19" s="29">
        <v>11658.816999999999</v>
      </c>
      <c r="F19" s="29">
        <v>15516.528</v>
      </c>
      <c r="G19" s="29">
        <v>977.92009500000302</v>
      </c>
      <c r="H19" s="29"/>
      <c r="I19" s="29">
        <v>48165.355107240001</v>
      </c>
      <c r="J19" s="30"/>
      <c r="K19" s="31"/>
      <c r="L19" s="55"/>
      <c r="M19" s="56"/>
      <c r="N19" s="55"/>
    </row>
    <row r="20" spans="1:14" ht="14.1" customHeight="1" x14ac:dyDescent="0.15">
      <c r="A20" s="32" t="s">
        <v>26</v>
      </c>
      <c r="B20" s="29">
        <f t="shared" si="0"/>
        <v>79275.260753499999</v>
      </c>
      <c r="C20" s="29"/>
      <c r="D20" s="29">
        <f t="shared" si="1"/>
        <v>32177.861188999999</v>
      </c>
      <c r="E20" s="34">
        <v>13807.764741999999</v>
      </c>
      <c r="F20" s="34">
        <v>17532.201000000001</v>
      </c>
      <c r="G20" s="29">
        <v>837.89544699999897</v>
      </c>
      <c r="H20" s="29"/>
      <c r="I20" s="34">
        <v>47097.399564500003</v>
      </c>
      <c r="J20" s="30"/>
      <c r="K20" s="31"/>
      <c r="L20" s="55"/>
      <c r="M20" s="56"/>
      <c r="N20" s="55"/>
    </row>
    <row r="21" spans="1:14" ht="14.1" customHeight="1" x14ac:dyDescent="0.15">
      <c r="A21" s="32" t="s">
        <v>27</v>
      </c>
      <c r="B21" s="29">
        <f t="shared" si="0"/>
        <v>94181.824532069993</v>
      </c>
      <c r="C21" s="29"/>
      <c r="D21" s="29">
        <f t="shared" si="1"/>
        <v>42715.031111999997</v>
      </c>
      <c r="E21" s="34">
        <v>18084.162927000001</v>
      </c>
      <c r="F21" s="34">
        <v>23249.620999999999</v>
      </c>
      <c r="G21" s="29">
        <v>1381.2471849999965</v>
      </c>
      <c r="H21" s="29"/>
      <c r="I21" s="34">
        <v>51466.793420069997</v>
      </c>
      <c r="J21" s="30"/>
      <c r="K21" s="31"/>
      <c r="L21" s="55"/>
      <c r="M21" s="56"/>
      <c r="N21" s="55"/>
    </row>
    <row r="22" spans="1:14" ht="14.1" customHeight="1" x14ac:dyDescent="0.15">
      <c r="A22" s="32" t="s">
        <v>28</v>
      </c>
      <c r="B22" s="29">
        <f t="shared" si="0"/>
        <v>108692.98769269999</v>
      </c>
      <c r="C22" s="29"/>
      <c r="D22" s="29">
        <f t="shared" si="1"/>
        <v>50753.638090999986</v>
      </c>
      <c r="E22" s="34">
        <v>22408.840112000002</v>
      </c>
      <c r="F22" s="34">
        <v>26550.729781999999</v>
      </c>
      <c r="G22" s="29">
        <v>1794.0681969999896</v>
      </c>
      <c r="H22" s="29"/>
      <c r="I22" s="34">
        <v>57939.3496017</v>
      </c>
      <c r="J22" s="30"/>
      <c r="K22" s="31"/>
      <c r="L22" s="55"/>
      <c r="M22" s="56"/>
      <c r="N22" s="55"/>
    </row>
    <row r="23" spans="1:14" ht="14.1" customHeight="1" x14ac:dyDescent="0.15">
      <c r="A23" s="32" t="s">
        <v>29</v>
      </c>
      <c r="B23" s="29">
        <f t="shared" si="0"/>
        <v>119844.5309173</v>
      </c>
      <c r="C23" s="29"/>
      <c r="D23" s="29">
        <f t="shared" si="1"/>
        <v>65487.783271000008</v>
      </c>
      <c r="E23" s="34">
        <v>26978.426215</v>
      </c>
      <c r="F23" s="34">
        <v>35259.573601999997</v>
      </c>
      <c r="G23" s="29">
        <v>3249.7834540000113</v>
      </c>
      <c r="H23" s="29"/>
      <c r="I23" s="34">
        <v>54356.747646299998</v>
      </c>
      <c r="J23" s="30"/>
      <c r="K23" s="31"/>
      <c r="L23" s="55"/>
      <c r="M23" s="56"/>
      <c r="N23" s="55"/>
    </row>
    <row r="24" spans="1:14" ht="14.1" customHeight="1" x14ac:dyDescent="0.15">
      <c r="A24" s="32" t="s">
        <v>30</v>
      </c>
      <c r="B24" s="29">
        <f t="shared" si="0"/>
        <v>141909.86403699999</v>
      </c>
      <c r="C24" s="29"/>
      <c r="D24" s="29">
        <f t="shared" si="1"/>
        <v>74747.230064999982</v>
      </c>
      <c r="E24" s="34">
        <v>31061.385622999998</v>
      </c>
      <c r="F24" s="34">
        <v>40870.237766999999</v>
      </c>
      <c r="G24" s="29">
        <v>2815.6066749999954</v>
      </c>
      <c r="H24" s="29"/>
      <c r="I24" s="34">
        <v>67162.633971999996</v>
      </c>
      <c r="J24" s="30"/>
      <c r="K24" s="31"/>
      <c r="L24" s="55"/>
      <c r="M24" s="56"/>
      <c r="N24" s="55"/>
    </row>
    <row r="25" spans="1:14" ht="14.1" customHeight="1" x14ac:dyDescent="0.15">
      <c r="A25" s="32" t="s">
        <v>31</v>
      </c>
      <c r="B25" s="29">
        <f t="shared" si="0"/>
        <v>155247.13069692001</v>
      </c>
      <c r="C25" s="29"/>
      <c r="D25" s="29">
        <f t="shared" si="1"/>
        <v>83166.741089000017</v>
      </c>
      <c r="E25" s="34">
        <v>35591.297701000003</v>
      </c>
      <c r="F25" s="34">
        <v>43690.589666</v>
      </c>
      <c r="G25" s="29">
        <v>3884.8537220000071</v>
      </c>
      <c r="H25" s="29"/>
      <c r="I25" s="34">
        <v>72080.389607919991</v>
      </c>
      <c r="J25" s="30"/>
      <c r="K25" s="31"/>
      <c r="L25" s="55"/>
      <c r="M25" s="56"/>
      <c r="N25" s="55"/>
    </row>
    <row r="26" spans="1:14" ht="14.1" customHeight="1" x14ac:dyDescent="0.15">
      <c r="A26" s="32" t="s">
        <v>32</v>
      </c>
      <c r="B26" s="29">
        <f t="shared" si="0"/>
        <v>178076.34325017</v>
      </c>
      <c r="C26" s="29"/>
      <c r="D26" s="29">
        <f t="shared" si="1"/>
        <v>84845.725753999999</v>
      </c>
      <c r="E26" s="34">
        <v>36751.498780000002</v>
      </c>
      <c r="F26" s="34">
        <v>43889.989834</v>
      </c>
      <c r="G26" s="29">
        <v>4204.2371399999975</v>
      </c>
      <c r="H26" s="29"/>
      <c r="I26" s="34">
        <v>93230.617496170016</v>
      </c>
      <c r="J26" s="30"/>
      <c r="K26" s="31"/>
      <c r="L26" s="55"/>
      <c r="M26" s="56"/>
      <c r="N26" s="55"/>
    </row>
    <row r="27" spans="1:14" ht="2.25" customHeight="1" x14ac:dyDescent="0.15">
      <c r="A27" s="35"/>
      <c r="B27" s="36"/>
      <c r="C27" s="37"/>
      <c r="D27" s="38">
        <f t="shared" si="1"/>
        <v>0</v>
      </c>
      <c r="E27" s="39"/>
      <c r="F27" s="39"/>
      <c r="G27" s="37"/>
      <c r="H27" s="37"/>
      <c r="I27" s="39"/>
      <c r="J27" s="30"/>
      <c r="K27" s="31"/>
      <c r="L27" s="55"/>
      <c r="M27" s="56"/>
      <c r="N27" s="55"/>
    </row>
    <row r="28" spans="1:14" ht="16.5" customHeight="1" x14ac:dyDescent="0.25">
      <c r="A28" s="40"/>
      <c r="B28" s="41"/>
      <c r="C28" s="41"/>
      <c r="L28" s="57"/>
      <c r="M28" s="57" t="s">
        <v>33</v>
      </c>
    </row>
    <row r="29" spans="1:14" ht="15" customHeight="1" x14ac:dyDescent="0.25">
      <c r="A29" s="42"/>
      <c r="B29" s="51" t="s">
        <v>34</v>
      </c>
      <c r="C29" s="52"/>
      <c r="D29" s="52"/>
      <c r="E29" s="52"/>
      <c r="F29" s="52"/>
      <c r="G29" s="52"/>
      <c r="H29" s="52"/>
      <c r="I29" s="52"/>
      <c r="L29" s="56"/>
      <c r="M29" s="56" t="s">
        <v>35</v>
      </c>
      <c r="N29" s="56"/>
    </row>
    <row r="30" spans="1:14" ht="12" hidden="1" customHeight="1" x14ac:dyDescent="0.15">
      <c r="A30" s="27" t="s">
        <v>15</v>
      </c>
      <c r="B30" s="29">
        <f t="shared" ref="B30:B47" si="2">+D30+I30</f>
        <v>42500.86836018179</v>
      </c>
      <c r="C30" s="29"/>
      <c r="D30" s="29">
        <f>SUM(E30:G30)</f>
        <v>6701.4048526172219</v>
      </c>
      <c r="E30" s="29">
        <f t="shared" ref="E30:G45" si="3">E9/$M30*100</f>
        <v>3747.7003168962697</v>
      </c>
      <c r="F30" s="29">
        <f t="shared" si="3"/>
        <v>2031.9371215881017</v>
      </c>
      <c r="G30" s="29">
        <f t="shared" si="3"/>
        <v>921.76741413285049</v>
      </c>
      <c r="H30" s="29"/>
      <c r="I30" s="29">
        <f t="shared" ref="I30:I47" si="4">I9/$M30*100</f>
        <v>35799.463507564571</v>
      </c>
      <c r="J30" s="30"/>
      <c r="K30" s="43"/>
      <c r="L30" s="55"/>
      <c r="M30" s="55">
        <v>75.864256999999995</v>
      </c>
      <c r="N30" s="55"/>
    </row>
    <row r="31" spans="1:14" ht="12" hidden="1" customHeight="1" x14ac:dyDescent="0.15">
      <c r="A31" s="27" t="s">
        <v>16</v>
      </c>
      <c r="B31" s="29">
        <f t="shared" si="2"/>
        <v>45039.403031876973</v>
      </c>
      <c r="C31" s="29"/>
      <c r="D31" s="29">
        <f t="shared" ref="D31:D47" si="5">SUM(E31:G31)</f>
        <v>6675.5172879037418</v>
      </c>
      <c r="E31" s="29">
        <f t="shared" si="3"/>
        <v>3573.3114717909402</v>
      </c>
      <c r="F31" s="29">
        <f t="shared" si="3"/>
        <v>2062.5910636153435</v>
      </c>
      <c r="G31" s="29">
        <f t="shared" si="3"/>
        <v>1039.6147524974583</v>
      </c>
      <c r="H31" s="29"/>
      <c r="I31" s="29">
        <f t="shared" si="4"/>
        <v>38363.885743973231</v>
      </c>
      <c r="J31" s="30"/>
      <c r="K31" s="43"/>
      <c r="L31" s="55"/>
      <c r="M31" s="55">
        <v>78.6912650128058</v>
      </c>
      <c r="N31" s="55"/>
    </row>
    <row r="32" spans="1:14" ht="12" hidden="1" customHeight="1" x14ac:dyDescent="0.15">
      <c r="A32" s="27" t="s">
        <v>17</v>
      </c>
      <c r="B32" s="29">
        <f t="shared" si="2"/>
        <v>45037.513261088476</v>
      </c>
      <c r="C32" s="29"/>
      <c r="D32" s="29">
        <f t="shared" si="5"/>
        <v>6900.827883934543</v>
      </c>
      <c r="E32" s="29">
        <f t="shared" si="3"/>
        <v>3387.9673844600866</v>
      </c>
      <c r="F32" s="29">
        <f t="shared" si="3"/>
        <v>2576.7403570754796</v>
      </c>
      <c r="G32" s="29">
        <f t="shared" si="3"/>
        <v>936.1201423989769</v>
      </c>
      <c r="H32" s="29"/>
      <c r="I32" s="29">
        <f t="shared" si="4"/>
        <v>38136.685377153932</v>
      </c>
      <c r="J32" s="30"/>
      <c r="K32" s="43"/>
      <c r="L32" s="55"/>
      <c r="M32" s="55">
        <v>81.629800000000003</v>
      </c>
      <c r="N32" s="55"/>
    </row>
    <row r="33" spans="1:14" ht="12" hidden="1" customHeight="1" x14ac:dyDescent="0.15">
      <c r="A33" s="27" t="s">
        <v>18</v>
      </c>
      <c r="B33" s="29">
        <f t="shared" si="2"/>
        <v>41865.497793336588</v>
      </c>
      <c r="C33" s="29"/>
      <c r="D33" s="29">
        <f t="shared" si="5"/>
        <v>7326.202257444882</v>
      </c>
      <c r="E33" s="29">
        <f t="shared" si="3"/>
        <v>3628.1373503847858</v>
      </c>
      <c r="F33" s="29">
        <f t="shared" si="3"/>
        <v>2857.1654617311333</v>
      </c>
      <c r="G33" s="29">
        <f t="shared" si="3"/>
        <v>840.89944532896334</v>
      </c>
      <c r="H33" s="29"/>
      <c r="I33" s="29">
        <f t="shared" si="4"/>
        <v>34539.295535891702</v>
      </c>
      <c r="J33" s="30"/>
      <c r="K33" s="33"/>
      <c r="L33" s="55"/>
      <c r="M33" s="55">
        <v>81.525800000000004</v>
      </c>
      <c r="N33" s="55"/>
    </row>
    <row r="34" spans="1:14" ht="12" hidden="1" customHeight="1" x14ac:dyDescent="0.15">
      <c r="A34" s="27" t="s">
        <v>19</v>
      </c>
      <c r="B34" s="29">
        <f t="shared" si="2"/>
        <v>42469.013407184008</v>
      </c>
      <c r="C34" s="29"/>
      <c r="D34" s="29">
        <f t="shared" si="5"/>
        <v>7932.6197173568426</v>
      </c>
      <c r="E34" s="29">
        <f t="shared" si="3"/>
        <v>3700.8383114874532</v>
      </c>
      <c r="F34" s="29">
        <f t="shared" si="3"/>
        <v>3460.5662529482274</v>
      </c>
      <c r="G34" s="29">
        <f t="shared" si="3"/>
        <v>771.21515292116146</v>
      </c>
      <c r="H34" s="29"/>
      <c r="I34" s="29">
        <f t="shared" si="4"/>
        <v>34536.393689827164</v>
      </c>
      <c r="J34" s="30"/>
      <c r="K34" s="33"/>
      <c r="L34" s="55"/>
      <c r="M34" s="55">
        <v>82.761600000000001</v>
      </c>
      <c r="N34" s="55"/>
    </row>
    <row r="35" spans="1:14" ht="12" hidden="1" customHeight="1" x14ac:dyDescent="0.15">
      <c r="A35" s="44" t="s">
        <v>20</v>
      </c>
      <c r="B35" s="29">
        <f t="shared" si="2"/>
        <v>41130.90858929557</v>
      </c>
      <c r="C35" s="29"/>
      <c r="D35" s="29">
        <f t="shared" si="5"/>
        <v>8090.3295557976453</v>
      </c>
      <c r="E35" s="29">
        <f t="shared" si="3"/>
        <v>4229.409836684069</v>
      </c>
      <c r="F35" s="29">
        <f t="shared" si="3"/>
        <v>3274.056441382173</v>
      </c>
      <c r="G35" s="29">
        <f t="shared" si="3"/>
        <v>586.86327773140363</v>
      </c>
      <c r="H35" s="29"/>
      <c r="I35" s="29">
        <f t="shared" si="4"/>
        <v>33040.579033497925</v>
      </c>
      <c r="J35" s="30"/>
      <c r="K35" s="33"/>
      <c r="L35" s="55"/>
      <c r="M35" s="55">
        <v>84.8172</v>
      </c>
      <c r="N35" s="55"/>
    </row>
    <row r="36" spans="1:14" ht="14.1" hidden="1" customHeight="1" x14ac:dyDescent="0.15">
      <c r="A36" s="44" t="s">
        <v>21</v>
      </c>
      <c r="B36" s="29">
        <f t="shared" si="2"/>
        <v>42410.123755916036</v>
      </c>
      <c r="C36" s="29"/>
      <c r="D36" s="29">
        <f t="shared" si="5"/>
        <v>10284.377485194222</v>
      </c>
      <c r="E36" s="29">
        <f t="shared" si="3"/>
        <v>4755.0888802298741</v>
      </c>
      <c r="F36" s="29">
        <f t="shared" si="3"/>
        <v>4811.5445175903324</v>
      </c>
      <c r="G36" s="29">
        <f t="shared" si="3"/>
        <v>717.74408737401609</v>
      </c>
      <c r="H36" s="29"/>
      <c r="I36" s="29">
        <f t="shared" si="4"/>
        <v>32125.746270721818</v>
      </c>
      <c r="J36" s="30"/>
      <c r="K36" s="33"/>
      <c r="L36" s="55"/>
      <c r="M36" s="55">
        <v>87.769800000000004</v>
      </c>
    </row>
    <row r="37" spans="1:14" ht="14.1" customHeight="1" x14ac:dyDescent="0.15">
      <c r="A37" s="44" t="s">
        <v>22</v>
      </c>
      <c r="B37" s="29">
        <f t="shared" si="2"/>
        <v>51205.93095330894</v>
      </c>
      <c r="C37" s="29"/>
      <c r="D37" s="29">
        <f t="shared" si="5"/>
        <v>14341.117664425643</v>
      </c>
      <c r="E37" s="29">
        <f t="shared" si="3"/>
        <v>6442.8785839452275</v>
      </c>
      <c r="F37" s="29">
        <f t="shared" si="3"/>
        <v>7136.9737531895025</v>
      </c>
      <c r="G37" s="29">
        <f t="shared" si="3"/>
        <v>761.26532729091298</v>
      </c>
      <c r="H37" s="29"/>
      <c r="I37" s="29">
        <f t="shared" si="4"/>
        <v>36864.813288883299</v>
      </c>
      <c r="J37" s="30"/>
      <c r="K37" s="33"/>
      <c r="L37" s="55"/>
      <c r="M37" s="55">
        <v>89.081299999999999</v>
      </c>
      <c r="N37" s="55"/>
    </row>
    <row r="38" spans="1:14" ht="14.1" customHeight="1" x14ac:dyDescent="0.15">
      <c r="A38" s="44" t="s">
        <v>23</v>
      </c>
      <c r="B38" s="29">
        <f t="shared" si="2"/>
        <v>54543.396758074297</v>
      </c>
      <c r="C38" s="29"/>
      <c r="D38" s="29">
        <f t="shared" si="5"/>
        <v>15943.48879289103</v>
      </c>
      <c r="E38" s="29">
        <f t="shared" si="3"/>
        <v>7340.040357579699</v>
      </c>
      <c r="F38" s="29">
        <f t="shared" si="3"/>
        <v>7727.1112808092821</v>
      </c>
      <c r="G38" s="29">
        <f t="shared" si="3"/>
        <v>876.33715450204909</v>
      </c>
      <c r="H38" s="29"/>
      <c r="I38" s="29">
        <f t="shared" si="4"/>
        <v>38599.907965183265</v>
      </c>
      <c r="J38" s="30"/>
      <c r="K38" s="33"/>
      <c r="L38" s="55"/>
      <c r="M38" s="55">
        <v>90.0946</v>
      </c>
      <c r="N38" s="55"/>
    </row>
    <row r="39" spans="1:14" ht="14.1" customHeight="1" x14ac:dyDescent="0.15">
      <c r="A39" s="44" t="s">
        <v>24</v>
      </c>
      <c r="B39" s="29">
        <f t="shared" si="2"/>
        <v>63376.710887804758</v>
      </c>
      <c r="C39" s="29"/>
      <c r="D39" s="29">
        <f t="shared" si="5"/>
        <v>21776.580092317683</v>
      </c>
      <c r="E39" s="29">
        <f t="shared" si="3"/>
        <v>9114.1112340494619</v>
      </c>
      <c r="F39" s="29">
        <f t="shared" si="3"/>
        <v>11663.492222844034</v>
      </c>
      <c r="G39" s="29">
        <f t="shared" si="3"/>
        <v>998.97663542418604</v>
      </c>
      <c r="H39" s="29"/>
      <c r="I39" s="29">
        <f t="shared" si="4"/>
        <v>41600.130795487072</v>
      </c>
      <c r="J39" s="30"/>
      <c r="K39" s="33"/>
      <c r="L39" s="55"/>
      <c r="M39" s="55">
        <v>93.633200000000002</v>
      </c>
      <c r="N39" s="55"/>
    </row>
    <row r="40" spans="1:14" ht="14.1" customHeight="1" x14ac:dyDescent="0.15">
      <c r="A40" s="44" t="s">
        <v>25</v>
      </c>
      <c r="B40" s="29">
        <f t="shared" si="2"/>
        <v>76425.616064730624</v>
      </c>
      <c r="C40" s="29"/>
      <c r="D40" s="29">
        <f t="shared" si="5"/>
        <v>28192.734923893451</v>
      </c>
      <c r="E40" s="29">
        <f t="shared" si="3"/>
        <v>11675.162227117964</v>
      </c>
      <c r="F40" s="29">
        <f t="shared" si="3"/>
        <v>15538.281594231925</v>
      </c>
      <c r="G40" s="29">
        <f t="shared" si="3"/>
        <v>979.29110254356397</v>
      </c>
      <c r="H40" s="29"/>
      <c r="I40" s="29">
        <f t="shared" si="4"/>
        <v>48232.881140837177</v>
      </c>
      <c r="J40" s="30"/>
      <c r="K40" s="33"/>
      <c r="L40" s="55"/>
      <c r="M40" s="55">
        <v>99.86</v>
      </c>
      <c r="N40" s="55"/>
    </row>
    <row r="41" spans="1:14" ht="14.1" customHeight="1" x14ac:dyDescent="0.15">
      <c r="A41" s="44" t="s">
        <v>26</v>
      </c>
      <c r="B41" s="29">
        <f t="shared" si="2"/>
        <v>79192.109039009039</v>
      </c>
      <c r="C41" s="29"/>
      <c r="D41" s="29">
        <f t="shared" si="5"/>
        <v>32144.109873632686</v>
      </c>
      <c r="E41" s="29">
        <f t="shared" si="3"/>
        <v>13793.281796114079</v>
      </c>
      <c r="F41" s="29">
        <f t="shared" si="3"/>
        <v>17513.811497927178</v>
      </c>
      <c r="G41" s="29">
        <f t="shared" si="3"/>
        <v>837.0165795914279</v>
      </c>
      <c r="H41" s="29"/>
      <c r="I41" s="29">
        <f t="shared" si="4"/>
        <v>47047.99916537635</v>
      </c>
      <c r="J41" s="30"/>
      <c r="K41" s="33"/>
      <c r="L41" s="55"/>
      <c r="M41" s="55">
        <v>100.105</v>
      </c>
      <c r="N41" s="55"/>
    </row>
    <row r="42" spans="1:14" ht="14.1" customHeight="1" x14ac:dyDescent="0.15">
      <c r="A42" s="44" t="s">
        <v>27</v>
      </c>
      <c r="B42" s="29">
        <f t="shared" si="2"/>
        <v>92169.217498766928</v>
      </c>
      <c r="C42" s="29"/>
      <c r="D42" s="29">
        <f t="shared" si="5"/>
        <v>41802.23745493406</v>
      </c>
      <c r="E42" s="29">
        <f t="shared" si="3"/>
        <v>17697.715608962691</v>
      </c>
      <c r="F42" s="29">
        <f t="shared" si="3"/>
        <v>22752.791054533212</v>
      </c>
      <c r="G42" s="29">
        <f t="shared" si="3"/>
        <v>1351.7307914381531</v>
      </c>
      <c r="H42" s="29"/>
      <c r="I42" s="29">
        <f t="shared" si="4"/>
        <v>50366.980043832868</v>
      </c>
      <c r="J42" s="30"/>
      <c r="K42" s="33"/>
      <c r="L42" s="55"/>
      <c r="M42" s="55">
        <v>102.1836</v>
      </c>
      <c r="N42" s="55"/>
    </row>
    <row r="43" spans="1:14" ht="14.1" customHeight="1" x14ac:dyDescent="0.15">
      <c r="A43" s="44" t="s">
        <v>28</v>
      </c>
      <c r="B43" s="29">
        <f t="shared" si="2"/>
        <v>101558.02840696844</v>
      </c>
      <c r="C43" s="29"/>
      <c r="D43" s="29">
        <f t="shared" si="5"/>
        <v>47422.005121209433</v>
      </c>
      <c r="E43" s="29">
        <f t="shared" si="3"/>
        <v>20937.851364394472</v>
      </c>
      <c r="F43" s="29">
        <f t="shared" si="3"/>
        <v>24807.853999280545</v>
      </c>
      <c r="G43" s="29">
        <f t="shared" si="3"/>
        <v>1676.2997575344098</v>
      </c>
      <c r="H43" s="29"/>
      <c r="I43" s="29">
        <f t="shared" si="4"/>
        <v>54136.023285759009</v>
      </c>
      <c r="J43" s="30"/>
      <c r="K43" s="33"/>
      <c r="L43" s="55"/>
      <c r="M43" s="55">
        <v>107.02549999999999</v>
      </c>
      <c r="N43" s="55"/>
    </row>
    <row r="44" spans="1:14" ht="14.1" customHeight="1" x14ac:dyDescent="0.15">
      <c r="A44" s="44" t="s">
        <v>29</v>
      </c>
      <c r="B44" s="29">
        <f t="shared" si="2"/>
        <v>109087.42039240495</v>
      </c>
      <c r="C44" s="29"/>
      <c r="D44" s="29">
        <f t="shared" si="5"/>
        <v>59609.673379088126</v>
      </c>
      <c r="E44" s="29">
        <f t="shared" si="3"/>
        <v>24556.872971300094</v>
      </c>
      <c r="F44" s="29">
        <f t="shared" si="3"/>
        <v>32094.7138675235</v>
      </c>
      <c r="G44" s="29">
        <f t="shared" si="3"/>
        <v>2958.0865402645263</v>
      </c>
      <c r="H44" s="29"/>
      <c r="I44" s="29">
        <f t="shared" si="4"/>
        <v>49477.747013316824</v>
      </c>
      <c r="J44" s="30"/>
      <c r="K44" s="33"/>
      <c r="L44" s="55"/>
      <c r="M44" s="55">
        <v>109.861</v>
      </c>
      <c r="N44" s="55"/>
    </row>
    <row r="45" spans="1:14" ht="14.1" customHeight="1" x14ac:dyDescent="0.15">
      <c r="A45" s="44" t="s">
        <v>30</v>
      </c>
      <c r="B45" s="29">
        <f t="shared" si="2"/>
        <v>125580.94986845445</v>
      </c>
      <c r="C45" s="29"/>
      <c r="D45" s="29">
        <f t="shared" si="5"/>
        <v>66146.410718504951</v>
      </c>
      <c r="E45" s="29">
        <f t="shared" si="3"/>
        <v>27487.295102683383</v>
      </c>
      <c r="F45" s="29">
        <f t="shared" si="3"/>
        <v>36167.487827282006</v>
      </c>
      <c r="G45" s="29">
        <f t="shared" si="3"/>
        <v>2491.6277885395621</v>
      </c>
      <c r="H45" s="29"/>
      <c r="I45" s="29">
        <f t="shared" si="4"/>
        <v>59434.539149949509</v>
      </c>
      <c r="J45" s="30"/>
      <c r="K45" s="33"/>
      <c r="L45" s="55"/>
      <c r="M45" s="55">
        <v>113.0027</v>
      </c>
      <c r="N45" s="55"/>
    </row>
    <row r="46" spans="1:14" ht="14.1" customHeight="1" x14ac:dyDescent="0.15">
      <c r="A46" s="44" t="s">
        <v>31</v>
      </c>
      <c r="B46" s="29">
        <f t="shared" si="2"/>
        <v>133092.61630432427</v>
      </c>
      <c r="C46" s="29"/>
      <c r="D46" s="29">
        <f t="shared" si="5"/>
        <v>71298.445976747171</v>
      </c>
      <c r="E46" s="29">
        <f t="shared" ref="E46:G47" si="6">E25/$M46*100</f>
        <v>30512.247842698132</v>
      </c>
      <c r="F46" s="29">
        <f t="shared" si="6"/>
        <v>37455.731776960805</v>
      </c>
      <c r="G46" s="29">
        <f t="shared" si="6"/>
        <v>3330.4663570882399</v>
      </c>
      <c r="H46" s="29"/>
      <c r="I46" s="29">
        <f t="shared" si="4"/>
        <v>61794.1703275771</v>
      </c>
      <c r="J46" s="30"/>
      <c r="K46" s="33"/>
      <c r="L46" s="55"/>
      <c r="M46" s="55">
        <v>116.645938</v>
      </c>
      <c r="N46" s="55"/>
    </row>
    <row r="47" spans="1:14" ht="14.1" customHeight="1" x14ac:dyDescent="0.15">
      <c r="A47" s="44" t="s">
        <v>32</v>
      </c>
      <c r="B47" s="29">
        <f t="shared" si="2"/>
        <v>146232.77706843134</v>
      </c>
      <c r="C47" s="29"/>
      <c r="D47" s="29">
        <f t="shared" si="5"/>
        <v>69673.634762163172</v>
      </c>
      <c r="E47" s="29">
        <f t="shared" si="6"/>
        <v>30179.60516224457</v>
      </c>
      <c r="F47" s="29">
        <f t="shared" si="6"/>
        <v>36041.5930706445</v>
      </c>
      <c r="G47" s="29">
        <f t="shared" si="6"/>
        <v>3452.4365292740922</v>
      </c>
      <c r="H47" s="29"/>
      <c r="I47" s="29">
        <f t="shared" si="4"/>
        <v>76559.142306268172</v>
      </c>
      <c r="J47" s="30"/>
      <c r="K47" s="33"/>
      <c r="L47" s="55"/>
      <c r="M47" s="55">
        <v>121.775943</v>
      </c>
      <c r="N47" s="55"/>
    </row>
    <row r="48" spans="1:14" ht="4.5" customHeight="1" x14ac:dyDescent="0.15">
      <c r="A48" s="35"/>
      <c r="B48" s="36"/>
      <c r="C48" s="37"/>
      <c r="D48" s="37"/>
      <c r="E48" s="37"/>
      <c r="F48" s="37"/>
      <c r="G48" s="37"/>
      <c r="H48" s="37"/>
      <c r="I48" s="37"/>
      <c r="J48" s="30"/>
      <c r="K48" s="33"/>
      <c r="L48" s="55"/>
      <c r="M48" s="56"/>
      <c r="N48" s="55"/>
    </row>
    <row r="49" spans="1:14" ht="10.5" customHeight="1" x14ac:dyDescent="0.25">
      <c r="A49" s="45" t="s">
        <v>36</v>
      </c>
      <c r="K49" s="2"/>
      <c r="M49" s="56"/>
      <c r="N49" s="55"/>
    </row>
    <row r="50" spans="1:14" ht="10.5" customHeight="1" x14ac:dyDescent="0.25">
      <c r="A50" s="45" t="s">
        <v>37</v>
      </c>
      <c r="K50" s="2"/>
      <c r="M50" s="56"/>
      <c r="N50" s="55"/>
    </row>
    <row r="51" spans="1:14" ht="9.75" x14ac:dyDescent="0.15">
      <c r="K51" s="2"/>
      <c r="M51" s="58"/>
      <c r="N51" s="59"/>
    </row>
    <row r="52" spans="1:14" ht="9.75" x14ac:dyDescent="0.25">
      <c r="B52" s="47"/>
      <c r="C52" s="47"/>
      <c r="D52" s="47"/>
      <c r="M52" s="60"/>
      <c r="N52" s="61"/>
    </row>
    <row r="53" spans="1:14" x14ac:dyDescent="0.25">
      <c r="B53" s="47"/>
      <c r="C53" s="47"/>
      <c r="D53" s="47"/>
    </row>
    <row r="54" spans="1:14" x14ac:dyDescent="0.25">
      <c r="B54" s="47"/>
      <c r="C54" s="47"/>
      <c r="D54" s="47"/>
    </row>
    <row r="55" spans="1:14" x14ac:dyDescent="0.25">
      <c r="B55" s="47"/>
      <c r="C55" s="47"/>
      <c r="D55" s="47"/>
    </row>
  </sheetData>
  <mergeCells count="4">
    <mergeCell ref="A4:A7"/>
    <mergeCell ref="D4:G4"/>
    <mergeCell ref="B8:I8"/>
    <mergeCell ref="B29:I29"/>
  </mergeCells>
  <printOptions horizontalCentered="1" verticalCentered="1"/>
  <pageMargins left="1.9685039370078741" right="1.9685039370078741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23.08</vt:lpstr>
      <vt:lpstr>'23.08'!Área_de_impresión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2016-05-20T23:28:39Z</dcterms:created>
  <dcterms:modified xsi:type="dcterms:W3CDTF">2016-08-09T14:47:43Z</dcterms:modified>
</cp:coreProperties>
</file>