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90" yWindow="0" windowWidth="8235" windowHeight="71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Hoja1!$A$1:$L$14</definedName>
  </definedNames>
  <calcPr calcId="152511"/>
</workbook>
</file>

<file path=xl/calcChain.xml><?xml version="1.0" encoding="utf-8"?>
<calcChain xmlns="http://schemas.openxmlformats.org/spreadsheetml/2006/main">
  <c r="I10" i="1" l="1"/>
  <c r="F11" i="1"/>
  <c r="L8" i="1"/>
  <c r="L11" i="1"/>
  <c r="L12" i="1"/>
  <c r="L7" i="1"/>
  <c r="K6" i="1"/>
  <c r="L9" i="1" s="1"/>
  <c r="H6" i="1"/>
  <c r="I8" i="1" s="1"/>
  <c r="E6" i="1"/>
  <c r="F12" i="1" s="1"/>
  <c r="B8" i="1"/>
  <c r="B9" i="1"/>
  <c r="B10" i="1"/>
  <c r="B11" i="1"/>
  <c r="B12" i="1"/>
  <c r="B7" i="1"/>
  <c r="C7" i="1" l="1"/>
  <c r="C12" i="1"/>
  <c r="C11" i="1"/>
  <c r="F10" i="1"/>
  <c r="B6" i="1"/>
  <c r="F9" i="1"/>
  <c r="I7" i="1"/>
  <c r="L10" i="1"/>
  <c r="L6" i="1" s="1"/>
  <c r="F8" i="1"/>
  <c r="I12" i="1"/>
  <c r="I11" i="1"/>
  <c r="F7" i="1"/>
  <c r="I9" i="1"/>
  <c r="C10" i="1"/>
  <c r="F6" i="1"/>
  <c r="I6" i="1" l="1"/>
  <c r="C8" i="1"/>
  <c r="C6" i="1" s="1"/>
  <c r="C9" i="1"/>
</calcChain>
</file>

<file path=xl/sharedStrings.xml><?xml version="1.0" encoding="utf-8"?>
<sst xmlns="http://schemas.openxmlformats.org/spreadsheetml/2006/main" count="24" uniqueCount="17">
  <si>
    <t>Total</t>
  </si>
  <si>
    <t>Absoluto</t>
  </si>
  <si>
    <t>%</t>
  </si>
  <si>
    <t>Jorge Chávez</t>
  </si>
  <si>
    <t>Santa Rosa - Tacna 1/</t>
  </si>
  <si>
    <t>Desaguadero</t>
  </si>
  <si>
    <t>Aguas Verdes</t>
  </si>
  <si>
    <t>Kasani</t>
  </si>
  <si>
    <t>Otros</t>
  </si>
  <si>
    <r>
      <t xml:space="preserve">1/ </t>
    </r>
    <r>
      <rPr>
        <sz val="7"/>
        <rFont val="Arial Narrow"/>
        <family val="2"/>
      </rPr>
      <t>Tacna: incluye el puesto de Santa Rosa y el puesto de Tacna.</t>
    </r>
  </si>
  <si>
    <t xml:space="preserve">Fuente: Superintendencia Nacional de Migraciones. </t>
  </si>
  <si>
    <t>Punto 
de Control</t>
  </si>
  <si>
    <t>2000-2004</t>
  </si>
  <si>
    <t>2005-2009</t>
  </si>
  <si>
    <t>2010-2014</t>
  </si>
  <si>
    <t xml:space="preserve">20.57 PERUANOS RETORNANTES DEL EXTERIOR, POR PERIODO DE INGRESO AL </t>
  </si>
  <si>
    <t xml:space="preserve">          PAÍS, SEGÚN PUNTO DE CONTROL MIGRATORIO, 2000-2014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</si>
</sst>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#,##0.0"/>
    <numFmt numFmtId="168" formatCode="_([$€]\ * #,##0.00_);_([$€]\ * \(#,##0.00\);_([$€]\ * &quot;-&quot;??_);_(@_)"/>
    <numFmt numFmtId="169" formatCode="##\ ###\ 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sz val="7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7"/>
      <color theme="1"/>
      <name val="Arial Narrow"/>
      <family val="2"/>
    </font>
    <font>
      <sz val="7"/>
      <color indexed="8"/>
      <name val="Arial Narrow"/>
      <family val="2"/>
    </font>
    <font>
      <sz val="7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40" fontId="3" fillId="0" borderId="0" applyFont="0" applyFill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8" fontId="3" fillId="0" borderId="0" applyFont="0" applyFill="0" applyBorder="0" applyAlignment="0" applyProtection="0"/>
    <xf numFmtId="0" fontId="15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9">
    <xf numFmtId="0" fontId="0" fillId="0" borderId="0" xfId="0"/>
    <xf numFmtId="0" fontId="26" fillId="0" borderId="0" xfId="1" applyFont="1" applyFill="1" applyBorder="1" applyAlignment="1">
      <alignment vertical="center" wrapText="1"/>
    </xf>
    <xf numFmtId="0" fontId="0" fillId="0" borderId="0" xfId="0" applyFill="1"/>
    <xf numFmtId="0" fontId="2" fillId="0" borderId="0" xfId="1" applyFill="1"/>
    <xf numFmtId="0" fontId="2" fillId="0" borderId="0" xfId="1" applyFill="1" applyBorder="1"/>
    <xf numFmtId="2" fontId="26" fillId="0" borderId="0" xfId="1" applyNumberFormat="1" applyFont="1" applyFill="1" applyBorder="1" applyAlignment="1">
      <alignment horizontal="right" vertical="center" wrapText="1"/>
    </xf>
    <xf numFmtId="167" fontId="24" fillId="0" borderId="0" xfId="1" applyNumberFormat="1" applyFont="1" applyFill="1" applyBorder="1" applyAlignment="1">
      <alignment horizontal="right"/>
    </xf>
    <xf numFmtId="167" fontId="24" fillId="0" borderId="0" xfId="1" applyNumberFormat="1" applyFont="1" applyFill="1" applyBorder="1"/>
    <xf numFmtId="49" fontId="5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1" applyFont="1" applyFill="1" applyAlignment="1">
      <alignment horizontal="center" vertical="center"/>
    </xf>
    <xf numFmtId="49" fontId="5" fillId="0" borderId="0" xfId="1" applyNumberFormat="1" applyFont="1" applyFill="1" applyBorder="1" applyAlignment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1" applyFont="1" applyFill="1" applyBorder="1"/>
    <xf numFmtId="0" fontId="7" fillId="0" borderId="10" xfId="1" applyFont="1" applyFill="1" applyBorder="1"/>
    <xf numFmtId="0" fontId="7" fillId="0" borderId="1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right"/>
    </xf>
    <xf numFmtId="0" fontId="28" fillId="0" borderId="13" xfId="1" applyFont="1" applyFill="1" applyBorder="1" applyAlignment="1">
      <alignment horizontal="center" vertical="center" wrapText="1"/>
    </xf>
    <xf numFmtId="0" fontId="29" fillId="0" borderId="13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right" vertical="center"/>
    </xf>
    <xf numFmtId="166" fontId="28" fillId="0" borderId="0" xfId="1" applyNumberFormat="1" applyFont="1" applyFill="1" applyBorder="1" applyAlignment="1">
      <alignment horizontal="right" vertical="center" wrapText="1"/>
    </xf>
    <xf numFmtId="2" fontId="28" fillId="0" borderId="0" xfId="1" applyNumberFormat="1" applyFont="1" applyFill="1" applyBorder="1" applyAlignment="1">
      <alignment horizontal="right" vertical="center" wrapText="1"/>
    </xf>
    <xf numFmtId="3" fontId="30" fillId="0" borderId="0" xfId="1" applyNumberFormat="1" applyFont="1" applyFill="1" applyBorder="1" applyAlignment="1">
      <alignment horizontal="right" vertical="center"/>
    </xf>
    <xf numFmtId="167" fontId="30" fillId="0" borderId="0" xfId="1" applyNumberFormat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horizontal="right" vertical="center"/>
    </xf>
    <xf numFmtId="3" fontId="30" fillId="0" borderId="10" xfId="1" applyNumberFormat="1" applyFont="1" applyFill="1" applyBorder="1" applyAlignment="1">
      <alignment horizontal="right" vertical="center"/>
    </xf>
    <xf numFmtId="167" fontId="30" fillId="0" borderId="10" xfId="1" applyNumberFormat="1" applyFont="1" applyFill="1" applyBorder="1" applyAlignment="1">
      <alignment horizontal="right" vertical="center"/>
    </xf>
    <xf numFmtId="0" fontId="28" fillId="0" borderId="10" xfId="1" applyFont="1" applyFill="1" applyBorder="1" applyAlignment="1">
      <alignment horizontal="right" vertical="center" wrapText="1"/>
    </xf>
    <xf numFmtId="169" fontId="28" fillId="0" borderId="0" xfId="35" applyNumberFormat="1" applyFont="1" applyFill="1" applyBorder="1" applyAlignment="1">
      <alignment horizontal="right" vertical="center" wrapText="1"/>
    </xf>
    <xf numFmtId="165" fontId="28" fillId="0" borderId="0" xfId="65" applyNumberFormat="1" applyFont="1" applyFill="1" applyBorder="1" applyAlignment="1">
      <alignment horizontal="right" vertical="center" wrapText="1"/>
    </xf>
    <xf numFmtId="169" fontId="29" fillId="0" borderId="0" xfId="1" applyNumberFormat="1" applyFont="1" applyFill="1" applyBorder="1" applyAlignment="1">
      <alignment horizontal="right" vertical="center"/>
    </xf>
    <xf numFmtId="167" fontId="30" fillId="0" borderId="0" xfId="65" applyNumberFormat="1" applyFont="1" applyFill="1" applyBorder="1" applyAlignment="1">
      <alignment horizontal="right" vertical="center"/>
    </xf>
    <xf numFmtId="169" fontId="30" fillId="0" borderId="0" xfId="1" applyNumberFormat="1" applyFont="1" applyFill="1" applyBorder="1" applyAlignment="1">
      <alignment horizontal="right" vertical="center"/>
    </xf>
    <xf numFmtId="169" fontId="29" fillId="0" borderId="10" xfId="1" applyNumberFormat="1" applyFont="1" applyFill="1" applyBorder="1" applyAlignment="1">
      <alignment horizontal="right" vertical="center"/>
    </xf>
    <xf numFmtId="167" fontId="30" fillId="0" borderId="10" xfId="65" applyNumberFormat="1" applyFont="1" applyFill="1" applyBorder="1" applyAlignment="1">
      <alignment horizontal="right" vertical="center"/>
    </xf>
    <xf numFmtId="169" fontId="30" fillId="0" borderId="10" xfId="1" applyNumberFormat="1" applyFont="1" applyFill="1" applyBorder="1" applyAlignment="1">
      <alignment horizontal="right" vertical="center"/>
    </xf>
    <xf numFmtId="169" fontId="29" fillId="0" borderId="15" xfId="1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8" fillId="0" borderId="13" xfId="1" applyFont="1" applyFill="1" applyBorder="1" applyAlignment="1">
      <alignment horizontal="center" vertical="center"/>
    </xf>
    <xf numFmtId="0" fontId="28" fillId="0" borderId="11" xfId="1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tabSelected="1" zoomScale="130" zoomScaleNormal="130" zoomScaleSheetLayoutView="160" workbookViewId="0">
      <selection activeCell="A8" sqref="A8"/>
    </sheetView>
  </sheetViews>
  <sheetFormatPr baseColWidth="10" defaultColWidth="11.42578125" defaultRowHeight="15" x14ac:dyDescent="0.25"/>
  <cols>
    <col min="1" max="1" width="12.28515625" style="2" customWidth="1"/>
    <col min="2" max="2" width="5.85546875" style="2" customWidth="1"/>
    <col min="3" max="3" width="4.28515625" style="19" customWidth="1"/>
    <col min="4" max="4" width="0.85546875" style="2" customWidth="1"/>
    <col min="5" max="5" width="5.85546875" style="2" customWidth="1"/>
    <col min="6" max="6" width="4.28515625" style="2" customWidth="1"/>
    <col min="7" max="7" width="0.85546875" style="2" customWidth="1"/>
    <col min="8" max="8" width="5.85546875" style="2" customWidth="1"/>
    <col min="9" max="9" width="4.28515625" style="2" customWidth="1"/>
    <col min="10" max="10" width="0.85546875" style="2" customWidth="1"/>
    <col min="11" max="11" width="5.85546875" style="2" customWidth="1"/>
    <col min="12" max="12" width="4.28515625" style="2" customWidth="1"/>
    <col min="13" max="16384" width="11.42578125" style="2"/>
  </cols>
  <sheetData>
    <row r="1" spans="1:13" ht="14.25" customHeight="1" x14ac:dyDescent="0.25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"/>
    </row>
    <row r="2" spans="1:13" ht="14.25" customHeight="1" x14ac:dyDescent="0.25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"/>
    </row>
    <row r="3" spans="1:13" ht="4.5" customHeight="1" x14ac:dyDescent="0.25">
      <c r="A3" s="21"/>
      <c r="B3" s="21"/>
      <c r="C3" s="22"/>
      <c r="D3" s="21"/>
      <c r="E3" s="21"/>
      <c r="F3" s="21"/>
      <c r="G3" s="21"/>
      <c r="H3" s="21"/>
      <c r="I3" s="21"/>
      <c r="J3" s="21"/>
      <c r="K3" s="21"/>
      <c r="L3" s="21"/>
      <c r="M3" s="3"/>
    </row>
    <row r="4" spans="1:13" x14ac:dyDescent="0.25">
      <c r="A4" s="46" t="s">
        <v>11</v>
      </c>
      <c r="B4" s="48" t="s">
        <v>0</v>
      </c>
      <c r="C4" s="48"/>
      <c r="D4" s="20"/>
      <c r="E4" s="48" t="s">
        <v>12</v>
      </c>
      <c r="F4" s="48"/>
      <c r="G4" s="20"/>
      <c r="H4" s="48" t="s">
        <v>13</v>
      </c>
      <c r="I4" s="48"/>
      <c r="J4" s="20"/>
      <c r="K4" s="48" t="s">
        <v>14</v>
      </c>
      <c r="L4" s="48"/>
      <c r="M4" s="4"/>
    </row>
    <row r="5" spans="1:13" ht="18" x14ac:dyDescent="0.25">
      <c r="A5" s="47"/>
      <c r="B5" s="35" t="s">
        <v>1</v>
      </c>
      <c r="C5" s="35" t="s">
        <v>2</v>
      </c>
      <c r="D5" s="23"/>
      <c r="E5" s="35" t="s">
        <v>1</v>
      </c>
      <c r="F5" s="35" t="s">
        <v>2</v>
      </c>
      <c r="G5" s="23"/>
      <c r="H5" s="35" t="s">
        <v>1</v>
      </c>
      <c r="I5" s="35" t="s">
        <v>2</v>
      </c>
      <c r="J5" s="23"/>
      <c r="K5" s="35" t="s">
        <v>1</v>
      </c>
      <c r="L5" s="35" t="s">
        <v>2</v>
      </c>
      <c r="M5" s="4"/>
    </row>
    <row r="6" spans="1:13" ht="14.45" x14ac:dyDescent="0.3">
      <c r="A6" s="24" t="s">
        <v>0</v>
      </c>
      <c r="B6" s="36">
        <f>SUM(B7:B12)</f>
        <v>276449</v>
      </c>
      <c r="C6" s="37">
        <f>SUM(C7:C12)</f>
        <v>100.00000000000001</v>
      </c>
      <c r="D6" s="27"/>
      <c r="E6" s="36">
        <f>SUM(E7:E12)</f>
        <v>53566</v>
      </c>
      <c r="F6" s="37">
        <f>SUM(F7:F12)</f>
        <v>100</v>
      </c>
      <c r="G6" s="28"/>
      <c r="H6" s="36">
        <f>SUM(H7:H12)</f>
        <v>92582</v>
      </c>
      <c r="I6" s="37">
        <f>SUM(I7:I12)</f>
        <v>99.999999999999986</v>
      </c>
      <c r="J6" s="29"/>
      <c r="K6" s="36">
        <f>SUM(K7:K12)</f>
        <v>130301</v>
      </c>
      <c r="L6" s="37">
        <f>SUM(L7:L12)</f>
        <v>100</v>
      </c>
      <c r="M6" s="5"/>
    </row>
    <row r="7" spans="1:13" x14ac:dyDescent="0.25">
      <c r="A7" s="25" t="s">
        <v>3</v>
      </c>
      <c r="B7" s="38">
        <f>E7+H7+K7</f>
        <v>165919</v>
      </c>
      <c r="C7" s="39">
        <f>B7/$B$6*100</f>
        <v>60.017941826521351</v>
      </c>
      <c r="D7" s="27"/>
      <c r="E7" s="38">
        <v>38195</v>
      </c>
      <c r="F7" s="39">
        <f>E7/$E$6*100</f>
        <v>71.304558861964679</v>
      </c>
      <c r="G7" s="30"/>
      <c r="H7" s="38">
        <v>46620</v>
      </c>
      <c r="I7" s="39">
        <f>H7/$H$6*100</f>
        <v>50.355360653258728</v>
      </c>
      <c r="J7" s="31"/>
      <c r="K7" s="40">
        <v>81104</v>
      </c>
      <c r="L7" s="39">
        <f>K7/$K$6*100</f>
        <v>62.243574492904884</v>
      </c>
      <c r="M7" s="6"/>
    </row>
    <row r="8" spans="1:13" ht="16.899999999999999" x14ac:dyDescent="0.3">
      <c r="A8" s="25" t="s">
        <v>4</v>
      </c>
      <c r="B8" s="38">
        <f t="shared" ref="B8:B12" si="0">E8+H8+K8</f>
        <v>84723</v>
      </c>
      <c r="C8" s="39">
        <f t="shared" ref="C8:C12" si="1">B8/$B$6*100</f>
        <v>30.646882426776727</v>
      </c>
      <c r="D8" s="27"/>
      <c r="E8" s="38">
        <v>11661</v>
      </c>
      <c r="F8" s="39">
        <f t="shared" ref="F8:F12" si="2">E8/$E$6*100</f>
        <v>21.769405966471268</v>
      </c>
      <c r="G8" s="30"/>
      <c r="H8" s="38">
        <v>38020</v>
      </c>
      <c r="I8" s="39">
        <f t="shared" ref="I8:I12" si="3">H8/$H$6*100</f>
        <v>41.066297984489424</v>
      </c>
      <c r="J8" s="31"/>
      <c r="K8" s="40">
        <v>35042</v>
      </c>
      <c r="L8" s="39">
        <f t="shared" ref="L8:L12" si="4">K8/$K$6*100</f>
        <v>26.893116706702173</v>
      </c>
      <c r="M8" s="6"/>
    </row>
    <row r="9" spans="1:13" ht="14.45" x14ac:dyDescent="0.3">
      <c r="A9" s="25" t="s">
        <v>5</v>
      </c>
      <c r="B9" s="38">
        <f t="shared" si="0"/>
        <v>13130</v>
      </c>
      <c r="C9" s="39">
        <f t="shared" si="1"/>
        <v>4.7495198029292922</v>
      </c>
      <c r="D9" s="27"/>
      <c r="E9" s="38">
        <v>2080</v>
      </c>
      <c r="F9" s="39">
        <f t="shared" si="2"/>
        <v>3.88306015009521</v>
      </c>
      <c r="G9" s="30"/>
      <c r="H9" s="38">
        <v>3979</v>
      </c>
      <c r="I9" s="39">
        <f t="shared" si="3"/>
        <v>4.2978116696550082</v>
      </c>
      <c r="J9" s="31"/>
      <c r="K9" s="40">
        <v>7071</v>
      </c>
      <c r="L9" s="39">
        <f t="shared" si="4"/>
        <v>5.4266659503764361</v>
      </c>
      <c r="M9" s="6"/>
    </row>
    <row r="10" spans="1:13" ht="14.45" x14ac:dyDescent="0.3">
      <c r="A10" s="25" t="s">
        <v>6</v>
      </c>
      <c r="B10" s="38">
        <f t="shared" si="0"/>
        <v>7732</v>
      </c>
      <c r="C10" s="39">
        <f t="shared" si="1"/>
        <v>2.796899247239093</v>
      </c>
      <c r="D10" s="27"/>
      <c r="E10" s="38">
        <v>847</v>
      </c>
      <c r="F10" s="39">
        <f t="shared" si="2"/>
        <v>1.581226897658963</v>
      </c>
      <c r="G10" s="30"/>
      <c r="H10" s="38">
        <v>2317</v>
      </c>
      <c r="I10" s="39">
        <f t="shared" si="3"/>
        <v>2.5026463027370331</v>
      </c>
      <c r="J10" s="31"/>
      <c r="K10" s="40">
        <v>4568</v>
      </c>
      <c r="L10" s="39">
        <f t="shared" si="4"/>
        <v>3.5057290427548522</v>
      </c>
      <c r="M10" s="6"/>
    </row>
    <row r="11" spans="1:13" x14ac:dyDescent="0.25">
      <c r="A11" s="25" t="s">
        <v>7</v>
      </c>
      <c r="B11" s="38">
        <f t="shared" si="0"/>
        <v>1527</v>
      </c>
      <c r="C11" s="39">
        <f t="shared" si="1"/>
        <v>0.55236228020358191</v>
      </c>
      <c r="D11" s="27"/>
      <c r="E11" s="38">
        <v>454</v>
      </c>
      <c r="F11" s="39">
        <f t="shared" si="2"/>
        <v>0.84755255199193513</v>
      </c>
      <c r="G11" s="30"/>
      <c r="H11" s="38">
        <v>506</v>
      </c>
      <c r="I11" s="39">
        <f t="shared" si="3"/>
        <v>0.54654252446479878</v>
      </c>
      <c r="J11" s="31"/>
      <c r="K11" s="40">
        <v>567</v>
      </c>
      <c r="L11" s="39">
        <f t="shared" si="4"/>
        <v>0.43514631507049067</v>
      </c>
      <c r="M11" s="6"/>
    </row>
    <row r="12" spans="1:13" ht="14.25" customHeight="1" x14ac:dyDescent="0.25">
      <c r="A12" s="26" t="s">
        <v>8</v>
      </c>
      <c r="B12" s="44">
        <f t="shared" si="0"/>
        <v>3418</v>
      </c>
      <c r="C12" s="42">
        <f t="shared" si="1"/>
        <v>1.2363944163299561</v>
      </c>
      <c r="D12" s="32"/>
      <c r="E12" s="41">
        <v>329</v>
      </c>
      <c r="F12" s="42">
        <f t="shared" si="2"/>
        <v>0.61419557181794426</v>
      </c>
      <c r="G12" s="33"/>
      <c r="H12" s="41">
        <v>1140</v>
      </c>
      <c r="I12" s="42">
        <f t="shared" si="3"/>
        <v>1.2313408653950011</v>
      </c>
      <c r="J12" s="34"/>
      <c r="K12" s="43">
        <v>1949</v>
      </c>
      <c r="L12" s="42">
        <f t="shared" si="4"/>
        <v>1.4957674921911575</v>
      </c>
      <c r="M12" s="7"/>
    </row>
    <row r="13" spans="1:13" s="14" customFormat="1" ht="12.75" customHeight="1" x14ac:dyDescent="0.25">
      <c r="A13" s="8" t="s">
        <v>9</v>
      </c>
      <c r="B13" s="9"/>
      <c r="C13" s="10"/>
      <c r="D13" s="9"/>
      <c r="E13" s="11"/>
      <c r="F13" s="11"/>
      <c r="G13" s="12"/>
      <c r="H13" s="12"/>
      <c r="I13" s="12"/>
      <c r="J13" s="12"/>
      <c r="K13" s="12"/>
      <c r="L13" s="12"/>
      <c r="M13" s="13"/>
    </row>
    <row r="14" spans="1:13" s="14" customFormat="1" ht="11.25" customHeight="1" x14ac:dyDescent="0.25">
      <c r="A14" s="8" t="s">
        <v>10</v>
      </c>
      <c r="B14" s="12"/>
      <c r="C14" s="15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14.25" customHeight="1" x14ac:dyDescent="0.3">
      <c r="A15" s="16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</row>
    <row r="16" spans="1:13" ht="16.5" x14ac:dyDescent="0.3">
      <c r="A16" s="17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</row>
  </sheetData>
  <mergeCells count="7">
    <mergeCell ref="A1:L1"/>
    <mergeCell ref="A4:A5"/>
    <mergeCell ref="B4:C4"/>
    <mergeCell ref="E4:F4"/>
    <mergeCell ref="H4:I4"/>
    <mergeCell ref="K4:L4"/>
    <mergeCell ref="A2:L2"/>
  </mergeCells>
  <printOptions horizontalCentered="1"/>
  <pageMargins left="0.78740157480314965" right="0.78740157480314965" top="5.8661417322834648" bottom="0.9448818897637796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2016-06-08T20:30:55Z</cp:lastPrinted>
  <dcterms:created xsi:type="dcterms:W3CDTF">2014-04-28T16:26:56Z</dcterms:created>
  <dcterms:modified xsi:type="dcterms:W3CDTF">2016-08-09T16:00:20Z</dcterms:modified>
</cp:coreProperties>
</file>