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-15" yWindow="-15" windowWidth="7740" windowHeight="9345"/>
  </bookViews>
  <sheets>
    <sheet name="19.20" sheetId="1" r:id="rId1"/>
  </sheets>
  <definedNames>
    <definedName name="_xlnm.Print_Area" localSheetId="0">'19.20'!$A$1:$W$36</definedName>
  </definedNames>
  <calcPr calcId="152511"/>
</workbook>
</file>

<file path=xl/calcChain.xml><?xml version="1.0" encoding="utf-8"?>
<calcChain xmlns="http://schemas.openxmlformats.org/spreadsheetml/2006/main">
  <c r="U22" i="1" l="1"/>
  <c r="Q9" i="1"/>
  <c r="Q10" i="1"/>
  <c r="Q11" i="1"/>
  <c r="Q12" i="1"/>
  <c r="Q13" i="1"/>
  <c r="Q14" i="1"/>
  <c r="Q15" i="1"/>
  <c r="Q16" i="1"/>
  <c r="Q17" i="1"/>
  <c r="Q18" i="1"/>
  <c r="Q19" i="1"/>
  <c r="Q20" i="1"/>
  <c r="Q23" i="1"/>
  <c r="Q25" i="1"/>
  <c r="Q26" i="1"/>
  <c r="Q27" i="1"/>
  <c r="Q29" i="1"/>
  <c r="S22" i="1"/>
  <c r="S28" i="1"/>
  <c r="Q28" i="1" s="1"/>
  <c r="S21" i="1" l="1"/>
  <c r="Q21" i="1" s="1"/>
  <c r="Q22" i="1"/>
</calcChain>
</file>

<file path=xl/sharedStrings.xml><?xml version="1.0" encoding="utf-8"?>
<sst xmlns="http://schemas.openxmlformats.org/spreadsheetml/2006/main" count="84" uniqueCount="35">
  <si>
    <t xml:space="preserve">           (Toneladas métricas)</t>
  </si>
  <si>
    <t>Total</t>
  </si>
  <si>
    <t>Carga Rodante</t>
  </si>
  <si>
    <t xml:space="preserve">  Marítimo</t>
  </si>
  <si>
    <t xml:space="preserve">    Paita </t>
  </si>
  <si>
    <t xml:space="preserve">    Salaverry </t>
  </si>
  <si>
    <t xml:space="preserve">    Matarani</t>
  </si>
  <si>
    <t xml:space="preserve">    Ilo </t>
  </si>
  <si>
    <t xml:space="preserve">    MASP Arica </t>
  </si>
  <si>
    <t xml:space="preserve">  Fluvial</t>
  </si>
  <si>
    <t xml:space="preserve">    Chicama </t>
  </si>
  <si>
    <t xml:space="preserve">    Chimbote </t>
  </si>
  <si>
    <t xml:space="preserve">    Supe</t>
  </si>
  <si>
    <t xml:space="preserve">    Huacho </t>
  </si>
  <si>
    <t xml:space="preserve">    Puerto Maldonado</t>
  </si>
  <si>
    <t xml:space="preserve">Total </t>
  </si>
  <si>
    <t>Puertos de alcance nacional</t>
  </si>
  <si>
    <t>Puertos de alcance regional</t>
  </si>
  <si>
    <t>Granel Líquido</t>
  </si>
  <si>
    <t xml:space="preserve">Fuente: Autoridad Portuaria Nacional - Área de Estadísticas -DOMA. </t>
  </si>
  <si>
    <t>19.22  MOVIMIENTO DE CARGA EN LOS TERMINALES PORTUARIOS DE USO PÚBLICO,SEGÚN TERMINAL PORTUARIO, 2015</t>
  </si>
  <si>
    <t xml:space="preserve">Mercancía            no contene-                              dorizada </t>
  </si>
  <si>
    <t>-</t>
  </si>
  <si>
    <t>Tipo de                                     operación</t>
  </si>
  <si>
    <t>Granel                                                                sólido</t>
  </si>
  <si>
    <t>Mercancía Contene-  dorizada</t>
  </si>
  <si>
    <t>1/ APM Terminals, DP World Callao, Transportadora Callao.</t>
  </si>
  <si>
    <t xml:space="preserve">    Callao 1/</t>
  </si>
  <si>
    <t xml:space="preserve">    General San Martin 2/</t>
  </si>
  <si>
    <t xml:space="preserve">    Iquitos 3/</t>
  </si>
  <si>
    <t xml:space="preserve">    Yurimaguas 3/</t>
  </si>
  <si>
    <t>2/ TP General San Martin - Consorcio Paracas  inició operaciones el 22-08-2014</t>
  </si>
  <si>
    <t>3/ Información pendiente de TEU en toneladas métricas.</t>
  </si>
  <si>
    <t>MASP = Malecón de Atraque al Servicio del Perú.</t>
  </si>
  <si>
    <t>TEU = Twenty Equivalent Unit (número de contenedores).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</si>
</sst>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0"/>
  </numFmts>
  <fonts count="17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b/>
      <i/>
      <sz val="7"/>
      <name val="Arial Narrow"/>
      <family val="2"/>
    </font>
    <font>
      <sz val="7"/>
      <name val="Arial Narrow"/>
      <family val="2"/>
    </font>
    <font>
      <b/>
      <sz val="6"/>
      <name val="Arial Narrow"/>
      <family val="2"/>
    </font>
    <font>
      <sz val="6"/>
      <name val="Arial Narrow"/>
      <family val="2"/>
    </font>
    <font>
      <b/>
      <sz val="7"/>
      <name val="Arial Narrow"/>
      <family val="2"/>
    </font>
    <font>
      <sz val="8"/>
      <name val="Arial"/>
      <family val="2"/>
    </font>
    <font>
      <b/>
      <i/>
      <sz val="6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name val="Helv"/>
    </font>
    <font>
      <b/>
      <sz val="6"/>
      <color theme="0"/>
      <name val="Arial Narrow"/>
      <family val="2"/>
    </font>
    <font>
      <sz val="7"/>
      <color theme="0"/>
      <name val="Arial Narrow"/>
      <family val="2"/>
    </font>
    <font>
      <sz val="6"/>
      <color theme="0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13" fillId="0" borderId="0"/>
  </cellStyleXfs>
  <cellXfs count="42">
    <xf numFmtId="0" fontId="0" fillId="0" borderId="0" xfId="0"/>
    <xf numFmtId="3" fontId="4" fillId="0" borderId="0" xfId="3" applyNumberFormat="1" applyFont="1" applyFill="1" applyBorder="1" applyAlignment="1">
      <alignment vertical="center"/>
    </xf>
    <xf numFmtId="0" fontId="7" fillId="0" borderId="0" xfId="2" applyFont="1" applyFill="1" applyBorder="1" applyAlignment="1" applyProtection="1">
      <alignment horizontal="left" vertical="center"/>
    </xf>
    <xf numFmtId="0" fontId="4" fillId="0" borderId="0" xfId="3" applyFont="1" applyFill="1" applyBorder="1" applyAlignment="1">
      <alignment vertical="center"/>
    </xf>
    <xf numFmtId="3" fontId="6" fillId="0" borderId="0" xfId="3" applyNumberFormat="1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1" fillId="0" borderId="0" xfId="3" quotePrefix="1" applyFont="1" applyFill="1" applyBorder="1" applyAlignment="1" applyProtection="1">
      <alignment horizontal="left" vertical="center"/>
    </xf>
    <xf numFmtId="0" fontId="3" fillId="0" borderId="0" xfId="3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0" fillId="0" borderId="0" xfId="3" applyFont="1" applyFill="1" applyBorder="1" applyAlignment="1" applyProtection="1">
      <alignment horizontal="left" vertical="center"/>
    </xf>
    <xf numFmtId="0" fontId="11" fillId="0" borderId="1" xfId="3" applyFont="1" applyFill="1" applyBorder="1" applyAlignment="1" applyProtection="1">
      <alignment horizontal="left" vertical="center"/>
    </xf>
    <xf numFmtId="164" fontId="11" fillId="0" borderId="0" xfId="3" applyNumberFormat="1" applyFont="1" applyFill="1" applyBorder="1" applyAlignment="1" applyProtection="1">
      <alignment horizontal="right" vertical="center"/>
    </xf>
    <xf numFmtId="164" fontId="11" fillId="0" borderId="0" xfId="1" applyNumberFormat="1" applyFont="1" applyFill="1" applyBorder="1" applyAlignment="1" applyProtection="1">
      <alignment horizontal="right" vertical="center"/>
    </xf>
    <xf numFmtId="0" fontId="12" fillId="0" borderId="1" xfId="3" applyFont="1" applyFill="1" applyBorder="1" applyAlignment="1" applyProtection="1">
      <alignment horizontal="left" vertical="center"/>
    </xf>
    <xf numFmtId="164" fontId="12" fillId="0" borderId="0" xfId="1" applyNumberFormat="1" applyFont="1" applyFill="1" applyBorder="1" applyAlignment="1" applyProtection="1">
      <alignment horizontal="right" vertical="center"/>
    </xf>
    <xf numFmtId="0" fontId="11" fillId="0" borderId="0" xfId="3" applyFont="1" applyFill="1" applyBorder="1" applyAlignment="1">
      <alignment horizontal="right" vertical="center" wrapText="1"/>
    </xf>
    <xf numFmtId="0" fontId="6" fillId="0" borderId="0" xfId="3" applyFont="1" applyFill="1" applyBorder="1" applyAlignment="1" applyProtection="1">
      <alignment horizontal="left" vertical="center"/>
    </xf>
    <xf numFmtId="0" fontId="6" fillId="0" borderId="0" xfId="4" applyFont="1" applyBorder="1" applyAlignment="1" applyProtection="1">
      <alignment horizontal="left" vertical="center"/>
    </xf>
    <xf numFmtId="0" fontId="6" fillId="0" borderId="0" xfId="2" applyFont="1" applyFill="1" applyBorder="1" applyAlignment="1">
      <alignment vertical="center"/>
    </xf>
    <xf numFmtId="0" fontId="14" fillId="0" borderId="0" xfId="2" applyFont="1" applyFill="1" applyBorder="1" applyAlignment="1" applyProtection="1">
      <alignment horizontal="left" vertical="center"/>
    </xf>
    <xf numFmtId="0" fontId="15" fillId="0" borderId="0" xfId="3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64" fontId="16" fillId="0" borderId="0" xfId="3" applyNumberFormat="1" applyFont="1" applyFill="1" applyBorder="1" applyAlignment="1">
      <alignment vertical="center"/>
    </xf>
    <xf numFmtId="164" fontId="12" fillId="0" borderId="0" xfId="3" applyNumberFormat="1" applyFont="1" applyFill="1" applyBorder="1" applyAlignment="1" applyProtection="1">
      <alignment horizontal="right" vertical="center"/>
    </xf>
    <xf numFmtId="0" fontId="7" fillId="0" borderId="0" xfId="3" applyFont="1" applyFill="1" applyBorder="1" applyAlignment="1">
      <alignment vertical="center"/>
    </xf>
    <xf numFmtId="0" fontId="12" fillId="0" borderId="2" xfId="3" applyFont="1" applyFill="1" applyBorder="1" applyAlignment="1" applyProtection="1">
      <alignment horizontal="left" vertical="center"/>
    </xf>
    <xf numFmtId="164" fontId="12" fillId="0" borderId="3" xfId="1" applyNumberFormat="1" applyFont="1" applyFill="1" applyBorder="1" applyAlignment="1" applyProtection="1">
      <alignment horizontal="right" vertical="center"/>
    </xf>
    <xf numFmtId="0" fontId="12" fillId="0" borderId="0" xfId="3" applyFont="1" applyFill="1" applyBorder="1" applyAlignment="1" applyProtection="1">
      <alignment horizontal="left" vertical="center"/>
    </xf>
    <xf numFmtId="0" fontId="4" fillId="0" borderId="0" xfId="3" applyFont="1" applyFill="1" applyBorder="1" applyAlignment="1" applyProtection="1">
      <alignment horizontal="left" vertical="center"/>
    </xf>
    <xf numFmtId="0" fontId="11" fillId="0" borderId="4" xfId="3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top" wrapText="1"/>
    </xf>
    <xf numFmtId="0" fontId="11" fillId="0" borderId="4" xfId="3" applyFont="1" applyFill="1" applyBorder="1" applyAlignment="1">
      <alignment horizontal="right" vertical="center" wrapText="1"/>
    </xf>
    <xf numFmtId="0" fontId="9" fillId="0" borderId="3" xfId="3" applyFont="1" applyFill="1" applyBorder="1" applyAlignment="1">
      <alignment vertical="center"/>
    </xf>
    <xf numFmtId="0" fontId="12" fillId="0" borderId="3" xfId="0" applyFont="1" applyBorder="1" applyAlignment="1">
      <alignment horizontal="right" vertical="center" wrapText="1"/>
    </xf>
    <xf numFmtId="164" fontId="11" fillId="0" borderId="3" xfId="1" applyNumberFormat="1" applyFont="1" applyFill="1" applyBorder="1" applyAlignment="1" applyProtection="1">
      <alignment horizontal="right" vertical="center"/>
    </xf>
    <xf numFmtId="0" fontId="11" fillId="0" borderId="5" xfId="3" applyFont="1" applyFill="1" applyBorder="1" applyAlignment="1" applyProtection="1">
      <alignment horizontal="center" vertical="center" wrapText="1"/>
    </xf>
    <xf numFmtId="0" fontId="11" fillId="0" borderId="4" xfId="3" applyFont="1" applyFill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5" fillId="0" borderId="0" xfId="3" applyFont="1" applyFill="1" applyBorder="1" applyAlignment="1" applyProtection="1">
      <alignment horizontal="justify" vertical="top" wrapText="1"/>
    </xf>
    <xf numFmtId="0" fontId="6" fillId="0" borderId="0" xfId="0" applyFont="1" applyAlignment="1">
      <alignment horizontal="justify" vertical="top" wrapText="1"/>
    </xf>
    <xf numFmtId="0" fontId="12" fillId="0" borderId="0" xfId="3" applyFont="1" applyFill="1" applyBorder="1" applyAlignment="1" applyProtection="1">
      <alignment horizontal="left" vertical="center" wrapText="1"/>
    </xf>
  </cellXfs>
  <cellStyles count="5">
    <cellStyle name="Normal" xfId="0" builtinId="0"/>
    <cellStyle name="Normal_IEC17004" xfId="1"/>
    <cellStyle name="Normal_IEC17009" xfId="2"/>
    <cellStyle name="Normal_IEC17011" xfId="3"/>
    <cellStyle name="Normal_IEC1701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0"/>
  <sheetViews>
    <sheetView showGridLines="0" tabSelected="1" zoomScale="120" zoomScaleNormal="120" zoomScaleSheetLayoutView="160" workbookViewId="0">
      <selection activeCell="A7" sqref="A7"/>
    </sheetView>
  </sheetViews>
  <sheetFormatPr baseColWidth="10" defaultColWidth="8.28515625" defaultRowHeight="12.6" customHeight="1" x14ac:dyDescent="0.2"/>
  <cols>
    <col min="1" max="1" width="23.5703125" style="3" customWidth="1"/>
    <col min="2" max="11" width="8.28515625" style="3" hidden="1" customWidth="1"/>
    <col min="12" max="12" width="8.28515625" style="6" hidden="1" customWidth="1"/>
    <col min="13" max="13" width="13.28515625" style="6" hidden="1" customWidth="1"/>
    <col min="14" max="16" width="8.28515625" style="6" hidden="1" customWidth="1"/>
    <col min="17" max="17" width="10.42578125" style="6" customWidth="1"/>
    <col min="18" max="18" width="9" style="6" customWidth="1"/>
    <col min="19" max="19" width="10.42578125" style="6" customWidth="1"/>
    <col min="20" max="20" width="10.85546875" style="6" customWidth="1"/>
    <col min="21" max="22" width="8.5703125" style="6" customWidth="1"/>
    <col min="23" max="24" width="7.28515625" style="3" customWidth="1"/>
    <col min="25" max="16384" width="8.28515625" style="3"/>
  </cols>
  <sheetData>
    <row r="1" spans="1:22" ht="12.6" customHeight="1" x14ac:dyDescent="0.2">
      <c r="A1" s="7" t="s">
        <v>20</v>
      </c>
      <c r="B1" s="7"/>
      <c r="C1" s="7"/>
      <c r="D1" s="7"/>
      <c r="E1" s="7"/>
      <c r="F1" s="7"/>
      <c r="G1" s="7"/>
      <c r="H1" s="7"/>
      <c r="I1" s="7"/>
      <c r="J1" s="7"/>
      <c r="K1" s="8"/>
      <c r="L1" s="9"/>
      <c r="M1" s="9"/>
      <c r="N1" s="9"/>
      <c r="O1" s="9"/>
      <c r="P1" s="5"/>
      <c r="Q1" s="5"/>
      <c r="R1" s="5"/>
      <c r="S1" s="5"/>
      <c r="T1" s="5"/>
      <c r="U1" s="5"/>
      <c r="V1" s="5"/>
    </row>
    <row r="2" spans="1:22" ht="12.6" customHeight="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8"/>
      <c r="L2" s="9"/>
      <c r="M2" s="9"/>
      <c r="N2" s="9"/>
      <c r="O2" s="9"/>
      <c r="P2" s="5"/>
      <c r="Q2" s="5"/>
      <c r="R2" s="5"/>
      <c r="S2" s="5"/>
      <c r="T2" s="5"/>
      <c r="U2" s="5"/>
      <c r="V2" s="5"/>
    </row>
    <row r="3" spans="1:22" ht="3.9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8"/>
      <c r="L3" s="9"/>
      <c r="M3" s="9"/>
      <c r="N3" s="9"/>
      <c r="O3" s="9"/>
      <c r="P3" s="5"/>
      <c r="Q3" s="5"/>
      <c r="R3" s="5"/>
      <c r="S3" s="5"/>
      <c r="T3" s="33"/>
      <c r="U3" s="5"/>
      <c r="V3" s="5"/>
    </row>
    <row r="4" spans="1:22" ht="50.25" customHeight="1" x14ac:dyDescent="0.2">
      <c r="A4" s="36" t="s">
        <v>23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30" t="s">
        <v>1</v>
      </c>
      <c r="R4" s="37" t="s">
        <v>25</v>
      </c>
      <c r="S4" s="37" t="s">
        <v>21</v>
      </c>
      <c r="T4" s="16" t="s">
        <v>24</v>
      </c>
      <c r="U4" s="32" t="s">
        <v>18</v>
      </c>
      <c r="V4" s="32" t="s">
        <v>2</v>
      </c>
    </row>
    <row r="5" spans="1:22" ht="3.95" customHeight="1" x14ac:dyDescent="0.2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  <c r="L5" s="13"/>
      <c r="M5" s="13"/>
      <c r="N5" s="13"/>
      <c r="O5" s="13"/>
      <c r="P5" s="13"/>
      <c r="Q5" s="35"/>
      <c r="R5" s="38"/>
      <c r="S5" s="38"/>
      <c r="T5" s="34"/>
      <c r="U5" s="35"/>
      <c r="V5" s="35"/>
    </row>
    <row r="6" spans="1:22" ht="11.1" customHeight="1" x14ac:dyDescent="0.2">
      <c r="A6" s="11" t="s">
        <v>15</v>
      </c>
      <c r="B6" s="12"/>
      <c r="C6" s="12"/>
      <c r="D6" s="12"/>
      <c r="E6" s="12"/>
      <c r="F6" s="12"/>
      <c r="G6" s="12"/>
      <c r="H6" s="12"/>
      <c r="I6" s="12"/>
      <c r="J6" s="12"/>
      <c r="K6" s="13"/>
      <c r="L6" s="13"/>
      <c r="M6" s="13"/>
      <c r="N6" s="13"/>
      <c r="O6" s="13"/>
      <c r="P6" s="13"/>
      <c r="Q6" s="13">
        <v>42455589.448529996</v>
      </c>
      <c r="R6" s="13">
        <v>20566144.768849999</v>
      </c>
      <c r="S6" s="13">
        <v>3360618.2976799998</v>
      </c>
      <c r="T6" s="13">
        <v>15197598</v>
      </c>
      <c r="U6" s="13">
        <v>2974289.0490000001</v>
      </c>
      <c r="V6" s="13">
        <v>356939.33300000004</v>
      </c>
    </row>
    <row r="7" spans="1:22" ht="11.1" customHeight="1" x14ac:dyDescent="0.2">
      <c r="A7" s="11" t="s">
        <v>16</v>
      </c>
      <c r="B7" s="12"/>
      <c r="C7" s="12"/>
      <c r="D7" s="12"/>
      <c r="E7" s="12"/>
      <c r="F7" s="12"/>
      <c r="G7" s="12"/>
      <c r="H7" s="12"/>
      <c r="I7" s="12"/>
      <c r="J7" s="12"/>
      <c r="K7" s="13"/>
      <c r="L7" s="13"/>
      <c r="M7" s="13"/>
      <c r="N7" s="13"/>
      <c r="O7" s="13"/>
      <c r="P7" s="13"/>
      <c r="Q7" s="13">
        <v>42366816.448529996</v>
      </c>
      <c r="R7" s="13">
        <v>20566144.768849999</v>
      </c>
      <c r="S7" s="13">
        <v>3273528.2976799998</v>
      </c>
      <c r="T7" s="13">
        <v>15197598</v>
      </c>
      <c r="U7" s="13">
        <v>2972606.0490000001</v>
      </c>
      <c r="V7" s="13">
        <v>356939.33300000004</v>
      </c>
    </row>
    <row r="8" spans="1:22" ht="11.1" customHeight="1" x14ac:dyDescent="0.2">
      <c r="A8" s="11" t="s">
        <v>3</v>
      </c>
      <c r="B8" s="12"/>
      <c r="C8" s="12"/>
      <c r="D8" s="12"/>
      <c r="E8" s="12"/>
      <c r="F8" s="12"/>
      <c r="G8" s="12"/>
      <c r="H8" s="12"/>
      <c r="I8" s="12"/>
      <c r="J8" s="12"/>
      <c r="K8" s="13"/>
      <c r="L8" s="13"/>
      <c r="M8" s="13"/>
      <c r="N8" s="13"/>
      <c r="O8" s="13"/>
      <c r="P8" s="13"/>
      <c r="Q8" s="13">
        <v>41862980.648529999</v>
      </c>
      <c r="R8" s="13">
        <v>20566144.768849999</v>
      </c>
      <c r="S8" s="13">
        <v>2772634.4976799996</v>
      </c>
      <c r="T8" s="13">
        <v>15197598</v>
      </c>
      <c r="U8" s="13">
        <v>2972577.0490000001</v>
      </c>
      <c r="V8" s="13">
        <v>354026.33300000004</v>
      </c>
    </row>
    <row r="9" spans="1:22" ht="11.1" hidden="1" customHeight="1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3"/>
      <c r="L9" s="13"/>
      <c r="M9" s="13"/>
      <c r="N9" s="13"/>
      <c r="O9" s="13"/>
      <c r="P9" s="13"/>
      <c r="Q9" s="13">
        <f t="shared" ref="Q9:Q29" si="0">SUM(R9:V9)</f>
        <v>0</v>
      </c>
      <c r="R9" s="13"/>
      <c r="S9" s="13"/>
      <c r="T9" s="13"/>
      <c r="U9" s="13"/>
      <c r="V9" s="13"/>
    </row>
    <row r="10" spans="1:22" ht="11.1" customHeight="1" x14ac:dyDescent="0.2">
      <c r="A10" s="1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15"/>
      <c r="L10" s="15"/>
      <c r="M10" s="15"/>
      <c r="N10" s="15"/>
      <c r="O10" s="15"/>
      <c r="P10" s="15"/>
      <c r="Q10" s="13">
        <f t="shared" si="0"/>
        <v>2236432.3576800004</v>
      </c>
      <c r="R10" s="15">
        <v>1437291.7339999999</v>
      </c>
      <c r="S10" s="15">
        <v>23514.92268</v>
      </c>
      <c r="T10" s="15">
        <v>739833.39000000025</v>
      </c>
      <c r="U10" s="15">
        <v>35792.310999999994</v>
      </c>
      <c r="V10" s="15" t="s">
        <v>22</v>
      </c>
    </row>
    <row r="11" spans="1:22" ht="11.1" customHeight="1" x14ac:dyDescent="0.2">
      <c r="A11" s="14" t="s">
        <v>5</v>
      </c>
      <c r="B11" s="24"/>
      <c r="C11" s="24"/>
      <c r="D11" s="24"/>
      <c r="E11" s="24"/>
      <c r="F11" s="24"/>
      <c r="G11" s="24"/>
      <c r="H11" s="24"/>
      <c r="I11" s="24"/>
      <c r="J11" s="24"/>
      <c r="K11" s="15"/>
      <c r="L11" s="15"/>
      <c r="M11" s="15"/>
      <c r="N11" s="15"/>
      <c r="O11" s="15"/>
      <c r="P11" s="15"/>
      <c r="Q11" s="13">
        <f t="shared" si="0"/>
        <v>2133782.1500000004</v>
      </c>
      <c r="R11" s="15" t="s">
        <v>22</v>
      </c>
      <c r="S11" s="15">
        <v>87784.5</v>
      </c>
      <c r="T11" s="15">
        <v>2009111.1500000004</v>
      </c>
      <c r="U11" s="15">
        <v>36886.5</v>
      </c>
      <c r="V11" s="15" t="s">
        <v>22</v>
      </c>
    </row>
    <row r="12" spans="1:22" ht="11.1" customHeight="1" x14ac:dyDescent="0.2">
      <c r="A12" s="14" t="s">
        <v>27</v>
      </c>
      <c r="B12" s="24"/>
      <c r="C12" s="24"/>
      <c r="D12" s="24"/>
      <c r="E12" s="24"/>
      <c r="F12" s="24"/>
      <c r="G12" s="24"/>
      <c r="H12" s="24"/>
      <c r="I12" s="24"/>
      <c r="J12" s="24"/>
      <c r="K12" s="15"/>
      <c r="L12" s="15"/>
      <c r="M12" s="15"/>
      <c r="N12" s="15"/>
      <c r="O12" s="15"/>
      <c r="P12" s="15"/>
      <c r="Q12" s="13">
        <f t="shared" si="0"/>
        <v>31446039.250849996</v>
      </c>
      <c r="R12" s="15">
        <v>18754411.72185</v>
      </c>
      <c r="S12" s="15">
        <v>1907912.3049999995</v>
      </c>
      <c r="T12" s="15">
        <v>7726721.9509999994</v>
      </c>
      <c r="U12" s="15">
        <v>2715162.8600000003</v>
      </c>
      <c r="V12" s="15">
        <v>341830.41300000006</v>
      </c>
    </row>
    <row r="13" spans="1:22" ht="11.1" customHeight="1" x14ac:dyDescent="0.2">
      <c r="A13" s="14" t="s">
        <v>28</v>
      </c>
      <c r="B13" s="24"/>
      <c r="C13" s="24"/>
      <c r="D13" s="24"/>
      <c r="E13" s="24"/>
      <c r="F13" s="24"/>
      <c r="G13" s="24"/>
      <c r="H13" s="24"/>
      <c r="I13" s="24"/>
      <c r="J13" s="24"/>
      <c r="K13" s="15"/>
      <c r="L13" s="15"/>
      <c r="M13" s="15"/>
      <c r="N13" s="15"/>
      <c r="O13" s="15"/>
      <c r="P13" s="15"/>
      <c r="Q13" s="13">
        <f t="shared" si="0"/>
        <v>1692487.5120000003</v>
      </c>
      <c r="R13" s="15">
        <v>16660.66</v>
      </c>
      <c r="S13" s="15">
        <v>263510.435</v>
      </c>
      <c r="T13" s="15">
        <v>1398275.0100000002</v>
      </c>
      <c r="U13" s="15">
        <v>4410.3670000000002</v>
      </c>
      <c r="V13" s="15">
        <v>9631.0400000000009</v>
      </c>
    </row>
    <row r="14" spans="1:22" ht="11.1" customHeight="1" x14ac:dyDescent="0.2">
      <c r="A14" s="14" t="s">
        <v>6</v>
      </c>
      <c r="B14" s="24"/>
      <c r="C14" s="24"/>
      <c r="D14" s="24"/>
      <c r="E14" s="24"/>
      <c r="F14" s="24"/>
      <c r="G14" s="24"/>
      <c r="H14" s="24"/>
      <c r="I14" s="24"/>
      <c r="J14" s="24"/>
      <c r="K14" s="15"/>
      <c r="L14" s="15"/>
      <c r="M14" s="15"/>
      <c r="N14" s="15"/>
      <c r="O14" s="15"/>
      <c r="P14" s="15"/>
      <c r="Q14" s="13">
        <f t="shared" si="0"/>
        <v>3818166.9650000003</v>
      </c>
      <c r="R14" s="15">
        <v>226146.24000000002</v>
      </c>
      <c r="S14" s="15">
        <v>438551.33500000002</v>
      </c>
      <c r="T14" s="15">
        <v>2972711.4990000003</v>
      </c>
      <c r="U14" s="15">
        <v>178613.011</v>
      </c>
      <c r="V14" s="15">
        <v>2144.88</v>
      </c>
    </row>
    <row r="15" spans="1:22" ht="11.1" customHeight="1" x14ac:dyDescent="0.2">
      <c r="A15" s="14" t="s">
        <v>7</v>
      </c>
      <c r="B15" s="24"/>
      <c r="C15" s="24"/>
      <c r="D15" s="24"/>
      <c r="E15" s="24"/>
      <c r="F15" s="24"/>
      <c r="G15" s="24"/>
      <c r="H15" s="24"/>
      <c r="I15" s="24"/>
      <c r="J15" s="24"/>
      <c r="K15" s="15"/>
      <c r="L15" s="15"/>
      <c r="M15" s="15"/>
      <c r="N15" s="15"/>
      <c r="O15" s="15"/>
      <c r="P15" s="15"/>
      <c r="Q15" s="13">
        <f t="shared" si="0"/>
        <v>524843.41299999994</v>
      </c>
      <c r="R15" s="15">
        <v>122855.41299999999</v>
      </c>
      <c r="S15" s="15">
        <v>48911</v>
      </c>
      <c r="T15" s="15">
        <v>350945</v>
      </c>
      <c r="U15" s="15">
        <v>1712</v>
      </c>
      <c r="V15" s="15">
        <v>420</v>
      </c>
    </row>
    <row r="16" spans="1:22" ht="11.1" customHeight="1" x14ac:dyDescent="0.2">
      <c r="A16" s="14" t="s">
        <v>8</v>
      </c>
      <c r="B16" s="24"/>
      <c r="C16" s="24"/>
      <c r="D16" s="24"/>
      <c r="E16" s="24"/>
      <c r="F16" s="24"/>
      <c r="G16" s="24"/>
      <c r="H16" s="24"/>
      <c r="I16" s="24"/>
      <c r="J16" s="24"/>
      <c r="K16" s="15"/>
      <c r="L16" s="15"/>
      <c r="M16" s="15"/>
      <c r="N16" s="15"/>
      <c r="O16" s="15"/>
      <c r="P16" s="15"/>
      <c r="Q16" s="13">
        <f t="shared" si="0"/>
        <v>11229</v>
      </c>
      <c r="R16" s="15">
        <v>8779</v>
      </c>
      <c r="S16" s="15">
        <v>2450</v>
      </c>
      <c r="T16" s="15" t="s">
        <v>22</v>
      </c>
      <c r="U16" s="15" t="s">
        <v>22</v>
      </c>
      <c r="V16" s="15" t="s">
        <v>22</v>
      </c>
    </row>
    <row r="17" spans="1:22" ht="11.1" customHeight="1" x14ac:dyDescent="0.2">
      <c r="A17" s="11" t="s">
        <v>9</v>
      </c>
      <c r="B17" s="12"/>
      <c r="C17" s="12"/>
      <c r="D17" s="12"/>
      <c r="E17" s="12"/>
      <c r="F17" s="12"/>
      <c r="G17" s="12"/>
      <c r="H17" s="12"/>
      <c r="I17" s="12"/>
      <c r="J17" s="12"/>
      <c r="K17" s="13"/>
      <c r="L17" s="13"/>
      <c r="M17" s="13"/>
      <c r="N17" s="13"/>
      <c r="O17" s="13"/>
      <c r="P17" s="13"/>
      <c r="Q17" s="13">
        <f t="shared" si="0"/>
        <v>503835.80000000005</v>
      </c>
      <c r="R17" s="15" t="s">
        <v>22</v>
      </c>
      <c r="S17" s="13">
        <v>500893.80000000005</v>
      </c>
      <c r="T17" s="15" t="s">
        <v>22</v>
      </c>
      <c r="U17" s="13">
        <v>29</v>
      </c>
      <c r="V17" s="13">
        <v>2913</v>
      </c>
    </row>
    <row r="18" spans="1:22" ht="11.1" hidden="1" customHeight="1" x14ac:dyDescent="0.2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13"/>
      <c r="M18" s="13"/>
      <c r="N18" s="13"/>
      <c r="O18" s="13"/>
      <c r="P18" s="13"/>
      <c r="Q18" s="13">
        <f t="shared" si="0"/>
        <v>0</v>
      </c>
      <c r="R18" s="15" t="s">
        <v>22</v>
      </c>
      <c r="S18" s="13"/>
      <c r="T18" s="15" t="s">
        <v>22</v>
      </c>
      <c r="U18" s="13"/>
      <c r="V18" s="13"/>
    </row>
    <row r="19" spans="1:22" ht="11.1" customHeight="1" x14ac:dyDescent="0.2">
      <c r="A19" s="14" t="s">
        <v>29</v>
      </c>
      <c r="B19" s="24"/>
      <c r="C19" s="24"/>
      <c r="D19" s="24"/>
      <c r="E19" s="24"/>
      <c r="F19" s="24"/>
      <c r="G19" s="24"/>
      <c r="H19" s="24"/>
      <c r="I19" s="24"/>
      <c r="J19" s="24"/>
      <c r="K19" s="15"/>
      <c r="L19" s="15"/>
      <c r="M19" s="15"/>
      <c r="N19" s="15"/>
      <c r="O19" s="15"/>
      <c r="P19" s="15"/>
      <c r="Q19" s="13">
        <f t="shared" si="0"/>
        <v>410272.80000000005</v>
      </c>
      <c r="R19" s="15" t="s">
        <v>22</v>
      </c>
      <c r="S19" s="15">
        <v>407491.80000000005</v>
      </c>
      <c r="T19" s="15" t="s">
        <v>22</v>
      </c>
      <c r="U19" s="15">
        <v>25</v>
      </c>
      <c r="V19" s="15">
        <v>2756</v>
      </c>
    </row>
    <row r="20" spans="1:22" ht="11.1" customHeight="1" x14ac:dyDescent="0.2">
      <c r="A20" s="1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15"/>
      <c r="L20" s="15"/>
      <c r="M20" s="15"/>
      <c r="N20" s="15"/>
      <c r="O20" s="15"/>
      <c r="P20" s="15"/>
      <c r="Q20" s="13">
        <f t="shared" si="0"/>
        <v>93563</v>
      </c>
      <c r="R20" s="15" t="s">
        <v>22</v>
      </c>
      <c r="S20" s="15">
        <v>93402</v>
      </c>
      <c r="T20" s="15" t="s">
        <v>22</v>
      </c>
      <c r="U20" s="15">
        <v>4</v>
      </c>
      <c r="V20" s="15">
        <v>157</v>
      </c>
    </row>
    <row r="21" spans="1:22" ht="11.1" customHeight="1" x14ac:dyDescent="0.2">
      <c r="A21" s="11" t="s">
        <v>17</v>
      </c>
      <c r="B21" s="12"/>
      <c r="C21" s="12"/>
      <c r="D21" s="12"/>
      <c r="E21" s="12"/>
      <c r="F21" s="12"/>
      <c r="G21" s="12"/>
      <c r="H21" s="12"/>
      <c r="I21" s="12"/>
      <c r="J21" s="12"/>
      <c r="K21" s="13"/>
      <c r="L21" s="13"/>
      <c r="M21" s="13"/>
      <c r="N21" s="13"/>
      <c r="O21" s="13"/>
      <c r="P21" s="13"/>
      <c r="Q21" s="13">
        <f t="shared" si="0"/>
        <v>88773</v>
      </c>
      <c r="R21" s="15" t="s">
        <v>22</v>
      </c>
      <c r="S21" s="13">
        <f>SUM(S22+S28)</f>
        <v>87090</v>
      </c>
      <c r="T21" s="15" t="s">
        <v>22</v>
      </c>
      <c r="U21" s="13">
        <v>1683</v>
      </c>
      <c r="V21" s="13" t="s">
        <v>22</v>
      </c>
    </row>
    <row r="22" spans="1:22" ht="11.1" customHeight="1" x14ac:dyDescent="0.2">
      <c r="A22" s="11" t="s">
        <v>3</v>
      </c>
      <c r="B22" s="12"/>
      <c r="C22" s="12"/>
      <c r="D22" s="12"/>
      <c r="E22" s="12"/>
      <c r="F22" s="12"/>
      <c r="G22" s="12"/>
      <c r="H22" s="12"/>
      <c r="I22" s="12"/>
      <c r="J22" s="12"/>
      <c r="K22" s="13"/>
      <c r="L22" s="13"/>
      <c r="M22" s="13"/>
      <c r="N22" s="13"/>
      <c r="O22" s="13"/>
      <c r="P22" s="13"/>
      <c r="Q22" s="13">
        <f t="shared" si="0"/>
        <v>88375</v>
      </c>
      <c r="R22" s="15" t="s">
        <v>22</v>
      </c>
      <c r="S22" s="13">
        <f>SUM(S24:S27)</f>
        <v>86692</v>
      </c>
      <c r="T22" s="15" t="s">
        <v>22</v>
      </c>
      <c r="U22" s="13">
        <f>SUM(U24:U27)</f>
        <v>1683</v>
      </c>
      <c r="V22" s="13" t="s">
        <v>22</v>
      </c>
    </row>
    <row r="23" spans="1:22" ht="11.1" hidden="1" customHeight="1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3"/>
      <c r="L23" s="13"/>
      <c r="M23" s="13"/>
      <c r="N23" s="13"/>
      <c r="O23" s="13"/>
      <c r="P23" s="13"/>
      <c r="Q23" s="13">
        <f t="shared" si="0"/>
        <v>0</v>
      </c>
      <c r="R23" s="15" t="s">
        <v>22</v>
      </c>
      <c r="S23" s="13"/>
      <c r="T23" s="15" t="s">
        <v>22</v>
      </c>
      <c r="U23" s="13"/>
      <c r="V23" s="13" t="s">
        <v>22</v>
      </c>
    </row>
    <row r="24" spans="1:22" ht="11.1" customHeight="1" x14ac:dyDescent="0.2">
      <c r="A24" s="14" t="s">
        <v>10</v>
      </c>
      <c r="B24" s="24"/>
      <c r="C24" s="24"/>
      <c r="D24" s="24"/>
      <c r="E24" s="24"/>
      <c r="F24" s="24"/>
      <c r="G24" s="24"/>
      <c r="H24" s="24"/>
      <c r="I24" s="24"/>
      <c r="J24" s="24"/>
      <c r="K24" s="15"/>
      <c r="L24" s="15"/>
      <c r="M24" s="15"/>
      <c r="N24" s="15"/>
      <c r="O24" s="15"/>
      <c r="P24" s="15"/>
      <c r="Q24" s="13" t="s">
        <v>22</v>
      </c>
      <c r="R24" s="15" t="s">
        <v>22</v>
      </c>
      <c r="S24" s="15" t="s">
        <v>22</v>
      </c>
      <c r="T24" s="15" t="s">
        <v>22</v>
      </c>
      <c r="U24" s="15" t="s">
        <v>22</v>
      </c>
      <c r="V24" s="13" t="s">
        <v>22</v>
      </c>
    </row>
    <row r="25" spans="1:22" ht="11.1" customHeight="1" x14ac:dyDescent="0.2">
      <c r="A25" s="14" t="s">
        <v>11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3">
        <f t="shared" si="0"/>
        <v>77639</v>
      </c>
      <c r="R25" s="15" t="s">
        <v>22</v>
      </c>
      <c r="S25" s="15">
        <v>77639</v>
      </c>
      <c r="T25" s="15" t="s">
        <v>22</v>
      </c>
      <c r="U25" s="15" t="s">
        <v>22</v>
      </c>
      <c r="V25" s="13" t="s">
        <v>22</v>
      </c>
    </row>
    <row r="26" spans="1:22" ht="11.1" customHeight="1" x14ac:dyDescent="0.2">
      <c r="A26" s="14" t="s">
        <v>12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3">
        <f t="shared" si="0"/>
        <v>3033</v>
      </c>
      <c r="R26" s="15" t="s">
        <v>22</v>
      </c>
      <c r="S26" s="15">
        <v>3033</v>
      </c>
      <c r="T26" s="15" t="s">
        <v>22</v>
      </c>
      <c r="U26" s="15" t="s">
        <v>22</v>
      </c>
      <c r="V26" s="13" t="s">
        <v>22</v>
      </c>
    </row>
    <row r="27" spans="1:22" ht="11.1" customHeight="1" x14ac:dyDescent="0.2">
      <c r="A27" s="14" t="s">
        <v>13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3">
        <f t="shared" si="0"/>
        <v>7703</v>
      </c>
      <c r="R27" s="15" t="s">
        <v>22</v>
      </c>
      <c r="S27" s="15">
        <v>6020</v>
      </c>
      <c r="T27" s="15" t="s">
        <v>22</v>
      </c>
      <c r="U27" s="15">
        <v>1683</v>
      </c>
      <c r="V27" s="13" t="s">
        <v>22</v>
      </c>
    </row>
    <row r="28" spans="1:22" s="25" customFormat="1" ht="11.1" customHeight="1" x14ac:dyDescent="0.2">
      <c r="A28" s="11" t="s">
        <v>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>
        <f t="shared" si="0"/>
        <v>398</v>
      </c>
      <c r="R28" s="15" t="s">
        <v>22</v>
      </c>
      <c r="S28" s="13">
        <f>SUM(S29)</f>
        <v>398</v>
      </c>
      <c r="T28" s="15" t="s">
        <v>22</v>
      </c>
      <c r="U28" s="13" t="s">
        <v>22</v>
      </c>
      <c r="V28" s="13" t="s">
        <v>22</v>
      </c>
    </row>
    <row r="29" spans="1:22" ht="11.1" customHeight="1" x14ac:dyDescent="0.2">
      <c r="A29" s="14" t="s">
        <v>14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3">
        <f t="shared" si="0"/>
        <v>398</v>
      </c>
      <c r="R29" s="15" t="s">
        <v>22</v>
      </c>
      <c r="S29" s="15">
        <v>398</v>
      </c>
      <c r="T29" s="15" t="s">
        <v>22</v>
      </c>
      <c r="U29" s="13" t="s">
        <v>22</v>
      </c>
      <c r="V29" s="13" t="s">
        <v>22</v>
      </c>
    </row>
    <row r="30" spans="1:22" ht="3.95" customHeight="1" x14ac:dyDescent="0.2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1:22" ht="12.75" x14ac:dyDescent="0.2">
      <c r="A31" s="14" t="s">
        <v>33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1:22" ht="12.75" x14ac:dyDescent="0.2">
      <c r="A32" s="14" t="s">
        <v>34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22" ht="12.75" x14ac:dyDescent="0.2">
      <c r="A33" s="14" t="s">
        <v>26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2" ht="12.75" x14ac:dyDescent="0.2">
      <c r="A34" s="14" t="s">
        <v>31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2" ht="12.75" x14ac:dyDescent="0.2">
      <c r="A35" s="41" t="s">
        <v>32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</row>
    <row r="36" spans="1:22" ht="12.75" x14ac:dyDescent="0.2">
      <c r="A36" s="11" t="s">
        <v>19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ht="12.75" x14ac:dyDescent="0.2">
      <c r="A37" s="2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</row>
    <row r="38" spans="1:22" ht="12.75" x14ac:dyDescent="0.2">
      <c r="A38" s="28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</row>
    <row r="39" spans="1:22" ht="12.75" x14ac:dyDescent="0.2">
      <c r="A39" s="28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</row>
    <row r="40" spans="1:22" ht="12.75" x14ac:dyDescent="0.2">
      <c r="A40" s="28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</row>
    <row r="41" spans="1:22" ht="12.75" x14ac:dyDescent="0.2">
      <c r="A41" s="28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pans="1:22" ht="12.75" x14ac:dyDescent="0.2">
      <c r="A42" s="28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ht="12.75" x14ac:dyDescent="0.2">
      <c r="A43" s="28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ht="3.95" customHeight="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9.6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6.5" customHeight="1" x14ac:dyDescent="0.2">
      <c r="A46" s="3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31"/>
    </row>
    <row r="47" spans="1:22" ht="9.1999999999999993" customHeight="1" x14ac:dyDescent="0.2">
      <c r="A47" s="18"/>
      <c r="B47" s="17"/>
      <c r="C47" s="17"/>
      <c r="D47" s="17"/>
      <c r="E47" s="17"/>
      <c r="F47" s="17"/>
      <c r="G47" s="17"/>
      <c r="H47" s="17"/>
      <c r="I47" s="17"/>
      <c r="J47" s="17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9.1999999999999993" customHeight="1" x14ac:dyDescent="0.2">
      <c r="A48" s="19"/>
      <c r="B48" s="17"/>
      <c r="C48" s="17"/>
      <c r="D48" s="17"/>
      <c r="E48" s="17"/>
      <c r="F48" s="17"/>
      <c r="G48" s="17"/>
      <c r="H48" s="17"/>
      <c r="I48" s="17"/>
      <c r="J48" s="17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4" ht="9.1999999999999993" customHeight="1" x14ac:dyDescent="0.2">
      <c r="A49" s="18"/>
      <c r="B49" s="17"/>
      <c r="C49" s="17"/>
      <c r="D49" s="17"/>
      <c r="E49" s="17"/>
      <c r="F49" s="17"/>
      <c r="G49" s="17"/>
      <c r="H49" s="17"/>
      <c r="I49" s="17"/>
      <c r="J49" s="17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4" ht="9.1999999999999993" customHeight="1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4"/>
      <c r="L50" s="4"/>
      <c r="M50" s="4"/>
      <c r="N50" s="4"/>
      <c r="O50" s="4"/>
      <c r="P50" s="5"/>
      <c r="Q50" s="5"/>
      <c r="R50" s="5"/>
      <c r="S50" s="5"/>
      <c r="T50" s="5"/>
      <c r="U50" s="5"/>
      <c r="V50" s="5"/>
    </row>
    <row r="51" spans="1:24" ht="9.1999999999999993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4"/>
      <c r="L51" s="4"/>
      <c r="M51" s="4"/>
      <c r="N51" s="4"/>
      <c r="O51" s="4"/>
      <c r="P51" s="5"/>
      <c r="Q51" s="5"/>
      <c r="R51" s="5"/>
      <c r="S51" s="5"/>
      <c r="T51" s="5"/>
      <c r="U51" s="5"/>
      <c r="V51" s="5"/>
    </row>
    <row r="52" spans="1:24" ht="9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24" ht="9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24" s="21" customFormat="1" ht="12.6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3"/>
      <c r="X54" s="3"/>
    </row>
    <row r="55" spans="1:24" s="21" customFormat="1" ht="12.6" customHeight="1" x14ac:dyDescent="0.2"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3"/>
      <c r="X55" s="3"/>
    </row>
    <row r="56" spans="1:24" s="21" customFormat="1" ht="12.6" customHeight="1" x14ac:dyDescent="0.2"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3"/>
      <c r="X56" s="3"/>
    </row>
    <row r="57" spans="1:24" s="21" customFormat="1" ht="12.6" customHeight="1" x14ac:dyDescent="0.2"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3"/>
      <c r="X57" s="3"/>
    </row>
    <row r="58" spans="1:24" s="21" customFormat="1" ht="12.6" customHeight="1" x14ac:dyDescent="0.2"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3"/>
      <c r="X58" s="3"/>
    </row>
    <row r="59" spans="1:24" s="21" customFormat="1" ht="12.6" customHeight="1" x14ac:dyDescent="0.2">
      <c r="L59" s="22"/>
      <c r="M59" s="22"/>
      <c r="N59" s="22"/>
      <c r="O59" s="22"/>
      <c r="P59" s="22"/>
      <c r="Q59" s="22"/>
      <c r="R59" s="22"/>
      <c r="S59" s="22"/>
      <c r="T59" s="22"/>
      <c r="U59" s="23"/>
      <c r="V59" s="23"/>
      <c r="W59" s="3"/>
      <c r="X59" s="3"/>
    </row>
    <row r="73" spans="11:15" ht="12.6" customHeight="1" x14ac:dyDescent="0.2">
      <c r="K73" s="1"/>
      <c r="L73" s="4"/>
      <c r="M73" s="4"/>
      <c r="N73" s="4"/>
      <c r="O73" s="4"/>
    </row>
    <row r="74" spans="11:15" ht="12.6" customHeight="1" x14ac:dyDescent="0.2">
      <c r="K74" s="1"/>
      <c r="L74" s="4"/>
      <c r="M74" s="4"/>
      <c r="N74" s="4"/>
      <c r="O74" s="4"/>
    </row>
    <row r="75" spans="11:15" ht="12.6" customHeight="1" x14ac:dyDescent="0.2">
      <c r="K75" s="1"/>
      <c r="L75" s="4"/>
      <c r="M75" s="4"/>
      <c r="N75" s="4"/>
      <c r="O75" s="4"/>
    </row>
    <row r="76" spans="11:15" ht="12.6" customHeight="1" x14ac:dyDescent="0.2">
      <c r="K76" s="1"/>
      <c r="L76" s="4"/>
      <c r="M76" s="4"/>
      <c r="N76" s="4"/>
      <c r="O76" s="4"/>
    </row>
    <row r="77" spans="11:15" ht="12.6" customHeight="1" x14ac:dyDescent="0.2">
      <c r="K77" s="1"/>
      <c r="L77" s="4"/>
      <c r="M77" s="4"/>
      <c r="N77" s="4"/>
      <c r="O77" s="4"/>
    </row>
    <row r="78" spans="11:15" ht="12.6" customHeight="1" x14ac:dyDescent="0.2">
      <c r="K78" s="1"/>
      <c r="L78" s="4"/>
      <c r="M78" s="4"/>
      <c r="N78" s="4"/>
      <c r="O78" s="4"/>
    </row>
    <row r="79" spans="11:15" ht="12.6" customHeight="1" x14ac:dyDescent="0.2">
      <c r="K79" s="1"/>
      <c r="L79" s="4"/>
      <c r="M79" s="4"/>
      <c r="N79" s="4"/>
      <c r="O79" s="4"/>
    </row>
    <row r="80" spans="11:15" ht="12.6" customHeight="1" x14ac:dyDescent="0.2">
      <c r="K80" s="1"/>
      <c r="L80" s="4"/>
      <c r="M80" s="4"/>
      <c r="N80" s="4"/>
      <c r="O80" s="4"/>
    </row>
    <row r="81" spans="11:15" ht="12.6" customHeight="1" x14ac:dyDescent="0.2">
      <c r="K81" s="1"/>
      <c r="L81" s="4"/>
      <c r="M81" s="4"/>
      <c r="N81" s="4"/>
      <c r="O81" s="4"/>
    </row>
    <row r="82" spans="11:15" ht="12.6" customHeight="1" x14ac:dyDescent="0.2">
      <c r="K82" s="1"/>
      <c r="L82" s="4"/>
      <c r="M82" s="4"/>
      <c r="N82" s="4"/>
      <c r="O82" s="4"/>
    </row>
    <row r="83" spans="11:15" ht="12.6" customHeight="1" x14ac:dyDescent="0.2">
      <c r="K83" s="1"/>
      <c r="L83" s="4"/>
      <c r="M83" s="4"/>
      <c r="N83" s="4"/>
      <c r="O83" s="4"/>
    </row>
    <row r="84" spans="11:15" ht="12.6" customHeight="1" x14ac:dyDescent="0.2">
      <c r="K84" s="1"/>
      <c r="L84" s="4"/>
      <c r="M84" s="4"/>
      <c r="N84" s="4"/>
      <c r="O84" s="4"/>
    </row>
    <row r="85" spans="11:15" ht="12.6" customHeight="1" x14ac:dyDescent="0.2">
      <c r="K85" s="1"/>
      <c r="L85" s="4"/>
      <c r="M85" s="4"/>
      <c r="N85" s="4"/>
      <c r="O85" s="4"/>
    </row>
    <row r="86" spans="11:15" ht="12.6" customHeight="1" x14ac:dyDescent="0.2">
      <c r="K86" s="1"/>
      <c r="L86" s="4"/>
      <c r="M86" s="4"/>
      <c r="N86" s="4"/>
      <c r="O86" s="4"/>
    </row>
    <row r="87" spans="11:15" ht="12.6" customHeight="1" x14ac:dyDescent="0.2">
      <c r="K87" s="1"/>
      <c r="L87" s="4"/>
      <c r="M87" s="4"/>
      <c r="N87" s="4"/>
      <c r="O87" s="4"/>
    </row>
    <row r="88" spans="11:15" ht="12.6" customHeight="1" x14ac:dyDescent="0.2">
      <c r="K88" s="1"/>
      <c r="L88" s="4"/>
      <c r="M88" s="4"/>
      <c r="N88" s="4"/>
      <c r="O88" s="4"/>
    </row>
    <row r="89" spans="11:15" ht="12.6" customHeight="1" x14ac:dyDescent="0.2">
      <c r="K89" s="1"/>
      <c r="L89" s="4"/>
      <c r="M89" s="4"/>
      <c r="N89" s="4"/>
      <c r="O89" s="4"/>
    </row>
    <row r="90" spans="11:15" ht="12.6" customHeight="1" x14ac:dyDescent="0.2">
      <c r="K90" s="1"/>
      <c r="L90" s="4"/>
      <c r="M90" s="4"/>
      <c r="N90" s="4"/>
      <c r="O90" s="4"/>
    </row>
  </sheetData>
  <mergeCells count="4">
    <mergeCell ref="S4:S5"/>
    <mergeCell ref="A46:U46"/>
    <mergeCell ref="R4:R5"/>
    <mergeCell ref="A35:V35"/>
  </mergeCells>
  <phoneticPr fontId="8" type="noConversion"/>
  <printOptions horizontalCentered="1"/>
  <pageMargins left="0.83" right="1" top="1.1811023622047245" bottom="0.70866141732283472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19.20</vt:lpstr>
      <vt:lpstr>'19.20'!Área_de_impresión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fpachas</dc:creator>
  <cp:lastModifiedBy>Guido Trujillo Valdiviezo</cp:lastModifiedBy>
  <cp:lastPrinted>2016-06-13T14:21:30Z</cp:lastPrinted>
  <dcterms:created xsi:type="dcterms:W3CDTF">2011-06-16T21:21:33Z</dcterms:created>
  <dcterms:modified xsi:type="dcterms:W3CDTF">2016-08-09T16:43:33Z</dcterms:modified>
</cp:coreProperties>
</file>