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7695" windowHeight="7845" tabRatio="601"/>
  </bookViews>
  <sheets>
    <sheet name="09" sheetId="10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'09'!$A$1:$AB$26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AA20" i="10" l="1"/>
  <c r="AA17" i="10"/>
  <c r="AA14" i="10"/>
  <c r="AA13" i="10" s="1"/>
  <c r="Z14" i="10"/>
  <c r="AA8" i="10"/>
  <c r="AA7" i="10" s="1"/>
  <c r="R20" i="10"/>
  <c r="S20" i="10"/>
  <c r="T20" i="10"/>
  <c r="U20" i="10"/>
  <c r="V20" i="10"/>
  <c r="W20" i="10"/>
  <c r="X20" i="10"/>
  <c r="Y20" i="10"/>
  <c r="R17" i="10"/>
  <c r="S17" i="10"/>
  <c r="T17" i="10"/>
  <c r="U17" i="10"/>
  <c r="V17" i="10"/>
  <c r="W17" i="10"/>
  <c r="X17" i="10"/>
  <c r="Y17" i="10"/>
  <c r="R14" i="10"/>
  <c r="R13" i="10" s="1"/>
  <c r="S14" i="10"/>
  <c r="S13" i="10" s="1"/>
  <c r="T14" i="10"/>
  <c r="T13" i="10" s="1"/>
  <c r="U14" i="10"/>
  <c r="V14" i="10"/>
  <c r="W14" i="10"/>
  <c r="X14" i="10"/>
  <c r="X13" i="10" s="1"/>
  <c r="Y14" i="10"/>
  <c r="R8" i="10"/>
  <c r="R7" i="10" s="1"/>
  <c r="S8" i="10"/>
  <c r="T8" i="10"/>
  <c r="T7" i="10" s="1"/>
  <c r="U8" i="10"/>
  <c r="V8" i="10"/>
  <c r="W8" i="10"/>
  <c r="X8" i="10"/>
  <c r="X7" i="10" s="1"/>
  <c r="Y8" i="10"/>
  <c r="Z20" i="10"/>
  <c r="Z17" i="10"/>
  <c r="Z8" i="10"/>
  <c r="Z13" i="10" l="1"/>
  <c r="Z7" i="10" s="1"/>
  <c r="W13" i="10"/>
  <c r="W7" i="10" s="1"/>
  <c r="V13" i="10"/>
  <c r="V7" i="10" s="1"/>
  <c r="S7" i="10"/>
  <c r="U13" i="10"/>
  <c r="U7" i="10" s="1"/>
  <c r="Y13" i="10"/>
  <c r="Y7" i="10" s="1"/>
</calcChain>
</file>

<file path=xl/sharedStrings.xml><?xml version="1.0" encoding="utf-8"?>
<sst xmlns="http://schemas.openxmlformats.org/spreadsheetml/2006/main" count="120" uniqueCount="20">
  <si>
    <t>Total</t>
  </si>
  <si>
    <t>y tipo de servicio</t>
  </si>
  <si>
    <t>Nacional</t>
  </si>
  <si>
    <t xml:space="preserve">    Compañías nacionales</t>
  </si>
  <si>
    <t xml:space="preserve">    Compañías extranjeras</t>
  </si>
  <si>
    <t>Ámbito de operación</t>
  </si>
  <si>
    <t>Internacional</t>
  </si>
  <si>
    <t>Regular mixto</t>
  </si>
  <si>
    <t xml:space="preserve">No regular mixto </t>
  </si>
  <si>
    <t>Fuente: Ministerio de Transportes y Comunicaciones - Dirección General de Aeronáutica Civil.</t>
  </si>
  <si>
    <t>-</t>
  </si>
  <si>
    <t xml:space="preserve">Servicio especial </t>
  </si>
  <si>
    <t>Actualiz CE2005</t>
  </si>
  <si>
    <t xml:space="preserve">Exclusiva no regular </t>
  </si>
  <si>
    <t>No regular mixto</t>
  </si>
  <si>
    <t>Regular carga exclusiva</t>
  </si>
  <si>
    <t xml:space="preserve">No regular carga exclusiva </t>
  </si>
  <si>
    <r>
      <rPr>
        <b/>
        <sz val="7"/>
        <rFont val="Arial Narrow"/>
        <family val="2"/>
      </rPr>
      <t>Nota:</t>
    </r>
    <r>
      <rPr>
        <sz val="7"/>
        <rFont val="Arial Narrow"/>
        <family val="2"/>
      </rPr>
      <t xml:space="preserve"> En la carga no se consideran correos.</t>
    </r>
  </si>
  <si>
    <t>19.11 TRÁFICO  AÉREO  DE  CARGA,  SEGÚN  ÁMBITO  DE  OPERACIÓN  Y  TIPO  DE  SERVICIO, 2008-2015</t>
  </si>
  <si>
    <t xml:space="preserve">            (Toneladas)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</si>
</sst>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###\ ##0"/>
  </numFmts>
  <fonts count="10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8"/>
      <name val="Times New Roman"/>
      <family val="1"/>
    </font>
    <font>
      <sz val="8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9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2" fillId="0" borderId="0"/>
  </cellStyleXfs>
  <cellXfs count="30">
    <xf numFmtId="0" fontId="0" fillId="0" borderId="0" xfId="0"/>
    <xf numFmtId="0" fontId="3" fillId="0" borderId="0" xfId="2" applyFont="1" applyFill="1" applyBorder="1" applyAlignment="1">
      <alignment vertical="center"/>
    </xf>
    <xf numFmtId="165" fontId="3" fillId="0" borderId="0" xfId="2" applyNumberFormat="1" applyFont="1" applyFill="1" applyBorder="1" applyAlignment="1">
      <alignment vertical="center"/>
    </xf>
    <xf numFmtId="0" fontId="1" fillId="0" borderId="0" xfId="3" quotePrefix="1" applyFont="1" applyFill="1" applyBorder="1" applyAlignment="1" applyProtection="1">
      <alignment horizontal="left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6" fillId="0" borderId="0" xfId="2" applyFont="1" applyFill="1" applyBorder="1" applyAlignment="1">
      <alignment vertical="center"/>
    </xf>
    <xf numFmtId="0" fontId="8" fillId="0" borderId="0" xfId="2" applyFont="1" applyFill="1" applyBorder="1" applyAlignment="1" applyProtection="1">
      <alignment horizontal="left" vertical="center"/>
    </xf>
    <xf numFmtId="1" fontId="3" fillId="0" borderId="0" xfId="2" applyNumberFormat="1" applyFont="1" applyFill="1" applyBorder="1" applyAlignment="1">
      <alignment vertical="center"/>
    </xf>
    <xf numFmtId="0" fontId="4" fillId="0" borderId="0" xfId="2" quotePrefix="1" applyFont="1" applyFill="1" applyBorder="1" applyAlignment="1" applyProtection="1">
      <alignment horizontal="left" vertical="center"/>
    </xf>
    <xf numFmtId="164" fontId="3" fillId="0" borderId="0" xfId="1" applyNumberFormat="1" applyFont="1" applyFill="1" applyBorder="1" applyAlignment="1" applyProtection="1">
      <alignment horizontal="right" vertical="center"/>
    </xf>
    <xf numFmtId="0" fontId="4" fillId="0" borderId="1" xfId="2" applyFont="1" applyFill="1" applyBorder="1" applyAlignment="1" applyProtection="1">
      <alignment horizontal="center" vertical="center"/>
    </xf>
    <xf numFmtId="0" fontId="4" fillId="0" borderId="2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 applyProtection="1">
      <alignment horizontal="center" vertical="center"/>
    </xf>
    <xf numFmtId="0" fontId="4" fillId="0" borderId="0" xfId="2" applyFont="1" applyFill="1" applyBorder="1" applyAlignment="1">
      <alignment horizontal="right" vertical="center"/>
    </xf>
    <xf numFmtId="0" fontId="8" fillId="0" borderId="0" xfId="2" applyFont="1" applyFill="1" applyBorder="1" applyAlignment="1">
      <alignment vertical="center"/>
    </xf>
    <xf numFmtId="0" fontId="4" fillId="0" borderId="2" xfId="2" applyFont="1" applyFill="1" applyBorder="1" applyAlignment="1" applyProtection="1">
      <alignment horizontal="left" vertical="center"/>
    </xf>
    <xf numFmtId="165" fontId="4" fillId="0" borderId="0" xfId="2" applyNumberFormat="1" applyFont="1" applyFill="1" applyBorder="1" applyAlignment="1">
      <alignment vertical="center"/>
    </xf>
    <xf numFmtId="0" fontId="8" fillId="0" borderId="2" xfId="2" applyFont="1" applyFill="1" applyBorder="1" applyAlignment="1" applyProtection="1">
      <alignment horizontal="left" vertical="center"/>
    </xf>
    <xf numFmtId="165" fontId="8" fillId="0" borderId="0" xfId="2" applyNumberFormat="1" applyFont="1" applyFill="1" applyBorder="1" applyAlignment="1">
      <alignment vertical="center"/>
    </xf>
    <xf numFmtId="165" fontId="8" fillId="0" borderId="0" xfId="2" applyNumberFormat="1" applyFont="1" applyFill="1" applyBorder="1" applyAlignment="1">
      <alignment horizontal="right" vertical="center"/>
    </xf>
    <xf numFmtId="0" fontId="8" fillId="0" borderId="3" xfId="2" applyFont="1" applyFill="1" applyBorder="1" applyAlignment="1" applyProtection="1">
      <alignment horizontal="left" vertical="center"/>
    </xf>
    <xf numFmtId="0" fontId="8" fillId="0" borderId="4" xfId="2" applyFont="1" applyFill="1" applyBorder="1" applyAlignment="1" applyProtection="1">
      <alignment horizontal="left" vertical="center"/>
    </xf>
    <xf numFmtId="164" fontId="8" fillId="0" borderId="4" xfId="2" applyNumberFormat="1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horizontal="left" vertical="center"/>
    </xf>
    <xf numFmtId="165" fontId="8" fillId="0" borderId="0" xfId="2" applyNumberFormat="1" applyFont="1" applyFill="1" applyBorder="1" applyAlignment="1">
      <alignment horizontal="left" vertical="center"/>
    </xf>
    <xf numFmtId="0" fontId="9" fillId="0" borderId="0" xfId="0" applyFont="1" applyFill="1"/>
    <xf numFmtId="1" fontId="4" fillId="0" borderId="5" xfId="2" applyNumberFormat="1" applyFont="1" applyFill="1" applyBorder="1" applyAlignment="1" applyProtection="1">
      <alignment horizontal="right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8" fillId="0" borderId="6" xfId="0" applyFont="1" applyFill="1" applyBorder="1" applyAlignment="1">
      <alignment horizontal="right" vertical="center" wrapText="1"/>
    </xf>
  </cellXfs>
  <cellStyles count="4">
    <cellStyle name="Normal" xfId="0" builtinId="0"/>
    <cellStyle name="Normal_IEC17005" xfId="1"/>
    <cellStyle name="Normal_IEC17008" xfId="2"/>
    <cellStyle name="Normal_IEC1701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jauregui\SIPE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showGridLines="0" tabSelected="1" zoomScale="120" zoomScaleNormal="120" zoomScaleSheetLayoutView="110" workbookViewId="0">
      <selection activeCell="AA13" sqref="AA13"/>
    </sheetView>
  </sheetViews>
  <sheetFormatPr baseColWidth="10" defaultColWidth="8.42578125" defaultRowHeight="9" x14ac:dyDescent="0.2"/>
  <cols>
    <col min="1" max="1" width="20.28515625" style="1" customWidth="1"/>
    <col min="2" max="19" width="6.28515625" style="1" hidden="1" customWidth="1"/>
    <col min="20" max="27" width="6.28515625" style="1" customWidth="1"/>
    <col min="28" max="36" width="6.42578125" style="1" customWidth="1"/>
    <col min="37" max="45" width="4.42578125" style="1" customWidth="1"/>
    <col min="46" max="46" width="4.28515625" style="1" customWidth="1"/>
    <col min="47" max="16384" width="8.42578125" style="1"/>
  </cols>
  <sheetData>
    <row r="1" spans="1:46" ht="13.5" customHeight="1" x14ac:dyDescent="0.2">
      <c r="A1" s="3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Q1" s="4"/>
      <c r="R1" s="4"/>
      <c r="S1" s="4"/>
      <c r="T1" s="4"/>
    </row>
    <row r="2" spans="1:46" ht="11.25" customHeight="1" x14ac:dyDescent="0.2">
      <c r="A2" s="7" t="s">
        <v>19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46" ht="4.1500000000000004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/>
      <c r="O3" s="10"/>
      <c r="P3" s="10"/>
      <c r="Q3" s="10"/>
      <c r="R3" s="10"/>
      <c r="S3" s="10"/>
      <c r="T3" s="10"/>
    </row>
    <row r="4" spans="1:46" ht="13.5" customHeight="1" x14ac:dyDescent="0.2">
      <c r="A4" s="11" t="s">
        <v>5</v>
      </c>
      <c r="B4" s="27">
        <v>1990</v>
      </c>
      <c r="C4" s="27">
        <v>1991</v>
      </c>
      <c r="D4" s="27">
        <v>1992</v>
      </c>
      <c r="E4" s="27">
        <v>1993</v>
      </c>
      <c r="F4" s="27">
        <v>1994</v>
      </c>
      <c r="G4" s="27">
        <v>1995</v>
      </c>
      <c r="H4" s="27">
        <v>1996</v>
      </c>
      <c r="I4" s="27">
        <v>1997</v>
      </c>
      <c r="J4" s="27">
        <v>1998</v>
      </c>
      <c r="K4" s="27">
        <v>1999</v>
      </c>
      <c r="L4" s="27">
        <v>2000</v>
      </c>
      <c r="M4" s="27">
        <v>2001</v>
      </c>
      <c r="N4" s="27">
        <v>2002</v>
      </c>
      <c r="O4" s="27">
        <v>2003</v>
      </c>
      <c r="P4" s="27">
        <v>2004</v>
      </c>
      <c r="Q4" s="27">
        <v>2005</v>
      </c>
      <c r="R4" s="27">
        <v>2006</v>
      </c>
      <c r="S4" s="27">
        <v>2007</v>
      </c>
      <c r="T4" s="27">
        <v>2008</v>
      </c>
      <c r="U4" s="27">
        <v>2009</v>
      </c>
      <c r="V4" s="27">
        <v>2010</v>
      </c>
      <c r="W4" s="27">
        <v>2011</v>
      </c>
      <c r="X4" s="27">
        <v>2012</v>
      </c>
      <c r="Y4" s="27">
        <v>2013</v>
      </c>
      <c r="Z4" s="27">
        <v>2014</v>
      </c>
      <c r="AA4" s="27">
        <v>2015</v>
      </c>
    </row>
    <row r="5" spans="1:46" ht="13.5" customHeight="1" x14ac:dyDescent="0.2">
      <c r="A5" s="12" t="s">
        <v>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</row>
    <row r="6" spans="1:46" ht="6" customHeight="1" x14ac:dyDescent="0.2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4"/>
      <c r="P6" s="14"/>
      <c r="Q6" s="14"/>
      <c r="R6" s="14"/>
      <c r="S6" s="14"/>
      <c r="T6" s="14"/>
      <c r="U6" s="15"/>
      <c r="V6" s="15"/>
      <c r="W6" s="15"/>
      <c r="X6" s="15"/>
      <c r="Y6" s="15"/>
      <c r="Z6" s="15"/>
      <c r="AA6" s="15"/>
    </row>
    <row r="7" spans="1:46" ht="11.25" customHeight="1" x14ac:dyDescent="0.2">
      <c r="A7" s="16" t="s">
        <v>0</v>
      </c>
      <c r="B7" s="17">
        <v>36254</v>
      </c>
      <c r="C7" s="17">
        <v>52534</v>
      </c>
      <c r="D7" s="17">
        <v>44625</v>
      </c>
      <c r="E7" s="17">
        <v>50320</v>
      </c>
      <c r="F7" s="17">
        <v>55190.744999999995</v>
      </c>
      <c r="G7" s="17">
        <v>80463.581999999995</v>
      </c>
      <c r="H7" s="17">
        <v>104484.11300000001</v>
      </c>
      <c r="I7" s="17">
        <v>90915.964000000007</v>
      </c>
      <c r="J7" s="17">
        <v>92374.861999999994</v>
      </c>
      <c r="K7" s="17">
        <v>80701.767999999996</v>
      </c>
      <c r="L7" s="17">
        <v>95861.97</v>
      </c>
      <c r="M7" s="17">
        <v>90288.81</v>
      </c>
      <c r="N7" s="17">
        <v>135186.61599999998</v>
      </c>
      <c r="O7" s="17">
        <v>153275.391</v>
      </c>
      <c r="P7" s="17">
        <v>160235.37599999999</v>
      </c>
      <c r="Q7" s="17">
        <v>174216.39499999999</v>
      </c>
      <c r="R7" s="17">
        <f t="shared" ref="R7:S7" si="0">R8+R13</f>
        <v>195418.28100000002</v>
      </c>
      <c r="S7" s="17">
        <f t="shared" si="0"/>
        <v>222871.66400000002</v>
      </c>
      <c r="T7" s="17">
        <f t="shared" ref="T7:AA7" si="1">T8+T13</f>
        <v>233150.75200000001</v>
      </c>
      <c r="U7" s="17">
        <f t="shared" si="1"/>
        <v>230344.7</v>
      </c>
      <c r="V7" s="17">
        <f t="shared" si="1"/>
        <v>262574.8</v>
      </c>
      <c r="W7" s="17">
        <f t="shared" si="1"/>
        <v>283823.03100000002</v>
      </c>
      <c r="X7" s="17">
        <f t="shared" si="1"/>
        <v>311535.00100000005</v>
      </c>
      <c r="Y7" s="17">
        <f t="shared" si="1"/>
        <v>325700.32699999993</v>
      </c>
      <c r="Z7" s="17">
        <f t="shared" si="1"/>
        <v>337959.59961999999</v>
      </c>
      <c r="AA7" s="17">
        <f t="shared" si="1"/>
        <v>339415.505053</v>
      </c>
      <c r="AB7" s="24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11.25" customHeight="1" x14ac:dyDescent="0.2">
      <c r="A8" s="16" t="s">
        <v>2</v>
      </c>
      <c r="B8" s="17">
        <v>12936</v>
      </c>
      <c r="C8" s="17">
        <v>10776</v>
      </c>
      <c r="D8" s="17">
        <v>13206</v>
      </c>
      <c r="E8" s="17">
        <v>14454</v>
      </c>
      <c r="F8" s="17">
        <v>16111.681999999999</v>
      </c>
      <c r="G8" s="17">
        <v>23905.751</v>
      </c>
      <c r="H8" s="17">
        <v>37004.113000000005</v>
      </c>
      <c r="I8" s="17">
        <v>32040.964</v>
      </c>
      <c r="J8" s="17">
        <v>28680</v>
      </c>
      <c r="K8" s="17">
        <v>25800</v>
      </c>
      <c r="L8" s="17">
        <v>20952</v>
      </c>
      <c r="M8" s="17">
        <v>18579</v>
      </c>
      <c r="N8" s="17">
        <v>22245.471000000001</v>
      </c>
      <c r="O8" s="17">
        <v>21428.276000000002</v>
      </c>
      <c r="P8" s="17">
        <v>19518.978999999999</v>
      </c>
      <c r="Q8" s="17">
        <v>22053.913</v>
      </c>
      <c r="R8" s="17">
        <f t="shared" ref="R8:AA8" si="2">SUM(R9:R12)</f>
        <v>26150.831999999999</v>
      </c>
      <c r="S8" s="17">
        <f t="shared" si="2"/>
        <v>27764.311999999998</v>
      </c>
      <c r="T8" s="17">
        <f t="shared" si="2"/>
        <v>35110.589</v>
      </c>
      <c r="U8" s="17">
        <f t="shared" si="2"/>
        <v>28642.422999999999</v>
      </c>
      <c r="V8" s="17">
        <f t="shared" si="2"/>
        <v>33791.163</v>
      </c>
      <c r="W8" s="17">
        <f t="shared" si="2"/>
        <v>36851.470999999998</v>
      </c>
      <c r="X8" s="17">
        <f t="shared" si="2"/>
        <v>37841.993000000002</v>
      </c>
      <c r="Y8" s="17">
        <f t="shared" si="2"/>
        <v>36190.472999999998</v>
      </c>
      <c r="Z8" s="17">
        <f t="shared" si="2"/>
        <v>32336.512620000001</v>
      </c>
      <c r="AA8" s="17">
        <f t="shared" si="2"/>
        <v>31573.152052999998</v>
      </c>
      <c r="AB8" s="24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11.25" customHeight="1" x14ac:dyDescent="0.2">
      <c r="A9" s="18" t="s">
        <v>7</v>
      </c>
      <c r="B9" s="19">
        <v>10822</v>
      </c>
      <c r="C9" s="19">
        <v>8494</v>
      </c>
      <c r="D9" s="19">
        <v>10935</v>
      </c>
      <c r="E9" s="19">
        <v>13443</v>
      </c>
      <c r="F9" s="19">
        <v>14916.396999999999</v>
      </c>
      <c r="G9" s="19">
        <v>22710.466</v>
      </c>
      <c r="H9" s="19">
        <v>22461.327000000001</v>
      </c>
      <c r="I9" s="19">
        <v>15415.862999999999</v>
      </c>
      <c r="J9" s="19">
        <v>14591</v>
      </c>
      <c r="K9" s="19">
        <v>8888</v>
      </c>
      <c r="L9" s="19">
        <v>11346</v>
      </c>
      <c r="M9" s="19">
        <v>12246</v>
      </c>
      <c r="N9" s="19">
        <v>11594.072</v>
      </c>
      <c r="O9" s="19">
        <v>12584.965</v>
      </c>
      <c r="P9" s="19">
        <v>12841.692999999999</v>
      </c>
      <c r="Q9" s="19">
        <v>11573.299000000001</v>
      </c>
      <c r="R9" s="19">
        <v>11357.955</v>
      </c>
      <c r="S9" s="19">
        <v>13971.891</v>
      </c>
      <c r="T9" s="19">
        <v>16458.892</v>
      </c>
      <c r="U9" s="19">
        <v>15656.039000000001</v>
      </c>
      <c r="V9" s="19">
        <v>17101.608</v>
      </c>
      <c r="W9" s="19">
        <v>18938.623</v>
      </c>
      <c r="X9" s="19">
        <v>21583.484</v>
      </c>
      <c r="Y9" s="19">
        <v>25211.928</v>
      </c>
      <c r="Z9" s="19">
        <v>25008.65252</v>
      </c>
      <c r="AA9" s="19">
        <v>25084.266183</v>
      </c>
      <c r="AB9" s="25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1.25" customHeight="1" x14ac:dyDescent="0.2">
      <c r="A10" s="18" t="s">
        <v>8</v>
      </c>
      <c r="B10" s="19">
        <v>1808</v>
      </c>
      <c r="C10" s="19">
        <v>1802</v>
      </c>
      <c r="D10" s="19">
        <v>1791</v>
      </c>
      <c r="E10" s="19">
        <v>870</v>
      </c>
      <c r="F10" s="19">
        <v>925.57299999999998</v>
      </c>
      <c r="G10" s="19">
        <v>925.57299999999998</v>
      </c>
      <c r="H10" s="19">
        <v>14296</v>
      </c>
      <c r="I10" s="19">
        <v>14028.033000000001</v>
      </c>
      <c r="J10" s="19">
        <v>13285</v>
      </c>
      <c r="K10" s="19">
        <v>10434</v>
      </c>
      <c r="L10" s="19">
        <v>6002</v>
      </c>
      <c r="M10" s="19">
        <v>5272</v>
      </c>
      <c r="N10" s="19">
        <v>6285.3950000000004</v>
      </c>
      <c r="O10" s="19">
        <v>4181.1850000000004</v>
      </c>
      <c r="P10" s="19">
        <v>2866.4809999999998</v>
      </c>
      <c r="Q10" s="19">
        <v>5009.7709999999997</v>
      </c>
      <c r="R10" s="19">
        <v>8445.0669999999991</v>
      </c>
      <c r="S10" s="19">
        <v>8316.8829999999998</v>
      </c>
      <c r="T10" s="19">
        <v>10359.529</v>
      </c>
      <c r="U10" s="19">
        <v>9564.4760000000006</v>
      </c>
      <c r="V10" s="19">
        <v>12437.205</v>
      </c>
      <c r="W10" s="19">
        <v>10566.069</v>
      </c>
      <c r="X10" s="19">
        <v>8130.5720000000001</v>
      </c>
      <c r="Y10" s="19">
        <v>2237.453</v>
      </c>
      <c r="Z10" s="19">
        <v>1449.1168</v>
      </c>
      <c r="AA10" s="19">
        <v>1836.1068699999998</v>
      </c>
      <c r="AB10" s="25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1.25" customHeight="1" x14ac:dyDescent="0.2">
      <c r="A11" s="18" t="s">
        <v>13</v>
      </c>
      <c r="B11" s="20" t="s">
        <v>10</v>
      </c>
      <c r="C11" s="20" t="s">
        <v>10</v>
      </c>
      <c r="D11" s="20" t="s">
        <v>10</v>
      </c>
      <c r="E11" s="20" t="s">
        <v>10</v>
      </c>
      <c r="F11" s="20" t="s">
        <v>10</v>
      </c>
      <c r="G11" s="20" t="s">
        <v>10</v>
      </c>
      <c r="H11" s="20" t="s">
        <v>10</v>
      </c>
      <c r="I11" s="20" t="s">
        <v>10</v>
      </c>
      <c r="J11" s="20" t="s">
        <v>10</v>
      </c>
      <c r="K11" s="20" t="s">
        <v>10</v>
      </c>
      <c r="L11" s="20" t="s">
        <v>10</v>
      </c>
      <c r="M11" s="20" t="s">
        <v>10</v>
      </c>
      <c r="N11" s="19">
        <v>4366.0039999999999</v>
      </c>
      <c r="O11" s="19">
        <v>4662.1260000000002</v>
      </c>
      <c r="P11" s="19">
        <v>3810.8050000000003</v>
      </c>
      <c r="Q11" s="19">
        <v>5470.8430000000008</v>
      </c>
      <c r="R11" s="19">
        <v>6347.81</v>
      </c>
      <c r="S11" s="19">
        <v>5475.5380000000005</v>
      </c>
      <c r="T11" s="19">
        <v>8292.1679999999997</v>
      </c>
      <c r="U11" s="19">
        <v>3421.9080000000004</v>
      </c>
      <c r="V11" s="19">
        <v>4252.3500000000004</v>
      </c>
      <c r="W11" s="19">
        <v>7346.7790000000005</v>
      </c>
      <c r="X11" s="19">
        <v>8127.9369999999999</v>
      </c>
      <c r="Y11" s="19">
        <v>8741.0920000000006</v>
      </c>
      <c r="Z11" s="19">
        <v>5878.7433000000001</v>
      </c>
      <c r="AA11" s="19">
        <v>4652.7790000000005</v>
      </c>
      <c r="AB11" s="25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1.25" customHeight="1" x14ac:dyDescent="0.2">
      <c r="A12" s="18" t="s">
        <v>11</v>
      </c>
      <c r="B12" s="19">
        <v>306</v>
      </c>
      <c r="C12" s="19">
        <v>480</v>
      </c>
      <c r="D12" s="19">
        <v>480</v>
      </c>
      <c r="E12" s="19">
        <v>141</v>
      </c>
      <c r="F12" s="19">
        <v>269.71199999999999</v>
      </c>
      <c r="G12" s="19">
        <v>269.71199999999999</v>
      </c>
      <c r="H12" s="19">
        <v>246.786</v>
      </c>
      <c r="I12" s="19">
        <v>2597.0680000000002</v>
      </c>
      <c r="J12" s="19">
        <v>803.99999999999989</v>
      </c>
      <c r="K12" s="19">
        <v>6478</v>
      </c>
      <c r="L12" s="19">
        <v>3604</v>
      </c>
      <c r="M12" s="19">
        <v>1061</v>
      </c>
      <c r="N12" s="20" t="s">
        <v>10</v>
      </c>
      <c r="O12" s="20" t="s">
        <v>10</v>
      </c>
      <c r="P12" s="20" t="s">
        <v>10</v>
      </c>
      <c r="Q12" s="20" t="s">
        <v>10</v>
      </c>
      <c r="R12" s="20" t="s">
        <v>10</v>
      </c>
      <c r="S12" s="20" t="s">
        <v>10</v>
      </c>
      <c r="T12" s="20" t="s">
        <v>10</v>
      </c>
      <c r="U12" s="20" t="s">
        <v>10</v>
      </c>
      <c r="V12" s="20" t="s">
        <v>10</v>
      </c>
      <c r="W12" s="20" t="s">
        <v>10</v>
      </c>
      <c r="X12" s="20" t="s">
        <v>10</v>
      </c>
      <c r="Y12" s="20" t="s">
        <v>10</v>
      </c>
      <c r="Z12" s="20" t="s">
        <v>10</v>
      </c>
      <c r="AA12" s="20" t="s">
        <v>10</v>
      </c>
      <c r="AB12" s="25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11.25" customHeight="1" x14ac:dyDescent="0.2">
      <c r="A13" s="16" t="s">
        <v>6</v>
      </c>
      <c r="B13" s="17">
        <v>23318</v>
      </c>
      <c r="C13" s="17">
        <v>41758</v>
      </c>
      <c r="D13" s="17">
        <v>31419</v>
      </c>
      <c r="E13" s="17">
        <v>35866</v>
      </c>
      <c r="F13" s="17">
        <v>39079.062999999995</v>
      </c>
      <c r="G13" s="17">
        <v>56557.830999999998</v>
      </c>
      <c r="H13" s="17">
        <v>67480</v>
      </c>
      <c r="I13" s="17">
        <v>58875</v>
      </c>
      <c r="J13" s="17">
        <v>63694.862000000001</v>
      </c>
      <c r="K13" s="17">
        <v>54901.767999999996</v>
      </c>
      <c r="L13" s="17">
        <v>74909.97</v>
      </c>
      <c r="M13" s="17">
        <v>71709.81</v>
      </c>
      <c r="N13" s="17">
        <v>112941.14499999999</v>
      </c>
      <c r="O13" s="17">
        <v>131847.11499999999</v>
      </c>
      <c r="P13" s="17">
        <v>140716.397</v>
      </c>
      <c r="Q13" s="17">
        <v>152162.48199999999</v>
      </c>
      <c r="R13" s="17">
        <f t="shared" ref="R13:AA13" si="3">R14+R17+R20+R23</f>
        <v>169267.44900000002</v>
      </c>
      <c r="S13" s="17">
        <f t="shared" si="3"/>
        <v>195107.35200000001</v>
      </c>
      <c r="T13" s="17">
        <f t="shared" si="3"/>
        <v>198040.163</v>
      </c>
      <c r="U13" s="17">
        <f t="shared" si="3"/>
        <v>201702.277</v>
      </c>
      <c r="V13" s="17">
        <f t="shared" si="3"/>
        <v>228783.63699999999</v>
      </c>
      <c r="W13" s="17">
        <f t="shared" si="3"/>
        <v>246971.56</v>
      </c>
      <c r="X13" s="17">
        <f t="shared" si="3"/>
        <v>273693.00800000003</v>
      </c>
      <c r="Y13" s="17">
        <f t="shared" si="3"/>
        <v>289509.85399999993</v>
      </c>
      <c r="Z13" s="17">
        <f t="shared" si="3"/>
        <v>305623.087</v>
      </c>
      <c r="AA13" s="17">
        <f t="shared" si="3"/>
        <v>307842.353</v>
      </c>
      <c r="AB13" s="24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11.25" customHeight="1" x14ac:dyDescent="0.2">
      <c r="A14" s="18" t="s">
        <v>7</v>
      </c>
      <c r="B14" s="19">
        <v>23318</v>
      </c>
      <c r="C14" s="19">
        <v>41758</v>
      </c>
      <c r="D14" s="19">
        <v>31419</v>
      </c>
      <c r="E14" s="19">
        <v>35866</v>
      </c>
      <c r="F14" s="19">
        <v>39079.062999999995</v>
      </c>
      <c r="G14" s="19">
        <v>53651.830999999998</v>
      </c>
      <c r="H14" s="19">
        <v>56705</v>
      </c>
      <c r="I14" s="19">
        <v>47304</v>
      </c>
      <c r="J14" s="19">
        <v>39727.377</v>
      </c>
      <c r="K14" s="19">
        <v>35413.987000000001</v>
      </c>
      <c r="L14" s="19">
        <v>47901.525000000001</v>
      </c>
      <c r="M14" s="19">
        <v>44363.07</v>
      </c>
      <c r="N14" s="19">
        <v>58965.218999999997</v>
      </c>
      <c r="O14" s="19">
        <v>60774.906999999999</v>
      </c>
      <c r="P14" s="19">
        <v>69973.52</v>
      </c>
      <c r="Q14" s="19">
        <v>74724.334999999992</v>
      </c>
      <c r="R14" s="19">
        <f t="shared" ref="R14:Y14" si="4">SUM(R15:R16)</f>
        <v>75441.752000000008</v>
      </c>
      <c r="S14" s="19">
        <f t="shared" si="4"/>
        <v>90439.365000000005</v>
      </c>
      <c r="T14" s="19">
        <f t="shared" si="4"/>
        <v>104429.942</v>
      </c>
      <c r="U14" s="19">
        <f t="shared" si="4"/>
        <v>101421.71900000001</v>
      </c>
      <c r="V14" s="19">
        <f t="shared" si="4"/>
        <v>123462.356</v>
      </c>
      <c r="W14" s="19">
        <f t="shared" si="4"/>
        <v>142830</v>
      </c>
      <c r="X14" s="19">
        <f t="shared" si="4"/>
        <v>161226.285</v>
      </c>
      <c r="Y14" s="19">
        <f t="shared" si="4"/>
        <v>175067.20199999999</v>
      </c>
      <c r="Z14" s="19">
        <f>SUM(Z15:Z16)</f>
        <v>186059.788</v>
      </c>
      <c r="AA14" s="19">
        <f>SUM(AA15:AA16)</f>
        <v>178051.65700000001</v>
      </c>
      <c r="AB14" s="25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11.25" customHeight="1" x14ac:dyDescent="0.2">
      <c r="A15" s="18" t="s">
        <v>3</v>
      </c>
      <c r="B15" s="19">
        <v>4499</v>
      </c>
      <c r="C15" s="19">
        <v>5623</v>
      </c>
      <c r="D15" s="19">
        <v>6582</v>
      </c>
      <c r="E15" s="19">
        <v>5474</v>
      </c>
      <c r="F15" s="19">
        <v>7842.643</v>
      </c>
      <c r="G15" s="19">
        <v>12869</v>
      </c>
      <c r="H15" s="19">
        <v>8874</v>
      </c>
      <c r="I15" s="19">
        <v>6029</v>
      </c>
      <c r="J15" s="19">
        <v>5893.3130000000001</v>
      </c>
      <c r="K15" s="19">
        <v>1701.654</v>
      </c>
      <c r="L15" s="19">
        <v>8868.973</v>
      </c>
      <c r="M15" s="19">
        <v>3432.0750000000003</v>
      </c>
      <c r="N15" s="19">
        <v>16982.206000000002</v>
      </c>
      <c r="O15" s="19">
        <v>15921.977000000001</v>
      </c>
      <c r="P15" s="19">
        <v>21200.952000000001</v>
      </c>
      <c r="Q15" s="19">
        <v>22411.415000000001</v>
      </c>
      <c r="R15" s="19">
        <v>27232.047999999999</v>
      </c>
      <c r="S15" s="19">
        <v>38272.264000000003</v>
      </c>
      <c r="T15" s="19">
        <v>46584.924999999996</v>
      </c>
      <c r="U15" s="19">
        <v>42664.554000000004</v>
      </c>
      <c r="V15" s="19">
        <v>51325.874000000003</v>
      </c>
      <c r="W15" s="19">
        <v>59134.707000000002</v>
      </c>
      <c r="X15" s="19">
        <v>65508.127999999997</v>
      </c>
      <c r="Y15" s="19">
        <v>73808.838000000003</v>
      </c>
      <c r="Z15" s="19">
        <v>78074.273000000001</v>
      </c>
      <c r="AA15" s="19">
        <v>75597.875</v>
      </c>
      <c r="AB15" s="25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1.25" customHeight="1" x14ac:dyDescent="0.2">
      <c r="A16" s="18" t="s">
        <v>4</v>
      </c>
      <c r="B16" s="19">
        <v>18819</v>
      </c>
      <c r="C16" s="19">
        <v>36135</v>
      </c>
      <c r="D16" s="19">
        <v>24837</v>
      </c>
      <c r="E16" s="19">
        <v>30392</v>
      </c>
      <c r="F16" s="19">
        <v>31236.42</v>
      </c>
      <c r="G16" s="19">
        <v>40782.830999999998</v>
      </c>
      <c r="H16" s="19">
        <v>47831</v>
      </c>
      <c r="I16" s="19">
        <v>41275</v>
      </c>
      <c r="J16" s="19">
        <v>33834.063999999998</v>
      </c>
      <c r="K16" s="19">
        <v>33712.332999999999</v>
      </c>
      <c r="L16" s="19">
        <v>39032.552000000003</v>
      </c>
      <c r="M16" s="19">
        <v>40930.995000000003</v>
      </c>
      <c r="N16" s="19">
        <v>41983.012999999999</v>
      </c>
      <c r="O16" s="19">
        <v>44852.93</v>
      </c>
      <c r="P16" s="19">
        <v>48772.567999999999</v>
      </c>
      <c r="Q16" s="19">
        <v>52312.92</v>
      </c>
      <c r="R16" s="19">
        <v>48209.704000000005</v>
      </c>
      <c r="S16" s="19">
        <v>52167.101000000002</v>
      </c>
      <c r="T16" s="19">
        <v>57845.017</v>
      </c>
      <c r="U16" s="19">
        <v>58757.165000000001</v>
      </c>
      <c r="V16" s="19">
        <v>72136.482000000004</v>
      </c>
      <c r="W16" s="19">
        <v>83695.293000000005</v>
      </c>
      <c r="X16" s="19">
        <v>95718.157000000007</v>
      </c>
      <c r="Y16" s="19">
        <v>101258.364</v>
      </c>
      <c r="Z16" s="19">
        <v>107985.515</v>
      </c>
      <c r="AA16" s="19">
        <v>102453.78200000001</v>
      </c>
      <c r="AB16" s="25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1.25" customHeight="1" x14ac:dyDescent="0.2">
      <c r="A17" s="18" t="s">
        <v>14</v>
      </c>
      <c r="B17" s="20" t="s">
        <v>10</v>
      </c>
      <c r="C17" s="20" t="s">
        <v>10</v>
      </c>
      <c r="D17" s="20" t="s">
        <v>10</v>
      </c>
      <c r="E17" s="20" t="s">
        <v>10</v>
      </c>
      <c r="F17" s="20" t="s">
        <v>10</v>
      </c>
      <c r="G17" s="19">
        <v>2906</v>
      </c>
      <c r="H17" s="19">
        <v>10775</v>
      </c>
      <c r="I17" s="19">
        <v>11571</v>
      </c>
      <c r="J17" s="19">
        <v>0.56300000000000006</v>
      </c>
      <c r="K17" s="19">
        <v>0.78200000000000003</v>
      </c>
      <c r="L17" s="19">
        <v>2.4699999999999998</v>
      </c>
      <c r="M17" s="19">
        <v>95.683000000000007</v>
      </c>
      <c r="N17" s="19">
        <v>208.465</v>
      </c>
      <c r="O17" s="19">
        <v>138.76899999999998</v>
      </c>
      <c r="P17" s="19">
        <v>238.66899999999998</v>
      </c>
      <c r="Q17" s="19">
        <v>537.89300000000003</v>
      </c>
      <c r="R17" s="19">
        <f t="shared" ref="R17:AA17" si="5">SUM(R18:R19)</f>
        <v>72.043999999999983</v>
      </c>
      <c r="S17" s="19">
        <f t="shared" si="5"/>
        <v>46.301000000000002</v>
      </c>
      <c r="T17" s="19">
        <f t="shared" si="5"/>
        <v>24.352</v>
      </c>
      <c r="U17" s="19">
        <f t="shared" si="5"/>
        <v>36.171999999999997</v>
      </c>
      <c r="V17" s="19">
        <f t="shared" si="5"/>
        <v>1267.6990000000001</v>
      </c>
      <c r="W17" s="19">
        <f t="shared" si="5"/>
        <v>18.035</v>
      </c>
      <c r="X17" s="19">
        <f t="shared" si="5"/>
        <v>8.0259999999999998</v>
      </c>
      <c r="Y17" s="19">
        <f t="shared" si="5"/>
        <v>11.61</v>
      </c>
      <c r="Z17" s="19">
        <f t="shared" si="5"/>
        <v>84.116</v>
      </c>
      <c r="AA17" s="19">
        <f t="shared" si="5"/>
        <v>45.488999999999997</v>
      </c>
      <c r="AB17" s="25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1.25" customHeight="1" x14ac:dyDescent="0.2">
      <c r="A18" s="18" t="s">
        <v>3</v>
      </c>
      <c r="B18" s="20" t="s">
        <v>10</v>
      </c>
      <c r="C18" s="20" t="s">
        <v>10</v>
      </c>
      <c r="D18" s="20" t="s">
        <v>10</v>
      </c>
      <c r="E18" s="20" t="s">
        <v>10</v>
      </c>
      <c r="F18" s="20" t="s">
        <v>10</v>
      </c>
      <c r="G18" s="19">
        <v>2906</v>
      </c>
      <c r="H18" s="19">
        <v>10775</v>
      </c>
      <c r="I18" s="19">
        <v>1572</v>
      </c>
      <c r="J18" s="19">
        <v>0.56300000000000006</v>
      </c>
      <c r="K18" s="19">
        <v>0.78200000000000003</v>
      </c>
      <c r="L18" s="19">
        <v>2.4699999999999998</v>
      </c>
      <c r="M18" s="19">
        <v>95.683000000000007</v>
      </c>
      <c r="N18" s="19">
        <v>157.953</v>
      </c>
      <c r="O18" s="19">
        <v>6.891</v>
      </c>
      <c r="P18" s="19">
        <v>56.586999999999996</v>
      </c>
      <c r="Q18" s="19">
        <v>2.988</v>
      </c>
      <c r="R18" s="19">
        <v>7.4269999999999996</v>
      </c>
      <c r="S18" s="19">
        <v>46.301000000000002</v>
      </c>
      <c r="T18" s="19">
        <v>16.852</v>
      </c>
      <c r="U18" s="19">
        <v>36.171999999999997</v>
      </c>
      <c r="V18" s="19">
        <v>1267.6990000000001</v>
      </c>
      <c r="W18" s="19">
        <v>18.035</v>
      </c>
      <c r="X18" s="19">
        <v>8.0259999999999998</v>
      </c>
      <c r="Y18" s="19">
        <v>9.1</v>
      </c>
      <c r="Z18" s="19">
        <v>74.078000000000003</v>
      </c>
      <c r="AA18" s="19">
        <v>15.555999999999999</v>
      </c>
      <c r="AB18" s="25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1.25" customHeight="1" x14ac:dyDescent="0.2">
      <c r="A19" s="18" t="s">
        <v>4</v>
      </c>
      <c r="B19" s="20" t="s">
        <v>10</v>
      </c>
      <c r="C19" s="20" t="s">
        <v>10</v>
      </c>
      <c r="D19" s="20" t="s">
        <v>10</v>
      </c>
      <c r="E19" s="20" t="s">
        <v>10</v>
      </c>
      <c r="F19" s="20" t="s">
        <v>10</v>
      </c>
      <c r="G19" s="20" t="s">
        <v>10</v>
      </c>
      <c r="H19" s="20" t="s">
        <v>10</v>
      </c>
      <c r="I19" s="19">
        <v>9999</v>
      </c>
      <c r="J19" s="20" t="s">
        <v>10</v>
      </c>
      <c r="K19" s="20" t="s">
        <v>10</v>
      </c>
      <c r="L19" s="20" t="s">
        <v>10</v>
      </c>
      <c r="M19" s="20" t="s">
        <v>10</v>
      </c>
      <c r="N19" s="19">
        <v>50.512</v>
      </c>
      <c r="O19" s="19">
        <v>131.87799999999999</v>
      </c>
      <c r="P19" s="19">
        <v>182.08199999999999</v>
      </c>
      <c r="Q19" s="19">
        <v>534.90499999999997</v>
      </c>
      <c r="R19" s="19">
        <v>64.61699999999999</v>
      </c>
      <c r="S19" s="20" t="s">
        <v>10</v>
      </c>
      <c r="T19" s="19">
        <v>7.5</v>
      </c>
      <c r="U19" s="20" t="s">
        <v>10</v>
      </c>
      <c r="V19" s="20" t="s">
        <v>10</v>
      </c>
      <c r="W19" s="20" t="s">
        <v>10</v>
      </c>
      <c r="X19" s="20" t="s">
        <v>10</v>
      </c>
      <c r="Y19" s="20">
        <v>2.5099999999999998</v>
      </c>
      <c r="Z19" s="20">
        <v>10.038</v>
      </c>
      <c r="AA19" s="19">
        <v>29.933</v>
      </c>
      <c r="AB19" s="25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1.25" customHeight="1" x14ac:dyDescent="0.2">
      <c r="A20" s="18" t="s">
        <v>15</v>
      </c>
      <c r="B20" s="20" t="s">
        <v>10</v>
      </c>
      <c r="C20" s="20" t="s">
        <v>10</v>
      </c>
      <c r="D20" s="20" t="s">
        <v>10</v>
      </c>
      <c r="E20" s="20" t="s">
        <v>10</v>
      </c>
      <c r="F20" s="20" t="s">
        <v>10</v>
      </c>
      <c r="G20" s="20" t="s">
        <v>10</v>
      </c>
      <c r="H20" s="20" t="s">
        <v>10</v>
      </c>
      <c r="I20" s="20" t="s">
        <v>10</v>
      </c>
      <c r="J20" s="19">
        <v>23966.921999999999</v>
      </c>
      <c r="K20" s="19">
        <v>19486.999</v>
      </c>
      <c r="L20" s="19">
        <v>27005.974999999999</v>
      </c>
      <c r="M20" s="19">
        <v>27251.057000000001</v>
      </c>
      <c r="N20" s="19">
        <v>42253.451000000001</v>
      </c>
      <c r="O20" s="19">
        <v>48081.292999999998</v>
      </c>
      <c r="P20" s="19">
        <v>42462.027999999998</v>
      </c>
      <c r="Q20" s="19">
        <v>51309.195999999996</v>
      </c>
      <c r="R20" s="19">
        <f t="shared" ref="R20:AA20" si="6">SUM(R21:R22)</f>
        <v>56521.823000000004</v>
      </c>
      <c r="S20" s="19">
        <f t="shared" si="6"/>
        <v>58072.548000000003</v>
      </c>
      <c r="T20" s="19">
        <f t="shared" si="6"/>
        <v>46343.014999999999</v>
      </c>
      <c r="U20" s="19">
        <f t="shared" si="6"/>
        <v>50183.396000000001</v>
      </c>
      <c r="V20" s="19">
        <f t="shared" si="6"/>
        <v>43258.798999999999</v>
      </c>
      <c r="W20" s="19">
        <f t="shared" si="6"/>
        <v>39807.813999999998</v>
      </c>
      <c r="X20" s="19">
        <f t="shared" si="6"/>
        <v>31956.989000000001</v>
      </c>
      <c r="Y20" s="19">
        <f t="shared" si="6"/>
        <v>25694.664000000001</v>
      </c>
      <c r="Z20" s="19">
        <f t="shared" si="6"/>
        <v>26210.101999999999</v>
      </c>
      <c r="AA20" s="19">
        <f t="shared" si="6"/>
        <v>21948.588</v>
      </c>
      <c r="AB20" s="25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1.25" customHeight="1" x14ac:dyDescent="0.2">
      <c r="A21" s="18" t="s">
        <v>3</v>
      </c>
      <c r="B21" s="20" t="s">
        <v>10</v>
      </c>
      <c r="C21" s="20" t="s">
        <v>10</v>
      </c>
      <c r="D21" s="20" t="s">
        <v>10</v>
      </c>
      <c r="E21" s="20" t="s">
        <v>10</v>
      </c>
      <c r="F21" s="20" t="s">
        <v>10</v>
      </c>
      <c r="G21" s="20" t="s">
        <v>10</v>
      </c>
      <c r="H21" s="20" t="s">
        <v>10</v>
      </c>
      <c r="I21" s="20" t="s">
        <v>10</v>
      </c>
      <c r="J21" s="20" t="s">
        <v>10</v>
      </c>
      <c r="K21" s="20" t="s">
        <v>10</v>
      </c>
      <c r="L21" s="20" t="s">
        <v>10</v>
      </c>
      <c r="M21" s="20" t="s">
        <v>10</v>
      </c>
      <c r="N21" s="19">
        <v>13113.471000000001</v>
      </c>
      <c r="O21" s="19">
        <v>20975.817999999999</v>
      </c>
      <c r="P21" s="19">
        <v>29556.197</v>
      </c>
      <c r="Q21" s="19">
        <v>30959.544000000002</v>
      </c>
      <c r="R21" s="19">
        <v>30835.297000000002</v>
      </c>
      <c r="S21" s="19">
        <v>25967.553</v>
      </c>
      <c r="T21" s="19">
        <v>12970.054</v>
      </c>
      <c r="U21" s="19">
        <v>8090.35</v>
      </c>
      <c r="V21" s="19">
        <v>14521.463</v>
      </c>
      <c r="W21" s="19">
        <v>7066.86</v>
      </c>
      <c r="X21" s="20" t="s">
        <v>10</v>
      </c>
      <c r="Y21" s="20" t="s">
        <v>10</v>
      </c>
      <c r="Z21" s="20" t="s">
        <v>10</v>
      </c>
      <c r="AA21" s="20" t="s">
        <v>10</v>
      </c>
      <c r="AB21" s="25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11.25" customHeight="1" x14ac:dyDescent="0.2">
      <c r="A22" s="18" t="s">
        <v>4</v>
      </c>
      <c r="B22" s="20" t="s">
        <v>10</v>
      </c>
      <c r="C22" s="20" t="s">
        <v>10</v>
      </c>
      <c r="D22" s="20" t="s">
        <v>10</v>
      </c>
      <c r="E22" s="20" t="s">
        <v>10</v>
      </c>
      <c r="F22" s="20" t="s">
        <v>10</v>
      </c>
      <c r="G22" s="20" t="s">
        <v>10</v>
      </c>
      <c r="H22" s="20" t="s">
        <v>10</v>
      </c>
      <c r="I22" s="20" t="s">
        <v>10</v>
      </c>
      <c r="J22" s="19">
        <v>23966.921999999999</v>
      </c>
      <c r="K22" s="19">
        <v>19486.999</v>
      </c>
      <c r="L22" s="19">
        <v>27005.974999999999</v>
      </c>
      <c r="M22" s="19">
        <v>27251.057000000001</v>
      </c>
      <c r="N22" s="19">
        <v>29139.98</v>
      </c>
      <c r="O22" s="19">
        <v>27105.474999999999</v>
      </c>
      <c r="P22" s="19">
        <v>12905.830999999998</v>
      </c>
      <c r="Q22" s="19">
        <v>20349.651999999998</v>
      </c>
      <c r="R22" s="19">
        <v>25686.526000000002</v>
      </c>
      <c r="S22" s="19">
        <v>32104.995000000003</v>
      </c>
      <c r="T22" s="19">
        <v>33372.960999999996</v>
      </c>
      <c r="U22" s="19">
        <v>42093.046000000002</v>
      </c>
      <c r="V22" s="19">
        <v>28737.335999999999</v>
      </c>
      <c r="W22" s="19">
        <v>32740.954000000002</v>
      </c>
      <c r="X22" s="19">
        <v>31956.989000000001</v>
      </c>
      <c r="Y22" s="19">
        <v>25694.664000000001</v>
      </c>
      <c r="Z22" s="19">
        <v>26210.101999999999</v>
      </c>
      <c r="AA22" s="19">
        <v>21948.588</v>
      </c>
      <c r="AB22" s="25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11.25" customHeight="1" x14ac:dyDescent="0.2">
      <c r="A23" s="18" t="s">
        <v>16</v>
      </c>
      <c r="B23" s="20" t="s">
        <v>10</v>
      </c>
      <c r="C23" s="20" t="s">
        <v>10</v>
      </c>
      <c r="D23" s="20" t="s">
        <v>10</v>
      </c>
      <c r="E23" s="20" t="s">
        <v>10</v>
      </c>
      <c r="F23" s="20" t="s">
        <v>10</v>
      </c>
      <c r="G23" s="20" t="s">
        <v>10</v>
      </c>
      <c r="H23" s="20" t="s">
        <v>10</v>
      </c>
      <c r="I23" s="20" t="s">
        <v>10</v>
      </c>
      <c r="J23" s="20" t="s">
        <v>10</v>
      </c>
      <c r="K23" s="20" t="s">
        <v>10</v>
      </c>
      <c r="L23" s="20" t="s">
        <v>10</v>
      </c>
      <c r="M23" s="20" t="s">
        <v>10</v>
      </c>
      <c r="N23" s="19">
        <v>11514.01</v>
      </c>
      <c r="O23" s="19">
        <v>22852.146000000001</v>
      </c>
      <c r="P23" s="19">
        <v>28042.18</v>
      </c>
      <c r="Q23" s="19">
        <v>25591.058000000001</v>
      </c>
      <c r="R23" s="19">
        <v>37231.83</v>
      </c>
      <c r="S23" s="19">
        <v>46549.137999999999</v>
      </c>
      <c r="T23" s="19">
        <v>47242.853999999992</v>
      </c>
      <c r="U23" s="19">
        <v>50060.99</v>
      </c>
      <c r="V23" s="19">
        <v>60794.783000000003</v>
      </c>
      <c r="W23" s="19">
        <v>64315.710999999996</v>
      </c>
      <c r="X23" s="19">
        <v>80501.707999999999</v>
      </c>
      <c r="Y23" s="19">
        <v>88736.377999999997</v>
      </c>
      <c r="Z23" s="19">
        <v>93269.081000000006</v>
      </c>
      <c r="AA23" s="19">
        <v>107796.61900000001</v>
      </c>
      <c r="AB23" s="25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5.25" customHeight="1" x14ac:dyDescent="0.2">
      <c r="A24" s="21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</row>
    <row r="25" spans="1:46" s="6" customFormat="1" ht="10.5" customHeight="1" x14ac:dyDescent="0.2">
      <c r="A25" s="1" t="s">
        <v>17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46" s="6" customFormat="1" ht="9" customHeight="1" x14ac:dyDescent="0.2">
      <c r="A26" s="5" t="s">
        <v>9</v>
      </c>
    </row>
    <row r="27" spans="1:46" x14ac:dyDescent="0.2"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46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46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46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46" x14ac:dyDescent="0.2">
      <c r="B31" s="8" t="s">
        <v>12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46" ht="12.75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</row>
    <row r="33" spans="2:27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2:27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2:27" ht="12.75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</sheetData>
  <mergeCells count="26">
    <mergeCell ref="AA4:AA5"/>
    <mergeCell ref="H4:H5"/>
    <mergeCell ref="I4:I5"/>
    <mergeCell ref="J4:J5"/>
    <mergeCell ref="K4:K5"/>
    <mergeCell ref="L4:L5"/>
    <mergeCell ref="M4:M5"/>
    <mergeCell ref="Q4:Q5"/>
    <mergeCell ref="V4:V5"/>
    <mergeCell ref="S4:S5"/>
    <mergeCell ref="U4:U5"/>
    <mergeCell ref="T4:T5"/>
    <mergeCell ref="Y4:Y5"/>
    <mergeCell ref="R4:R5"/>
    <mergeCell ref="X4:X5"/>
    <mergeCell ref="W4:W5"/>
    <mergeCell ref="Z4:Z5"/>
    <mergeCell ref="B4:B5"/>
    <mergeCell ref="C4:C5"/>
    <mergeCell ref="D4:D5"/>
    <mergeCell ref="E4:E5"/>
    <mergeCell ref="F4:F5"/>
    <mergeCell ref="G4:G5"/>
    <mergeCell ref="N4:N5"/>
    <mergeCell ref="O4:O5"/>
    <mergeCell ref="P4:P5"/>
  </mergeCells>
  <phoneticPr fontId="0" type="noConversion"/>
  <printOptions horizontalCentered="1"/>
  <pageMargins left="1.1811023622047245" right="1.1811023622047245" top="1.3779527559055118" bottom="5.5118110236220472" header="0.31496062992125984" footer="0.31496062992125984"/>
  <pageSetup paperSize="9" orientation="portrait" r:id="rId1"/>
  <headerFooter alignWithMargins="0"/>
  <ignoredErrors>
    <ignoredError sqref="T20:W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09</vt:lpstr>
      <vt:lpstr>'09'!Área_de_impresión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2016-05-19T17:56:21Z</cp:lastPrinted>
  <dcterms:created xsi:type="dcterms:W3CDTF">2003-11-21T13:49:58Z</dcterms:created>
  <dcterms:modified xsi:type="dcterms:W3CDTF">2016-08-09T16:45:15Z</dcterms:modified>
</cp:coreProperties>
</file>