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20" yWindow="105" windowWidth="9615" windowHeight="11580"/>
  </bookViews>
  <sheets>
    <sheet name="Hoja1 (2)" sheetId="2" r:id="rId1"/>
  </sheets>
  <definedNames>
    <definedName name="_xlnm.Print_Area" localSheetId="0">'Hoja1 (2)'!$A:$N</definedName>
  </definedNames>
  <calcPr calcId="152511"/>
</workbook>
</file>

<file path=xl/calcChain.xml><?xml version="1.0" encoding="utf-8"?>
<calcChain xmlns="http://schemas.openxmlformats.org/spreadsheetml/2006/main">
  <c r="N9" i="2" l="1"/>
  <c r="N28" i="2"/>
  <c r="M28" i="2"/>
  <c r="M9" i="2"/>
  <c r="L32" i="2"/>
  <c r="L28" i="2"/>
  <c r="L9" i="2"/>
  <c r="K32" i="2"/>
  <c r="K28" i="2"/>
  <c r="K9" i="2"/>
  <c r="J32" i="2"/>
  <c r="J28" i="2"/>
  <c r="J9" i="2"/>
  <c r="I32" i="2"/>
  <c r="I28" i="2"/>
  <c r="I9" i="2"/>
  <c r="H32" i="2"/>
  <c r="H28" i="2"/>
  <c r="H9" i="2"/>
  <c r="H8" i="2" s="1"/>
  <c r="B90" i="2"/>
  <c r="B87" i="2"/>
  <c r="B88" i="2"/>
  <c r="B32" i="2"/>
  <c r="B89" i="2" s="1"/>
  <c r="B83" i="2"/>
  <c r="B9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4" i="2"/>
  <c r="B85" i="2"/>
  <c r="B28" i="2"/>
  <c r="G9" i="2"/>
  <c r="G28" i="2"/>
  <c r="G32" i="2"/>
  <c r="F32" i="2"/>
  <c r="D28" i="2"/>
  <c r="E28" i="2"/>
  <c r="F28" i="2"/>
  <c r="C28" i="2"/>
  <c r="D32" i="2"/>
  <c r="E32" i="2"/>
  <c r="D9" i="2"/>
  <c r="E9" i="2"/>
  <c r="F9" i="2"/>
  <c r="C32" i="2"/>
  <c r="C9" i="2"/>
  <c r="B86" i="2"/>
  <c r="N8" i="2" l="1"/>
  <c r="J8" i="2"/>
  <c r="G8" i="2"/>
  <c r="E8" i="2"/>
  <c r="I8" i="2"/>
  <c r="L8" i="2"/>
  <c r="B8" i="2"/>
  <c r="B66" i="2" s="1"/>
  <c r="K8" i="2"/>
  <c r="C8" i="2"/>
  <c r="F8" i="2"/>
  <c r="D8" i="2"/>
  <c r="B67" i="2"/>
  <c r="M8" i="2"/>
</calcChain>
</file>

<file path=xl/sharedStrings.xml><?xml version="1.0" encoding="utf-8"?>
<sst xmlns="http://schemas.openxmlformats.org/spreadsheetml/2006/main" count="90" uniqueCount="43">
  <si>
    <t>-</t>
  </si>
  <si>
    <t>2003</t>
  </si>
  <si>
    <t>2004</t>
  </si>
  <si>
    <t>2005</t>
  </si>
  <si>
    <t>2006</t>
  </si>
  <si>
    <t>2007</t>
  </si>
  <si>
    <t>Fresco</t>
  </si>
  <si>
    <t>Congelado</t>
  </si>
  <si>
    <t>Otro</t>
  </si>
  <si>
    <t>2008</t>
  </si>
  <si>
    <t>2009</t>
  </si>
  <si>
    <t>2010</t>
  </si>
  <si>
    <t>Total</t>
  </si>
  <si>
    <t>Amazonas</t>
  </si>
  <si>
    <t xml:space="preserve">Áncash 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</si>
  <si>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</si>
  <si>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</si>
  <si>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</si>
  <si>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</si>
  <si>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</si>
  <si>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</si>
  <si>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</si>
  <si>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</si>
  <si>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</si>
  <si>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Lima</t>
  </si>
  <si>
    <t>Moquegua</t>
  </si>
  <si>
    <t>Pasco</t>
  </si>
  <si>
    <t>Puno</t>
  </si>
  <si>
    <t>Tacna</t>
  </si>
  <si>
    <t>Puno 1/</t>
  </si>
  <si>
    <t>2011</t>
  </si>
  <si>
    <t xml:space="preserve">Piura  </t>
  </si>
  <si>
    <t>San Martín</t>
  </si>
  <si>
    <t>Fuente: Ministerio de la Producción - Dirección General de Políticas y Desarrollo Pesquero.</t>
  </si>
  <si>
    <t>2012</t>
  </si>
  <si>
    <t>Utilización /
Departamento</t>
  </si>
  <si>
    <t>1/ El procesamiento se llevó a cabo en Junín.</t>
  </si>
  <si>
    <t>2013</t>
  </si>
  <si>
    <t>2014</t>
  </si>
  <si>
    <t xml:space="preserve">             (Toneladas métricas brutas)</t>
  </si>
  <si>
    <t xml:space="preserve">13.13  EXTRACCIÓN DE TRUCHA, SEGÚN UTILIZACIÓN Y </t>
  </si>
  <si>
    <t xml:space="preserve">           DEPARTAMENTO, 2010-2015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</si>
  <si>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disponible al 11-07-2016.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</si>
</sst>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0.00_)"/>
    <numFmt numFmtId="166" formatCode="0.000_)"/>
    <numFmt numFmtId="167" formatCode="#\ ###\ ##0.00"/>
  </numFmts>
  <fonts count="11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i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b/>
      <sz val="6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/>
    <xf numFmtId="0" fontId="2" fillId="0" borderId="0"/>
  </cellStyleXfs>
  <cellXfs count="46">
    <xf numFmtId="0" fontId="0" fillId="0" borderId="0" xfId="0"/>
    <xf numFmtId="49" fontId="1" fillId="0" borderId="0" xfId="1" applyNumberFormat="1" applyFont="1" applyBorder="1" applyAlignment="1" applyProtection="1">
      <alignment horizontal="left" vertical="center"/>
    </xf>
    <xf numFmtId="164" fontId="3" fillId="0" borderId="0" xfId="1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49" fontId="5" fillId="0" borderId="0" xfId="1" quotePrefix="1" applyNumberFormat="1" applyFont="1" applyBorder="1" applyAlignment="1" applyProtection="1">
      <alignment horizontal="left" vertical="center"/>
    </xf>
    <xf numFmtId="164" fontId="3" fillId="0" borderId="0" xfId="1" applyFont="1" applyBorder="1" applyAlignment="1">
      <alignment horizontal="centerContinuous" vertical="center"/>
    </xf>
    <xf numFmtId="49" fontId="5" fillId="0" borderId="1" xfId="1" quotePrefix="1" applyNumberFormat="1" applyFont="1" applyBorder="1" applyAlignment="1" applyProtection="1">
      <alignment horizontal="left" vertical="center"/>
    </xf>
    <xf numFmtId="164" fontId="6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vertical="center"/>
    </xf>
    <xf numFmtId="164" fontId="6" fillId="0" borderId="0" xfId="1" applyFont="1" applyBorder="1" applyAlignment="1">
      <alignment vertical="center"/>
    </xf>
    <xf numFmtId="1" fontId="4" fillId="0" borderId="1" xfId="1" applyNumberFormat="1" applyFont="1" applyBorder="1" applyAlignment="1">
      <alignment horizontal="right" vertical="center"/>
    </xf>
    <xf numFmtId="164" fontId="8" fillId="0" borderId="0" xfId="1" applyFont="1" applyBorder="1" applyAlignment="1" applyProtection="1">
      <alignment horizontal="left" vertical="center"/>
    </xf>
    <xf numFmtId="164" fontId="9" fillId="0" borderId="0" xfId="1" applyFont="1" applyBorder="1" applyAlignment="1">
      <alignment vertical="center"/>
    </xf>
    <xf numFmtId="1" fontId="6" fillId="0" borderId="0" xfId="1" applyNumberFormat="1" applyFont="1" applyBorder="1" applyAlignment="1" applyProtection="1">
      <alignment horizontal="right" vertical="center"/>
    </xf>
    <xf numFmtId="164" fontId="10" fillId="0" borderId="0" xfId="1" applyFont="1" applyBorder="1" applyAlignment="1">
      <alignment vertical="center"/>
    </xf>
    <xf numFmtId="164" fontId="4" fillId="0" borderId="1" xfId="1" applyFont="1" applyBorder="1" applyAlignment="1">
      <alignment horizontal="centerContinuous" vertical="center"/>
    </xf>
    <xf numFmtId="164" fontId="4" fillId="0" borderId="0" xfId="1" applyFont="1" applyBorder="1" applyAlignment="1" applyProtection="1">
      <alignment horizontal="left" vertical="center"/>
    </xf>
    <xf numFmtId="1" fontId="4" fillId="0" borderId="0" xfId="1" applyNumberFormat="1" applyFont="1" applyBorder="1" applyAlignment="1">
      <alignment horizontal="right" vertical="center"/>
    </xf>
    <xf numFmtId="164" fontId="4" fillId="0" borderId="1" xfId="1" applyFont="1" applyBorder="1" applyAlignment="1" applyProtection="1">
      <alignment horizontal="left" vertical="center"/>
    </xf>
    <xf numFmtId="166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164" fontId="4" fillId="0" borderId="2" xfId="1" applyFont="1" applyBorder="1" applyAlignment="1" applyProtection="1">
      <alignment horizontal="left" vertical="center"/>
    </xf>
    <xf numFmtId="164" fontId="4" fillId="0" borderId="0" xfId="1" applyFont="1" applyBorder="1" applyAlignment="1">
      <alignment horizontal="centerContinuous" vertical="center"/>
    </xf>
    <xf numFmtId="49" fontId="10" fillId="0" borderId="0" xfId="1" quotePrefix="1" applyNumberFormat="1" applyFont="1" applyBorder="1" applyAlignment="1" applyProtection="1">
      <alignment horizontal="left" vertical="center"/>
    </xf>
    <xf numFmtId="1" fontId="4" fillId="0" borderId="3" xfId="1" applyNumberFormat="1" applyFont="1" applyBorder="1" applyAlignment="1">
      <alignment horizontal="right" vertical="center"/>
    </xf>
    <xf numFmtId="164" fontId="6" fillId="0" borderId="0" xfId="1" applyFont="1" applyBorder="1" applyAlignment="1" applyProtection="1">
      <alignment horizontal="left" vertical="center"/>
    </xf>
    <xf numFmtId="164" fontId="6" fillId="0" borderId="4" xfId="1" applyFont="1" applyBorder="1" applyAlignment="1" applyProtection="1">
      <alignment horizontal="center" vertical="center" wrapText="1"/>
    </xf>
    <xf numFmtId="164" fontId="6" fillId="0" borderId="5" xfId="1" applyFont="1" applyBorder="1" applyAlignment="1" applyProtection="1">
      <alignment horizontal="right" vertical="center"/>
    </xf>
    <xf numFmtId="49" fontId="6" fillId="0" borderId="0" xfId="1" applyNumberFormat="1" applyFont="1" applyBorder="1" applyAlignment="1">
      <alignment horizontal="right"/>
    </xf>
    <xf numFmtId="49" fontId="6" fillId="0" borderId="6" xfId="1" applyNumberFormat="1" applyFont="1" applyBorder="1" applyAlignment="1">
      <alignment horizontal="right" vertical="center"/>
    </xf>
    <xf numFmtId="164" fontId="6" fillId="0" borderId="7" xfId="1" applyFont="1" applyBorder="1" applyAlignment="1" applyProtection="1">
      <alignment horizontal="center" vertical="center"/>
    </xf>
    <xf numFmtId="164" fontId="6" fillId="0" borderId="0" xfId="1" applyFont="1" applyBorder="1" applyAlignment="1" applyProtection="1">
      <alignment horizontal="right" vertical="center"/>
    </xf>
    <xf numFmtId="49" fontId="6" fillId="0" borderId="1" xfId="1" applyNumberFormat="1" applyFont="1" applyBorder="1" applyAlignment="1">
      <alignment horizontal="right" vertical="center"/>
    </xf>
    <xf numFmtId="49" fontId="6" fillId="0" borderId="8" xfId="1" applyNumberFormat="1" applyFont="1" applyBorder="1" applyAlignment="1">
      <alignment horizontal="right" vertical="center"/>
    </xf>
    <xf numFmtId="164" fontId="6" fillId="0" borderId="0" xfId="1" applyFont="1" applyBorder="1" applyAlignment="1" applyProtection="1">
      <alignment horizontal="center" vertical="center"/>
    </xf>
    <xf numFmtId="49" fontId="6" fillId="0" borderId="0" xfId="1" applyNumberFormat="1" applyFont="1" applyBorder="1" applyAlignment="1">
      <alignment horizontal="right" vertical="center"/>
    </xf>
    <xf numFmtId="164" fontId="6" fillId="0" borderId="7" xfId="1" applyFont="1" applyBorder="1" applyAlignment="1" applyProtection="1">
      <alignment horizontal="left" vertical="center"/>
    </xf>
    <xf numFmtId="2" fontId="6" fillId="0" borderId="0" xfId="1" applyNumberFormat="1" applyFont="1" applyBorder="1" applyAlignment="1" applyProtection="1">
      <alignment horizontal="right" vertical="center"/>
    </xf>
    <xf numFmtId="167" fontId="6" fillId="0" borderId="0" xfId="1" applyNumberFormat="1" applyFont="1" applyBorder="1" applyAlignment="1" applyProtection="1">
      <alignment horizontal="right" vertical="center"/>
    </xf>
    <xf numFmtId="164" fontId="4" fillId="0" borderId="7" xfId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right" vertical="center"/>
    </xf>
    <xf numFmtId="2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right" vertical="center"/>
    </xf>
    <xf numFmtId="165" fontId="6" fillId="0" borderId="0" xfId="1" applyNumberFormat="1" applyFont="1" applyBorder="1" applyAlignment="1" applyProtection="1">
      <alignment horizontal="right" vertical="center"/>
    </xf>
    <xf numFmtId="164" fontId="8" fillId="0" borderId="0" xfId="1" applyFont="1" applyBorder="1" applyAlignment="1">
      <alignment vertical="center"/>
    </xf>
    <xf numFmtId="0" fontId="4" fillId="0" borderId="0" xfId="2" applyFont="1" applyBorder="1" applyAlignment="1" applyProtection="1">
      <alignment horizontal="left" vertical="center"/>
    </xf>
  </cellXfs>
  <cellStyles count="3">
    <cellStyle name="Normal" xfId="0" builtinId="0"/>
    <cellStyle name="Normal_IEC11009" xfId="2"/>
    <cellStyle name="Normal_IEC11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showGridLines="0" tabSelected="1" zoomScale="145" zoomScaleNormal="145" zoomScaleSheetLayoutView="150" workbookViewId="0">
      <selection activeCell="A36" sqref="A36"/>
    </sheetView>
  </sheetViews>
  <sheetFormatPr baseColWidth="10" defaultColWidth="7.140625" defaultRowHeight="9" x14ac:dyDescent="0.2"/>
  <cols>
    <col min="1" max="1" width="10" style="3" customWidth="1"/>
    <col min="2" max="3" width="7.28515625" style="3" hidden="1" customWidth="1"/>
    <col min="4" max="4" width="7.7109375" style="3" hidden="1" customWidth="1"/>
    <col min="5" max="6" width="7.5703125" style="3" hidden="1" customWidth="1"/>
    <col min="7" max="8" width="8.28515625" style="3" hidden="1" customWidth="1"/>
    <col min="9" max="9" width="7.28515625" style="3" hidden="1" customWidth="1"/>
    <col min="10" max="14" width="8.5703125" style="3" customWidth="1"/>
    <col min="15" max="186" width="6.42578125" style="3" customWidth="1"/>
    <col min="187" max="16384" width="7.140625" style="3"/>
  </cols>
  <sheetData>
    <row r="1" spans="1:14" ht="13.5" customHeight="1" x14ac:dyDescent="0.2">
      <c r="A1" s="1" t="s">
        <v>40</v>
      </c>
      <c r="B1" s="1"/>
      <c r="C1" s="2"/>
      <c r="D1" s="2"/>
      <c r="E1" s="2"/>
      <c r="F1" s="2"/>
      <c r="G1" s="2"/>
      <c r="H1" s="2"/>
      <c r="I1" s="2"/>
    </row>
    <row r="2" spans="1:14" ht="13.5" customHeight="1" x14ac:dyDescent="0.2">
      <c r="A2" s="1" t="s">
        <v>41</v>
      </c>
      <c r="B2" s="1"/>
      <c r="C2" s="2"/>
      <c r="D2" s="2"/>
      <c r="E2" s="2"/>
      <c r="F2" s="2"/>
      <c r="G2" s="2"/>
      <c r="H2" s="2"/>
      <c r="I2" s="2"/>
    </row>
    <row r="3" spans="1:14" ht="11.25" customHeight="1" x14ac:dyDescent="0.2">
      <c r="A3" s="23" t="s">
        <v>39</v>
      </c>
      <c r="B3" s="23"/>
      <c r="C3" s="5"/>
      <c r="D3" s="5"/>
      <c r="E3" s="5"/>
      <c r="F3" s="5"/>
      <c r="G3" s="5"/>
      <c r="H3" s="5"/>
      <c r="I3" s="5"/>
    </row>
    <row r="4" spans="1:14" ht="3" customHeight="1" x14ac:dyDescent="0.2">
      <c r="A4" s="4"/>
      <c r="B4" s="6"/>
      <c r="C4" s="15"/>
      <c r="D4" s="15"/>
      <c r="E4" s="15"/>
      <c r="F4" s="15"/>
      <c r="G4" s="22"/>
      <c r="H4" s="22"/>
      <c r="I4" s="22"/>
      <c r="J4" s="22"/>
      <c r="K4" s="22"/>
      <c r="L4" s="22"/>
      <c r="M4" s="22"/>
      <c r="N4" s="22"/>
    </row>
    <row r="5" spans="1:14" s="7" customFormat="1" ht="23.25" customHeight="1" x14ac:dyDescent="0.15">
      <c r="A5" s="26" t="s">
        <v>35</v>
      </c>
      <c r="B5" s="27">
        <v>2002</v>
      </c>
      <c r="C5" s="28" t="s">
        <v>1</v>
      </c>
      <c r="D5" s="28" t="s">
        <v>2</v>
      </c>
      <c r="E5" s="28" t="s">
        <v>3</v>
      </c>
      <c r="F5" s="28" t="s">
        <v>4</v>
      </c>
      <c r="G5" s="29" t="s">
        <v>5</v>
      </c>
      <c r="H5" s="29" t="s">
        <v>9</v>
      </c>
      <c r="I5" s="29" t="s">
        <v>10</v>
      </c>
      <c r="J5" s="29" t="s">
        <v>11</v>
      </c>
      <c r="K5" s="29" t="s">
        <v>30</v>
      </c>
      <c r="L5" s="29" t="s">
        <v>34</v>
      </c>
      <c r="M5" s="29" t="s">
        <v>37</v>
      </c>
      <c r="N5" s="29" t="s">
        <v>38</v>
      </c>
    </row>
    <row r="6" spans="1:14" s="7" customFormat="1" ht="3.95" customHeight="1" x14ac:dyDescent="0.2">
      <c r="A6" s="30"/>
      <c r="B6" s="31"/>
      <c r="C6" s="32"/>
      <c r="D6" s="32"/>
      <c r="E6" s="32"/>
      <c r="F6" s="32"/>
      <c r="G6" s="33"/>
      <c r="H6" s="33"/>
      <c r="I6" s="33"/>
      <c r="J6" s="33"/>
      <c r="K6" s="33"/>
      <c r="L6" s="33"/>
      <c r="M6" s="33"/>
      <c r="N6" s="33"/>
    </row>
    <row r="7" spans="1:14" s="7" customFormat="1" ht="3.95" customHeight="1" x14ac:dyDescent="0.2">
      <c r="A7" s="30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8" customFormat="1" ht="11.25" customHeight="1" x14ac:dyDescent="0.2">
      <c r="A8" s="36" t="s">
        <v>12</v>
      </c>
      <c r="B8" s="37">
        <f>B9+B28</f>
        <v>3361.34</v>
      </c>
      <c r="C8" s="37">
        <f t="shared" ref="C8:H8" si="0">C9+C28+C32</f>
        <v>3578.62</v>
      </c>
      <c r="D8" s="38">
        <f t="shared" si="0"/>
        <v>5155.2</v>
      </c>
      <c r="E8" s="38">
        <f t="shared" si="0"/>
        <v>5835.55</v>
      </c>
      <c r="F8" s="38">
        <f t="shared" si="0"/>
        <v>6144.6399999999994</v>
      </c>
      <c r="G8" s="38">
        <f t="shared" si="0"/>
        <v>7365.65</v>
      </c>
      <c r="H8" s="38">
        <f t="shared" si="0"/>
        <v>12763.41</v>
      </c>
      <c r="I8" s="38">
        <f>I9+I28+I32</f>
        <v>13100.07</v>
      </c>
      <c r="J8" s="38">
        <f>J9+J28+J32</f>
        <v>14541.06</v>
      </c>
      <c r="K8" s="38">
        <f>K9+K28+K32</f>
        <v>20361.38</v>
      </c>
      <c r="L8" s="38">
        <f>L9+L28+L32</f>
        <v>25077</v>
      </c>
      <c r="M8" s="38">
        <f>M9+M28</f>
        <v>35431.607490000002</v>
      </c>
      <c r="N8" s="38">
        <f>N9+N28</f>
        <v>33251.74</v>
      </c>
    </row>
    <row r="9" spans="1:14" ht="9" customHeight="1" x14ac:dyDescent="0.2">
      <c r="A9" s="36" t="s">
        <v>6</v>
      </c>
      <c r="B9" s="37">
        <f t="shared" ref="B9:G9" si="1">SUM(B10:B27)</f>
        <v>2851.1400000000003</v>
      </c>
      <c r="C9" s="37">
        <f t="shared" si="1"/>
        <v>2916.0099999999998</v>
      </c>
      <c r="D9" s="38">
        <f t="shared" si="1"/>
        <v>4376.57</v>
      </c>
      <c r="E9" s="38">
        <f t="shared" si="1"/>
        <v>4630.66</v>
      </c>
      <c r="F9" s="38">
        <f t="shared" si="1"/>
        <v>5029.3999999999996</v>
      </c>
      <c r="G9" s="38">
        <f t="shared" si="1"/>
        <v>6035.77</v>
      </c>
      <c r="H9" s="38">
        <f t="shared" ref="H9:N9" si="2">SUM(H10:H27)</f>
        <v>11322.71</v>
      </c>
      <c r="I9" s="38">
        <f t="shared" si="2"/>
        <v>12163.73</v>
      </c>
      <c r="J9" s="38">
        <f t="shared" si="2"/>
        <v>12859.039999999999</v>
      </c>
      <c r="K9" s="38">
        <f t="shared" si="2"/>
        <v>17521.97</v>
      </c>
      <c r="L9" s="38">
        <f t="shared" si="2"/>
        <v>22577</v>
      </c>
      <c r="M9" s="38">
        <f t="shared" si="2"/>
        <v>33646.00389</v>
      </c>
      <c r="N9" s="38">
        <f t="shared" si="2"/>
        <v>31401.11</v>
      </c>
    </row>
    <row r="10" spans="1:14" ht="9" customHeight="1" x14ac:dyDescent="0.2">
      <c r="A10" s="39" t="s">
        <v>13</v>
      </c>
      <c r="B10" s="40">
        <v>5.25</v>
      </c>
      <c r="C10" s="41">
        <v>4.4000000000000004</v>
      </c>
      <c r="D10" s="41">
        <v>3.9</v>
      </c>
      <c r="E10" s="41">
        <v>22.73</v>
      </c>
      <c r="F10" s="41">
        <v>53.72</v>
      </c>
      <c r="G10" s="41">
        <v>59.98</v>
      </c>
      <c r="H10" s="41">
        <v>45.57</v>
      </c>
      <c r="I10" s="41">
        <v>102.15</v>
      </c>
      <c r="J10" s="41">
        <v>46.73</v>
      </c>
      <c r="K10" s="41">
        <v>24.88</v>
      </c>
      <c r="L10" s="41">
        <v>61</v>
      </c>
      <c r="M10" s="41">
        <v>41.110999999999997</v>
      </c>
      <c r="N10" s="41">
        <v>35.549999999999997</v>
      </c>
    </row>
    <row r="11" spans="1:14" ht="9" customHeight="1" x14ac:dyDescent="0.2">
      <c r="A11" s="39" t="s">
        <v>14</v>
      </c>
      <c r="B11" s="40">
        <v>38.85</v>
      </c>
      <c r="C11" s="41">
        <v>32.770000000000003</v>
      </c>
      <c r="D11" s="41">
        <v>42.19</v>
      </c>
      <c r="E11" s="41">
        <v>45.91</v>
      </c>
      <c r="F11" s="41">
        <v>50.06</v>
      </c>
      <c r="G11" s="41">
        <v>215.7</v>
      </c>
      <c r="H11" s="41">
        <v>145.71</v>
      </c>
      <c r="I11" s="41">
        <v>147.68</v>
      </c>
      <c r="J11" s="41">
        <v>129.31</v>
      </c>
      <c r="K11" s="41">
        <v>128.11000000000001</v>
      </c>
      <c r="L11" s="41">
        <v>136</v>
      </c>
      <c r="M11" s="41">
        <v>659.00170000000003</v>
      </c>
      <c r="N11" s="41">
        <v>81.77</v>
      </c>
    </row>
    <row r="12" spans="1:14" ht="9" customHeight="1" x14ac:dyDescent="0.2">
      <c r="A12" s="39" t="s">
        <v>15</v>
      </c>
      <c r="B12" s="40">
        <v>121.2</v>
      </c>
      <c r="C12" s="41">
        <v>99.28</v>
      </c>
      <c r="D12" s="41">
        <v>78.58</v>
      </c>
      <c r="E12" s="41">
        <v>64.67</v>
      </c>
      <c r="F12" s="41">
        <v>77.22</v>
      </c>
      <c r="G12" s="41">
        <v>53.5</v>
      </c>
      <c r="H12" s="41">
        <v>41.96</v>
      </c>
      <c r="I12" s="41">
        <v>31</v>
      </c>
      <c r="J12" s="41">
        <v>70.63</v>
      </c>
      <c r="K12" s="41">
        <v>35.799999999999997</v>
      </c>
      <c r="L12" s="41">
        <v>54</v>
      </c>
      <c r="M12" s="41">
        <v>74.860410000000002</v>
      </c>
      <c r="N12" s="41">
        <v>90.48</v>
      </c>
    </row>
    <row r="13" spans="1:14" ht="9" customHeight="1" x14ac:dyDescent="0.2">
      <c r="A13" s="39" t="s">
        <v>16</v>
      </c>
      <c r="B13" s="40">
        <v>68.98</v>
      </c>
      <c r="C13" s="41">
        <v>68.95</v>
      </c>
      <c r="D13" s="41">
        <v>74.19</v>
      </c>
      <c r="E13" s="41">
        <v>85.38</v>
      </c>
      <c r="F13" s="41">
        <v>75.569999999999993</v>
      </c>
      <c r="G13" s="41">
        <v>77.5</v>
      </c>
      <c r="H13" s="41">
        <v>110.01</v>
      </c>
      <c r="I13" s="41">
        <v>120.24</v>
      </c>
      <c r="J13" s="41">
        <v>85.62</v>
      </c>
      <c r="K13" s="41">
        <v>137.37</v>
      </c>
      <c r="L13" s="41">
        <v>140</v>
      </c>
      <c r="M13" s="41">
        <v>141.62</v>
      </c>
      <c r="N13" s="41">
        <v>166.37</v>
      </c>
    </row>
    <row r="14" spans="1:14" ht="9" customHeight="1" x14ac:dyDescent="0.2">
      <c r="A14" s="39" t="s">
        <v>17</v>
      </c>
      <c r="B14" s="40">
        <v>103.39</v>
      </c>
      <c r="C14" s="41">
        <v>79.900000000000006</v>
      </c>
      <c r="D14" s="41">
        <v>93.75</v>
      </c>
      <c r="E14" s="41">
        <v>104.96</v>
      </c>
      <c r="F14" s="41">
        <v>123.43</v>
      </c>
      <c r="G14" s="41">
        <v>110.18</v>
      </c>
      <c r="H14" s="41">
        <v>88.01</v>
      </c>
      <c r="I14" s="41">
        <v>97.32</v>
      </c>
      <c r="J14" s="41">
        <v>67.959999999999994</v>
      </c>
      <c r="K14" s="41">
        <v>209.41</v>
      </c>
      <c r="L14" s="41">
        <v>240</v>
      </c>
      <c r="M14" s="41">
        <v>264.85636</v>
      </c>
      <c r="N14" s="41">
        <v>304.39999999999998</v>
      </c>
    </row>
    <row r="15" spans="1:14" ht="9" customHeight="1" x14ac:dyDescent="0.2">
      <c r="A15" s="39" t="s">
        <v>18</v>
      </c>
      <c r="B15" s="40">
        <v>1.9</v>
      </c>
      <c r="C15" s="41">
        <v>1.67</v>
      </c>
      <c r="D15" s="41">
        <v>31.93</v>
      </c>
      <c r="E15" s="41">
        <v>48.7</v>
      </c>
      <c r="F15" s="41">
        <v>73.739999999999995</v>
      </c>
      <c r="G15" s="41">
        <v>122.92</v>
      </c>
      <c r="H15" s="41">
        <v>130.38</v>
      </c>
      <c r="I15" s="41">
        <v>225.6</v>
      </c>
      <c r="J15" s="41">
        <v>263.19</v>
      </c>
      <c r="K15" s="41">
        <v>294.42</v>
      </c>
      <c r="L15" s="41">
        <v>329</v>
      </c>
      <c r="M15" s="41">
        <v>328.42568000000006</v>
      </c>
      <c r="N15" s="41">
        <v>175.13</v>
      </c>
    </row>
    <row r="16" spans="1:14" ht="9" customHeight="1" x14ac:dyDescent="0.2">
      <c r="A16" s="39" t="s">
        <v>19</v>
      </c>
      <c r="B16" s="40">
        <v>97.43</v>
      </c>
      <c r="C16" s="41">
        <v>87.13</v>
      </c>
      <c r="D16" s="41">
        <v>78.48</v>
      </c>
      <c r="E16" s="41">
        <v>115.83</v>
      </c>
      <c r="F16" s="41">
        <v>120.89</v>
      </c>
      <c r="G16" s="41">
        <v>197.85</v>
      </c>
      <c r="H16" s="41">
        <v>245.43</v>
      </c>
      <c r="I16" s="41">
        <v>235.68</v>
      </c>
      <c r="J16" s="41">
        <v>384</v>
      </c>
      <c r="K16" s="41">
        <v>476.43</v>
      </c>
      <c r="L16" s="41">
        <v>621</v>
      </c>
      <c r="M16" s="41">
        <v>881.70899999999983</v>
      </c>
      <c r="N16" s="41">
        <v>316.81</v>
      </c>
    </row>
    <row r="17" spans="1:14" ht="9" customHeight="1" x14ac:dyDescent="0.2">
      <c r="A17" s="39" t="s">
        <v>20</v>
      </c>
      <c r="B17" s="40">
        <v>49.11</v>
      </c>
      <c r="C17" s="41">
        <v>16.2</v>
      </c>
      <c r="D17" s="41">
        <v>55.27</v>
      </c>
      <c r="E17" s="41">
        <v>134.13</v>
      </c>
      <c r="F17" s="41">
        <v>135.69999999999999</v>
      </c>
      <c r="G17" s="41">
        <v>115.26</v>
      </c>
      <c r="H17" s="41">
        <v>153.68</v>
      </c>
      <c r="I17" s="41">
        <v>247.34</v>
      </c>
      <c r="J17" s="41">
        <v>379.22</v>
      </c>
      <c r="K17" s="41">
        <v>266.98</v>
      </c>
      <c r="L17" s="41">
        <v>352</v>
      </c>
      <c r="M17" s="41">
        <v>455.53100000000001</v>
      </c>
      <c r="N17" s="41">
        <v>721.45</v>
      </c>
    </row>
    <row r="18" spans="1:14" ht="9" customHeight="1" x14ac:dyDescent="0.2">
      <c r="A18" s="39" t="s">
        <v>21</v>
      </c>
      <c r="B18" s="40">
        <v>68.33</v>
      </c>
      <c r="C18" s="41">
        <v>51</v>
      </c>
      <c r="D18" s="41">
        <v>62.81</v>
      </c>
      <c r="E18" s="41">
        <v>67.61</v>
      </c>
      <c r="F18" s="41">
        <v>78.58</v>
      </c>
      <c r="G18" s="41">
        <v>34.369999999999997</v>
      </c>
      <c r="H18" s="41">
        <v>38.380000000000003</v>
      </c>
      <c r="I18" s="41">
        <v>71.22</v>
      </c>
      <c r="J18" s="41">
        <v>112.06</v>
      </c>
      <c r="K18" s="41">
        <v>109.56</v>
      </c>
      <c r="L18" s="41">
        <v>148</v>
      </c>
      <c r="M18" s="41">
        <v>197.69999999999996</v>
      </c>
      <c r="N18" s="41">
        <v>269.10000000000002</v>
      </c>
    </row>
    <row r="19" spans="1:14" ht="9" customHeight="1" x14ac:dyDescent="0.2">
      <c r="A19" s="39" t="s">
        <v>22</v>
      </c>
      <c r="B19" s="40">
        <v>708.83</v>
      </c>
      <c r="C19" s="41">
        <v>729.88</v>
      </c>
      <c r="D19" s="42">
        <v>1260.96</v>
      </c>
      <c r="E19" s="42">
        <v>1318.48</v>
      </c>
      <c r="F19" s="42">
        <v>1014.77</v>
      </c>
      <c r="G19" s="42">
        <v>1044.2</v>
      </c>
      <c r="H19" s="42">
        <v>1489.76</v>
      </c>
      <c r="I19" s="42">
        <v>1323.5</v>
      </c>
      <c r="J19" s="42">
        <v>1223.73</v>
      </c>
      <c r="K19" s="42">
        <v>1191.76</v>
      </c>
      <c r="L19" s="42">
        <v>2415</v>
      </c>
      <c r="M19" s="42">
        <v>1747.1567399999999</v>
      </c>
      <c r="N19" s="42">
        <v>1614.74</v>
      </c>
    </row>
    <row r="20" spans="1:14" ht="9" customHeight="1" x14ac:dyDescent="0.2">
      <c r="A20" s="39" t="s">
        <v>23</v>
      </c>
      <c r="B20" s="40">
        <v>22.5</v>
      </c>
      <c r="C20" s="41">
        <v>15.4</v>
      </c>
      <c r="D20" s="41">
        <v>16.25</v>
      </c>
      <c r="E20" s="41">
        <v>27.19</v>
      </c>
      <c r="F20" s="41">
        <v>16.37</v>
      </c>
      <c r="G20" s="41">
        <v>11.53</v>
      </c>
      <c r="H20" s="41">
        <v>206.02</v>
      </c>
      <c r="I20" s="41">
        <v>73.98</v>
      </c>
      <c r="J20" s="41">
        <v>63.54</v>
      </c>
      <c r="K20" s="41">
        <v>6.89</v>
      </c>
      <c r="L20" s="41">
        <v>9</v>
      </c>
      <c r="M20" s="41">
        <v>9.5609999999999999</v>
      </c>
      <c r="N20" s="41">
        <v>49.23</v>
      </c>
    </row>
    <row r="21" spans="1:14" ht="9" customHeight="1" x14ac:dyDescent="0.2">
      <c r="A21" s="39" t="s">
        <v>24</v>
      </c>
      <c r="B21" s="40">
        <v>56.85</v>
      </c>
      <c r="C21" s="41">
        <v>78.84</v>
      </c>
      <c r="D21" s="41">
        <v>153.94999999999999</v>
      </c>
      <c r="E21" s="41">
        <v>291.04000000000002</v>
      </c>
      <c r="F21" s="41">
        <v>171.15</v>
      </c>
      <c r="G21" s="41">
        <v>190.6</v>
      </c>
      <c r="H21" s="41">
        <v>172.52</v>
      </c>
      <c r="I21" s="41">
        <v>181.15</v>
      </c>
      <c r="J21" s="41">
        <v>794.37</v>
      </c>
      <c r="K21" s="41">
        <v>83.39</v>
      </c>
      <c r="L21" s="41">
        <v>128</v>
      </c>
      <c r="M21" s="41">
        <v>197.38600000000002</v>
      </c>
      <c r="N21" s="41">
        <v>219.61</v>
      </c>
    </row>
    <row r="22" spans="1:14" ht="9" customHeight="1" x14ac:dyDescent="0.2">
      <c r="A22" s="39" t="s">
        <v>25</v>
      </c>
      <c r="B22" s="40">
        <v>165.27</v>
      </c>
      <c r="C22" s="41">
        <v>195.66</v>
      </c>
      <c r="D22" s="41">
        <v>197.92</v>
      </c>
      <c r="E22" s="41">
        <v>86.23</v>
      </c>
      <c r="F22" s="41">
        <v>172.51</v>
      </c>
      <c r="G22" s="41">
        <v>130.01</v>
      </c>
      <c r="H22" s="41">
        <v>11.28</v>
      </c>
      <c r="I22" s="41">
        <v>45.89</v>
      </c>
      <c r="J22" s="41">
        <v>8.77</v>
      </c>
      <c r="K22" s="41">
        <v>1.1100000000000001</v>
      </c>
      <c r="L22" s="41">
        <v>6</v>
      </c>
      <c r="M22" s="41">
        <v>10.66</v>
      </c>
      <c r="N22" s="41">
        <v>8.44</v>
      </c>
    </row>
    <row r="23" spans="1:14" ht="9" customHeight="1" x14ac:dyDescent="0.2">
      <c r="A23" s="39" t="s">
        <v>26</v>
      </c>
      <c r="B23" s="40">
        <v>82.46</v>
      </c>
      <c r="C23" s="41">
        <v>94.22</v>
      </c>
      <c r="D23" s="41">
        <v>176.58</v>
      </c>
      <c r="E23" s="41">
        <v>253.51</v>
      </c>
      <c r="F23" s="41">
        <v>255.85</v>
      </c>
      <c r="G23" s="41">
        <v>263.75</v>
      </c>
      <c r="H23" s="41">
        <v>310.83</v>
      </c>
      <c r="I23" s="41">
        <v>243.51</v>
      </c>
      <c r="J23" s="41">
        <v>171.07</v>
      </c>
      <c r="K23" s="41">
        <v>121.73</v>
      </c>
      <c r="L23" s="41">
        <v>90</v>
      </c>
      <c r="M23" s="41">
        <v>88.25</v>
      </c>
      <c r="N23" s="41">
        <v>89.27</v>
      </c>
    </row>
    <row r="24" spans="1:14" ht="10.5" hidden="1" customHeight="1" x14ac:dyDescent="0.2">
      <c r="A24" s="39" t="s">
        <v>31</v>
      </c>
      <c r="B24" s="40">
        <v>7.68</v>
      </c>
      <c r="C24" s="41" t="s">
        <v>0</v>
      </c>
      <c r="D24" s="41" t="s">
        <v>0</v>
      </c>
      <c r="E24" s="41" t="s">
        <v>0</v>
      </c>
      <c r="F24" s="41" t="s">
        <v>0</v>
      </c>
      <c r="G24" s="41" t="s">
        <v>0</v>
      </c>
      <c r="H24" s="41" t="s">
        <v>0</v>
      </c>
      <c r="I24" s="41" t="s">
        <v>0</v>
      </c>
      <c r="J24" s="41" t="s">
        <v>0</v>
      </c>
      <c r="K24" s="41" t="s">
        <v>0</v>
      </c>
      <c r="L24" s="41"/>
      <c r="M24" s="41"/>
      <c r="N24" s="41"/>
    </row>
    <row r="25" spans="1:14" ht="9" customHeight="1" x14ac:dyDescent="0.2">
      <c r="A25" s="39" t="s">
        <v>27</v>
      </c>
      <c r="B25" s="40">
        <v>1206.3499999999999</v>
      </c>
      <c r="C25" s="41">
        <v>1321.09</v>
      </c>
      <c r="D25" s="42">
        <v>2045.08</v>
      </c>
      <c r="E25" s="42">
        <v>1934.84</v>
      </c>
      <c r="F25" s="42">
        <v>2591.39</v>
      </c>
      <c r="G25" s="42">
        <v>3391.42</v>
      </c>
      <c r="H25" s="42">
        <v>8114.36</v>
      </c>
      <c r="I25" s="42">
        <v>8992.32</v>
      </c>
      <c r="J25" s="42">
        <v>9025.06</v>
      </c>
      <c r="K25" s="42">
        <v>14412.56</v>
      </c>
      <c r="L25" s="42">
        <v>17800</v>
      </c>
      <c r="M25" s="42">
        <v>28509.852000000003</v>
      </c>
      <c r="N25" s="42">
        <v>27183.37</v>
      </c>
    </row>
    <row r="26" spans="1:14" ht="9" customHeight="1" x14ac:dyDescent="0.2">
      <c r="A26" s="39" t="s">
        <v>32</v>
      </c>
      <c r="B26" s="40" t="s">
        <v>0</v>
      </c>
      <c r="C26" s="41">
        <v>0.38</v>
      </c>
      <c r="D26" s="41" t="s">
        <v>0</v>
      </c>
      <c r="E26" s="41" t="s">
        <v>0</v>
      </c>
      <c r="F26" s="41" t="s">
        <v>0</v>
      </c>
      <c r="G26" s="41" t="s">
        <v>0</v>
      </c>
      <c r="H26" s="41" t="s">
        <v>0</v>
      </c>
      <c r="I26" s="41" t="s">
        <v>0</v>
      </c>
      <c r="J26" s="41" t="s">
        <v>0</v>
      </c>
      <c r="K26" s="41">
        <v>0.5</v>
      </c>
      <c r="L26" s="41">
        <v>1</v>
      </c>
      <c r="M26" s="41">
        <v>1.2</v>
      </c>
      <c r="N26" s="41">
        <v>7.77</v>
      </c>
    </row>
    <row r="27" spans="1:14" ht="9" customHeight="1" x14ac:dyDescent="0.2">
      <c r="A27" s="39" t="s">
        <v>28</v>
      </c>
      <c r="B27" s="40">
        <v>46.76</v>
      </c>
      <c r="C27" s="41">
        <v>39.24</v>
      </c>
      <c r="D27" s="41">
        <v>4.7300000000000004</v>
      </c>
      <c r="E27" s="41">
        <v>29.45</v>
      </c>
      <c r="F27" s="41">
        <v>18.45</v>
      </c>
      <c r="G27" s="41">
        <v>17</v>
      </c>
      <c r="H27" s="41">
        <v>18.809999999999999</v>
      </c>
      <c r="I27" s="41">
        <v>25.15</v>
      </c>
      <c r="J27" s="41">
        <v>33.78</v>
      </c>
      <c r="K27" s="41">
        <v>21.07</v>
      </c>
      <c r="L27" s="41">
        <v>47</v>
      </c>
      <c r="M27" s="41">
        <v>37.122999999999998</v>
      </c>
      <c r="N27" s="41">
        <v>67.62</v>
      </c>
    </row>
    <row r="28" spans="1:14" ht="9" customHeight="1" x14ac:dyDescent="0.2">
      <c r="A28" s="36" t="s">
        <v>7</v>
      </c>
      <c r="B28" s="43">
        <f t="shared" ref="B28:N28" si="3">SUM(B29:B31)</f>
        <v>510.2</v>
      </c>
      <c r="C28" s="37">
        <f t="shared" si="3"/>
        <v>607.78</v>
      </c>
      <c r="D28" s="38">
        <f t="shared" si="3"/>
        <v>721.02</v>
      </c>
      <c r="E28" s="38">
        <f t="shared" si="3"/>
        <v>1161.68</v>
      </c>
      <c r="F28" s="38">
        <f t="shared" si="3"/>
        <v>1110.54</v>
      </c>
      <c r="G28" s="38">
        <f t="shared" si="3"/>
        <v>1274.73</v>
      </c>
      <c r="H28" s="38">
        <f t="shared" si="3"/>
        <v>1423.52</v>
      </c>
      <c r="I28" s="38">
        <f t="shared" si="3"/>
        <v>935.34</v>
      </c>
      <c r="J28" s="38">
        <f t="shared" si="3"/>
        <v>1681.78</v>
      </c>
      <c r="K28" s="38">
        <f t="shared" si="3"/>
        <v>2808.41</v>
      </c>
      <c r="L28" s="38">
        <f t="shared" si="3"/>
        <v>2454</v>
      </c>
      <c r="M28" s="38">
        <f t="shared" si="3"/>
        <v>1785.6035999999999</v>
      </c>
      <c r="N28" s="38">
        <f t="shared" si="3"/>
        <v>1850.63</v>
      </c>
    </row>
    <row r="29" spans="1:14" ht="9" customHeight="1" x14ac:dyDescent="0.2">
      <c r="A29" s="39" t="s">
        <v>22</v>
      </c>
      <c r="B29" s="40">
        <v>510.2</v>
      </c>
      <c r="C29" s="41">
        <v>607.78</v>
      </c>
      <c r="D29" s="41">
        <v>721.02</v>
      </c>
      <c r="E29" s="41">
        <v>801.01</v>
      </c>
      <c r="F29" s="41">
        <v>637.01</v>
      </c>
      <c r="G29" s="41">
        <v>713.85</v>
      </c>
      <c r="H29" s="41">
        <v>579.14</v>
      </c>
      <c r="I29" s="41">
        <v>434.43</v>
      </c>
      <c r="J29" s="41">
        <v>624.14</v>
      </c>
      <c r="K29" s="41">
        <v>744.31</v>
      </c>
      <c r="L29" s="41">
        <v>997</v>
      </c>
      <c r="M29" s="41">
        <v>379.81700000000006</v>
      </c>
      <c r="N29" s="41" t="s">
        <v>0</v>
      </c>
    </row>
    <row r="30" spans="1:14" ht="9" customHeight="1" x14ac:dyDescent="0.2">
      <c r="A30" s="39" t="s">
        <v>20</v>
      </c>
      <c r="B30" s="40"/>
      <c r="C30" s="41"/>
      <c r="D30" s="41"/>
      <c r="E30" s="41" t="s">
        <v>0</v>
      </c>
      <c r="F30" s="41" t="s">
        <v>0</v>
      </c>
      <c r="G30" s="41" t="s">
        <v>0</v>
      </c>
      <c r="H30" s="41" t="s">
        <v>0</v>
      </c>
      <c r="I30" s="41" t="s">
        <v>0</v>
      </c>
      <c r="J30" s="41">
        <v>347.16</v>
      </c>
      <c r="K30" s="41">
        <v>855.31</v>
      </c>
      <c r="L30" s="41">
        <v>792</v>
      </c>
      <c r="M30" s="41">
        <v>766.47359999999992</v>
      </c>
      <c r="N30" s="41">
        <v>722.5</v>
      </c>
    </row>
    <row r="31" spans="1:14" ht="9" customHeight="1" x14ac:dyDescent="0.2">
      <c r="A31" s="39" t="s">
        <v>29</v>
      </c>
      <c r="B31" s="43" t="s">
        <v>0</v>
      </c>
      <c r="C31" s="41" t="s">
        <v>0</v>
      </c>
      <c r="D31" s="41" t="s">
        <v>0</v>
      </c>
      <c r="E31" s="41">
        <v>360.67</v>
      </c>
      <c r="F31" s="41">
        <v>473.53</v>
      </c>
      <c r="G31" s="41">
        <v>560.88</v>
      </c>
      <c r="H31" s="41">
        <v>844.38</v>
      </c>
      <c r="I31" s="41">
        <v>500.91</v>
      </c>
      <c r="J31" s="41">
        <v>710.48</v>
      </c>
      <c r="K31" s="42">
        <v>1208.79</v>
      </c>
      <c r="L31" s="42">
        <v>665</v>
      </c>
      <c r="M31" s="42">
        <v>639.31299999999999</v>
      </c>
      <c r="N31" s="42">
        <v>1128.1300000000001</v>
      </c>
    </row>
    <row r="32" spans="1:14" ht="9" customHeight="1" x14ac:dyDescent="0.2">
      <c r="A32" s="36" t="s">
        <v>8</v>
      </c>
      <c r="B32" s="43" t="str">
        <f t="shared" ref="B32:J32" si="4">B34</f>
        <v>-</v>
      </c>
      <c r="C32" s="37">
        <f t="shared" si="4"/>
        <v>54.83</v>
      </c>
      <c r="D32" s="37">
        <f t="shared" si="4"/>
        <v>57.61</v>
      </c>
      <c r="E32" s="37">
        <f t="shared" si="4"/>
        <v>43.21</v>
      </c>
      <c r="F32" s="37">
        <f t="shared" si="4"/>
        <v>4.7</v>
      </c>
      <c r="G32" s="37">
        <f t="shared" si="4"/>
        <v>55.15</v>
      </c>
      <c r="H32" s="37">
        <f t="shared" si="4"/>
        <v>17.18</v>
      </c>
      <c r="I32" s="37">
        <f t="shared" si="4"/>
        <v>1</v>
      </c>
      <c r="J32" s="37">
        <f t="shared" si="4"/>
        <v>0.24</v>
      </c>
      <c r="K32" s="37">
        <f>SUM(K33:K34)</f>
        <v>31</v>
      </c>
      <c r="L32" s="37">
        <f>SUM(L33:L34)</f>
        <v>46</v>
      </c>
      <c r="M32" s="37" t="s">
        <v>0</v>
      </c>
      <c r="N32" s="37" t="s">
        <v>0</v>
      </c>
    </row>
    <row r="33" spans="1:14" ht="9" customHeight="1" x14ac:dyDescent="0.2">
      <c r="A33" s="39" t="s">
        <v>22</v>
      </c>
      <c r="B33" s="43"/>
      <c r="C33" s="37"/>
      <c r="D33" s="37"/>
      <c r="E33" s="41" t="s">
        <v>0</v>
      </c>
      <c r="F33" s="41" t="s">
        <v>0</v>
      </c>
      <c r="G33" s="41" t="s">
        <v>0</v>
      </c>
      <c r="H33" s="41" t="s">
        <v>0</v>
      </c>
      <c r="I33" s="41" t="s">
        <v>0</v>
      </c>
      <c r="J33" s="41" t="s">
        <v>0</v>
      </c>
      <c r="K33" s="41">
        <v>31</v>
      </c>
      <c r="L33" s="41">
        <v>1</v>
      </c>
      <c r="M33" s="41" t="s">
        <v>0</v>
      </c>
      <c r="N33" s="41" t="s">
        <v>0</v>
      </c>
    </row>
    <row r="34" spans="1:14" s="9" customFormat="1" ht="9" customHeight="1" x14ac:dyDescent="0.2">
      <c r="A34" s="39" t="s">
        <v>27</v>
      </c>
      <c r="B34" s="40" t="s">
        <v>0</v>
      </c>
      <c r="C34" s="41">
        <v>54.83</v>
      </c>
      <c r="D34" s="41">
        <v>57.61</v>
      </c>
      <c r="E34" s="41">
        <v>43.21</v>
      </c>
      <c r="F34" s="41">
        <v>4.7</v>
      </c>
      <c r="G34" s="41">
        <v>55.15</v>
      </c>
      <c r="H34" s="41">
        <v>17.18</v>
      </c>
      <c r="I34" s="41">
        <v>1</v>
      </c>
      <c r="J34" s="41">
        <v>0.24</v>
      </c>
      <c r="K34" s="41" t="s">
        <v>0</v>
      </c>
      <c r="L34" s="41">
        <v>45</v>
      </c>
      <c r="M34" s="41" t="s">
        <v>0</v>
      </c>
      <c r="N34" s="41" t="s">
        <v>0</v>
      </c>
    </row>
    <row r="35" spans="1:14" s="9" customFormat="1" ht="5.25" customHeight="1" x14ac:dyDescent="0.2">
      <c r="A35" s="21"/>
      <c r="B35" s="18"/>
      <c r="C35" s="10"/>
      <c r="D35" s="10"/>
      <c r="E35" s="10"/>
      <c r="F35" s="10"/>
      <c r="G35" s="24"/>
      <c r="H35" s="24"/>
      <c r="I35" s="24"/>
      <c r="J35" s="24"/>
      <c r="K35" s="24"/>
      <c r="L35" s="24"/>
      <c r="M35" s="24"/>
      <c r="N35" s="24"/>
    </row>
    <row r="36" spans="1:14" s="9" customFormat="1" ht="11.25" customHeight="1" x14ac:dyDescent="0.2">
      <c r="A36" s="45" t="s">
        <v>42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s="9" customFormat="1" ht="10.5" customHeight="1" x14ac:dyDescent="0.2">
      <c r="A37" s="16" t="s">
        <v>36</v>
      </c>
      <c r="B37" s="16"/>
      <c r="C37" s="17"/>
      <c r="D37" s="17"/>
      <c r="E37" s="17"/>
      <c r="F37" s="17"/>
      <c r="G37" s="17"/>
      <c r="H37" s="17"/>
      <c r="I37" s="17"/>
      <c r="J37" s="44"/>
    </row>
    <row r="38" spans="1:14" s="12" customFormat="1" ht="12" customHeight="1" x14ac:dyDescent="0.2">
      <c r="A38" s="25" t="s">
        <v>33</v>
      </c>
      <c r="B38" s="11"/>
      <c r="C38" s="13"/>
      <c r="D38" s="13"/>
      <c r="E38" s="13"/>
      <c r="F38" s="13"/>
      <c r="G38" s="13"/>
      <c r="H38" s="13"/>
      <c r="I38" s="13"/>
    </row>
    <row r="39" spans="1:14" ht="12" customHeight="1" x14ac:dyDescent="0.2">
      <c r="A39" s="14"/>
      <c r="B39" s="14"/>
    </row>
    <row r="40" spans="1:14" ht="12" customHeight="1" x14ac:dyDescent="0.2">
      <c r="B40" s="3">
        <v>3361.34</v>
      </c>
    </row>
    <row r="41" spans="1:14" ht="12" customHeight="1" x14ac:dyDescent="0.2">
      <c r="B41" s="3">
        <v>2851.14</v>
      </c>
    </row>
    <row r="42" spans="1:14" ht="12" customHeight="1" x14ac:dyDescent="0.2">
      <c r="B42" s="3">
        <v>5.25</v>
      </c>
    </row>
    <row r="43" spans="1:14" ht="12" customHeight="1" x14ac:dyDescent="0.2">
      <c r="B43" s="3">
        <v>38.85</v>
      </c>
    </row>
    <row r="44" spans="1:14" ht="12" customHeight="1" x14ac:dyDescent="0.2">
      <c r="B44" s="3">
        <v>121.2</v>
      </c>
    </row>
    <row r="45" spans="1:14" ht="12" customHeight="1" x14ac:dyDescent="0.2">
      <c r="B45" s="3">
        <v>68.98</v>
      </c>
    </row>
    <row r="46" spans="1:14" ht="12" customHeight="1" x14ac:dyDescent="0.2">
      <c r="B46" s="3">
        <v>103.39</v>
      </c>
    </row>
    <row r="47" spans="1:14" ht="12" customHeight="1" x14ac:dyDescent="0.2">
      <c r="B47" s="3">
        <v>1.9</v>
      </c>
    </row>
    <row r="48" spans="1:14" ht="12" customHeight="1" x14ac:dyDescent="0.2">
      <c r="B48" s="3">
        <v>97.43</v>
      </c>
    </row>
    <row r="49" spans="2:2" ht="12" customHeight="1" x14ac:dyDescent="0.2">
      <c r="B49" s="3">
        <v>49.11</v>
      </c>
    </row>
    <row r="50" spans="2:2" ht="12" customHeight="1" x14ac:dyDescent="0.2">
      <c r="B50" s="3">
        <v>68.33</v>
      </c>
    </row>
    <row r="51" spans="2:2" ht="12" customHeight="1" x14ac:dyDescent="0.2">
      <c r="B51" s="3">
        <v>708.83</v>
      </c>
    </row>
    <row r="52" spans="2:2" ht="12" customHeight="1" x14ac:dyDescent="0.2">
      <c r="B52" s="3">
        <v>22.5</v>
      </c>
    </row>
    <row r="53" spans="2:2" ht="12" customHeight="1" x14ac:dyDescent="0.2">
      <c r="B53" s="3">
        <v>56.85</v>
      </c>
    </row>
    <row r="54" spans="2:2" ht="12" customHeight="1" x14ac:dyDescent="0.2">
      <c r="B54" s="3">
        <v>165.27</v>
      </c>
    </row>
    <row r="55" spans="2:2" ht="12" customHeight="1" x14ac:dyDescent="0.2">
      <c r="B55" s="3">
        <v>82.46</v>
      </c>
    </row>
    <row r="56" spans="2:2" ht="12" customHeight="1" x14ac:dyDescent="0.2">
      <c r="B56" s="3">
        <v>7.68</v>
      </c>
    </row>
    <row r="57" spans="2:2" ht="12" customHeight="1" x14ac:dyDescent="0.2">
      <c r="B57" s="3">
        <v>1206.3499999999999</v>
      </c>
    </row>
    <row r="58" spans="2:2" ht="12" customHeight="1" x14ac:dyDescent="0.2">
      <c r="B58" s="3" t="s">
        <v>0</v>
      </c>
    </row>
    <row r="59" spans="2:2" ht="12" customHeight="1" x14ac:dyDescent="0.2">
      <c r="B59" s="3">
        <v>46.76</v>
      </c>
    </row>
    <row r="60" spans="2:2" ht="12" customHeight="1" x14ac:dyDescent="0.2">
      <c r="B60" s="3">
        <v>510.2</v>
      </c>
    </row>
    <row r="61" spans="2:2" ht="12" customHeight="1" x14ac:dyDescent="0.2">
      <c r="B61" s="3">
        <v>510.2</v>
      </c>
    </row>
    <row r="62" spans="2:2" ht="12" customHeight="1" x14ac:dyDescent="0.2">
      <c r="B62" s="3" t="s">
        <v>0</v>
      </c>
    </row>
    <row r="63" spans="2:2" ht="12" customHeight="1" x14ac:dyDescent="0.2">
      <c r="B63" s="3" t="s">
        <v>0</v>
      </c>
    </row>
    <row r="64" spans="2:2" ht="12" customHeight="1" x14ac:dyDescent="0.2">
      <c r="B64" s="3" t="s">
        <v>0</v>
      </c>
    </row>
    <row r="65" spans="2:9" ht="12" customHeight="1" x14ac:dyDescent="0.2"/>
    <row r="66" spans="2:9" ht="12" customHeight="1" x14ac:dyDescent="0.2">
      <c r="B66" s="19">
        <f t="shared" ref="B66:B87" si="5">B8-B40</f>
        <v>0</v>
      </c>
      <c r="C66" s="19"/>
      <c r="D66" s="19"/>
      <c r="E66" s="19"/>
      <c r="F66" s="19"/>
      <c r="G66" s="19"/>
      <c r="H66" s="19"/>
      <c r="I66" s="19"/>
    </row>
    <row r="67" spans="2:9" ht="12" customHeight="1" x14ac:dyDescent="0.2">
      <c r="B67" s="19">
        <f t="shared" si="5"/>
        <v>0</v>
      </c>
      <c r="C67" s="19"/>
      <c r="D67" s="19"/>
      <c r="E67" s="19"/>
      <c r="F67" s="19"/>
      <c r="G67" s="19"/>
      <c r="H67" s="19"/>
      <c r="I67" s="19"/>
    </row>
    <row r="68" spans="2:9" ht="12" customHeight="1" x14ac:dyDescent="0.2">
      <c r="B68" s="19">
        <f t="shared" si="5"/>
        <v>0</v>
      </c>
      <c r="C68" s="19"/>
      <c r="D68" s="19"/>
      <c r="E68" s="19"/>
      <c r="F68" s="19"/>
      <c r="G68" s="19"/>
      <c r="H68" s="19"/>
      <c r="I68" s="19"/>
    </row>
    <row r="69" spans="2:9" ht="12" customHeight="1" x14ac:dyDescent="0.2">
      <c r="B69" s="19">
        <f t="shared" si="5"/>
        <v>0</v>
      </c>
      <c r="C69" s="19"/>
      <c r="D69" s="19"/>
      <c r="E69" s="19"/>
      <c r="F69" s="19"/>
      <c r="G69" s="19"/>
      <c r="H69" s="19"/>
      <c r="I69" s="19"/>
    </row>
    <row r="70" spans="2:9" ht="12" customHeight="1" x14ac:dyDescent="0.2">
      <c r="B70" s="19">
        <f t="shared" si="5"/>
        <v>0</v>
      </c>
      <c r="C70" s="19"/>
      <c r="D70" s="19"/>
      <c r="E70" s="19"/>
      <c r="F70" s="19"/>
      <c r="G70" s="19"/>
      <c r="H70" s="19"/>
      <c r="I70" s="19"/>
    </row>
    <row r="71" spans="2:9" ht="12" customHeight="1" x14ac:dyDescent="0.2">
      <c r="B71" s="19">
        <f t="shared" si="5"/>
        <v>0</v>
      </c>
      <c r="C71" s="19"/>
      <c r="D71" s="19"/>
      <c r="E71" s="19"/>
      <c r="F71" s="19"/>
      <c r="G71" s="19"/>
      <c r="H71" s="19"/>
      <c r="I71" s="19"/>
    </row>
    <row r="72" spans="2:9" ht="12" customHeight="1" x14ac:dyDescent="0.2">
      <c r="B72" s="19">
        <f t="shared" si="5"/>
        <v>0</v>
      </c>
      <c r="C72" s="19"/>
      <c r="D72" s="19"/>
      <c r="E72" s="19"/>
      <c r="F72" s="19"/>
      <c r="G72" s="19"/>
      <c r="H72" s="19"/>
      <c r="I72" s="19"/>
    </row>
    <row r="73" spans="2:9" ht="12" customHeight="1" x14ac:dyDescent="0.2">
      <c r="B73" s="19">
        <f t="shared" si="5"/>
        <v>0</v>
      </c>
      <c r="C73" s="19"/>
      <c r="D73" s="19"/>
      <c r="E73" s="19"/>
      <c r="F73" s="19"/>
      <c r="G73" s="19"/>
      <c r="H73" s="19"/>
      <c r="I73" s="19"/>
    </row>
    <row r="74" spans="2:9" ht="12" customHeight="1" x14ac:dyDescent="0.2">
      <c r="B74" s="19">
        <f t="shared" si="5"/>
        <v>0</v>
      </c>
      <c r="C74" s="19"/>
      <c r="D74" s="19"/>
      <c r="E74" s="19"/>
      <c r="F74" s="19"/>
      <c r="G74" s="19"/>
      <c r="H74" s="19"/>
      <c r="I74" s="19"/>
    </row>
    <row r="75" spans="2:9" ht="12" customHeight="1" x14ac:dyDescent="0.2">
      <c r="B75" s="19">
        <f t="shared" si="5"/>
        <v>0</v>
      </c>
      <c r="C75" s="19"/>
      <c r="D75" s="19"/>
      <c r="E75" s="19"/>
      <c r="F75" s="19"/>
      <c r="G75" s="19"/>
      <c r="H75" s="19"/>
      <c r="I75" s="19"/>
    </row>
    <row r="76" spans="2:9" ht="12" customHeight="1" x14ac:dyDescent="0.2">
      <c r="B76" s="19">
        <f t="shared" si="5"/>
        <v>0</v>
      </c>
      <c r="C76" s="19"/>
      <c r="D76" s="19"/>
      <c r="E76" s="19"/>
      <c r="F76" s="19"/>
      <c r="G76" s="19"/>
      <c r="H76" s="19"/>
      <c r="I76" s="19"/>
    </row>
    <row r="77" spans="2:9" ht="12" customHeight="1" x14ac:dyDescent="0.2">
      <c r="B77" s="19">
        <f t="shared" si="5"/>
        <v>0</v>
      </c>
      <c r="C77" s="19"/>
      <c r="D77" s="19"/>
      <c r="E77" s="19"/>
      <c r="F77" s="19"/>
      <c r="G77" s="19"/>
      <c r="H77" s="19"/>
      <c r="I77" s="19"/>
    </row>
    <row r="78" spans="2:9" ht="12" customHeight="1" x14ac:dyDescent="0.2">
      <c r="B78" s="19">
        <f t="shared" si="5"/>
        <v>0</v>
      </c>
      <c r="C78" s="19"/>
      <c r="D78" s="19"/>
      <c r="E78" s="19"/>
      <c r="F78" s="19"/>
      <c r="G78" s="19"/>
      <c r="H78" s="19"/>
      <c r="I78" s="19"/>
    </row>
    <row r="79" spans="2:9" ht="12" customHeight="1" x14ac:dyDescent="0.2">
      <c r="B79" s="19">
        <f t="shared" si="5"/>
        <v>0</v>
      </c>
      <c r="C79" s="19"/>
      <c r="D79" s="19"/>
      <c r="E79" s="19"/>
      <c r="F79" s="19"/>
      <c r="G79" s="19"/>
      <c r="H79" s="19"/>
      <c r="I79" s="19"/>
    </row>
    <row r="80" spans="2:9" ht="12" customHeight="1" x14ac:dyDescent="0.2">
      <c r="B80" s="19">
        <f t="shared" si="5"/>
        <v>0</v>
      </c>
      <c r="C80" s="19"/>
      <c r="D80" s="19"/>
      <c r="E80" s="19"/>
      <c r="F80" s="19"/>
      <c r="G80" s="19"/>
      <c r="H80" s="19"/>
      <c r="I80" s="19"/>
    </row>
    <row r="81" spans="2:9" ht="12" customHeight="1" x14ac:dyDescent="0.2">
      <c r="B81" s="19">
        <f t="shared" si="5"/>
        <v>0</v>
      </c>
      <c r="C81" s="19"/>
      <c r="D81" s="19"/>
      <c r="E81" s="19"/>
      <c r="F81" s="19"/>
      <c r="G81" s="19"/>
      <c r="H81" s="19"/>
      <c r="I81" s="19"/>
    </row>
    <row r="82" spans="2:9" ht="12" customHeight="1" x14ac:dyDescent="0.2">
      <c r="B82" s="19">
        <f t="shared" si="5"/>
        <v>0</v>
      </c>
      <c r="C82" s="19"/>
      <c r="D82" s="19"/>
      <c r="E82" s="19"/>
      <c r="F82" s="19"/>
      <c r="G82" s="19"/>
      <c r="H82" s="19"/>
      <c r="I82" s="19"/>
    </row>
    <row r="83" spans="2:9" ht="12" customHeight="1" x14ac:dyDescent="0.2">
      <c r="B83" s="19">
        <f t="shared" si="5"/>
        <v>0</v>
      </c>
      <c r="C83" s="19"/>
      <c r="D83" s="19"/>
      <c r="E83" s="19"/>
      <c r="F83" s="19"/>
      <c r="G83" s="19"/>
      <c r="H83" s="19"/>
      <c r="I83" s="19"/>
    </row>
    <row r="84" spans="2:9" ht="12" customHeight="1" x14ac:dyDescent="0.2">
      <c r="B84" s="19" t="e">
        <f t="shared" si="5"/>
        <v>#VALUE!</v>
      </c>
      <c r="C84" s="19"/>
      <c r="D84" s="19"/>
      <c r="E84" s="19"/>
      <c r="F84" s="19"/>
      <c r="G84" s="19"/>
      <c r="H84" s="19"/>
      <c r="I84" s="19"/>
    </row>
    <row r="85" spans="2:9" ht="12" customHeight="1" x14ac:dyDescent="0.2">
      <c r="B85" s="19">
        <f t="shared" si="5"/>
        <v>0</v>
      </c>
      <c r="C85" s="19"/>
      <c r="D85" s="19"/>
      <c r="E85" s="19"/>
      <c r="F85" s="19"/>
      <c r="G85" s="19"/>
      <c r="H85" s="19"/>
      <c r="I85" s="19"/>
    </row>
    <row r="86" spans="2:9" ht="12" customHeight="1" x14ac:dyDescent="0.2">
      <c r="B86" s="19">
        <f t="shared" si="5"/>
        <v>0</v>
      </c>
      <c r="C86" s="19"/>
      <c r="D86" s="19"/>
      <c r="E86" s="19"/>
      <c r="F86" s="19"/>
      <c r="G86" s="19"/>
      <c r="H86" s="19"/>
      <c r="I86" s="19"/>
    </row>
    <row r="87" spans="2:9" ht="12" customHeight="1" x14ac:dyDescent="0.2">
      <c r="B87" s="19">
        <f t="shared" si="5"/>
        <v>0</v>
      </c>
      <c r="C87" s="19"/>
      <c r="D87" s="19"/>
      <c r="E87" s="19"/>
      <c r="F87" s="19"/>
      <c r="G87" s="19"/>
      <c r="H87" s="19"/>
      <c r="I87" s="19"/>
    </row>
    <row r="88" spans="2:9" ht="12" customHeight="1" x14ac:dyDescent="0.2">
      <c r="B88" s="19" t="e">
        <f>B31-B62</f>
        <v>#VALUE!</v>
      </c>
      <c r="C88" s="19"/>
      <c r="D88" s="19"/>
      <c r="E88" s="19"/>
      <c r="F88" s="19"/>
      <c r="G88" s="19"/>
      <c r="H88" s="19"/>
      <c r="I88" s="19"/>
    </row>
    <row r="89" spans="2:9" ht="12" customHeight="1" x14ac:dyDescent="0.2">
      <c r="B89" s="19" t="e">
        <f>B32-B63</f>
        <v>#VALUE!</v>
      </c>
      <c r="C89" s="19"/>
      <c r="D89" s="19"/>
      <c r="E89" s="19"/>
      <c r="F89" s="19"/>
      <c r="G89" s="19"/>
      <c r="H89" s="19"/>
      <c r="I89" s="19"/>
    </row>
    <row r="90" spans="2:9" ht="12" customHeight="1" x14ac:dyDescent="0.2">
      <c r="B90" s="20" t="e">
        <f>B34-B64</f>
        <v>#VALUE!</v>
      </c>
      <c r="C90" s="20"/>
      <c r="D90" s="20"/>
      <c r="E90" s="20"/>
      <c r="F90" s="20"/>
      <c r="G90" s="20"/>
      <c r="H90" s="20"/>
      <c r="I90" s="20"/>
    </row>
    <row r="91" spans="2:9" ht="12" customHeight="1" x14ac:dyDescent="0.2"/>
    <row r="92" spans="2:9" ht="12" customHeight="1" x14ac:dyDescent="0.2"/>
    <row r="93" spans="2:9" ht="12" customHeight="1" x14ac:dyDescent="0.2"/>
    <row r="94" spans="2:9" ht="12" customHeight="1" x14ac:dyDescent="0.2"/>
    <row r="95" spans="2:9" ht="12" customHeight="1" x14ac:dyDescent="0.2"/>
    <row r="96" spans="2:9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</sheetData>
  <phoneticPr fontId="0" type="noConversion"/>
  <printOptions horizontalCentered="1"/>
  <pageMargins left="1.9685039370078741" right="1.9685039370078741" top="5.4724409448818898" bottom="1.3779527559055118" header="0" footer="0"/>
  <pageSetup paperSize="9" orientation="portrait" r:id="rId1"/>
  <headerFooter alignWithMargins="0"/>
  <ignoredErrors>
    <ignoredError sqref="G5:L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2016-06-03T16:58:28Z</cp:lastPrinted>
  <dcterms:created xsi:type="dcterms:W3CDTF">2003-11-04T20:49:04Z</dcterms:created>
  <dcterms:modified xsi:type="dcterms:W3CDTF">2016-08-09T18:39:22Z</dcterms:modified>
</cp:coreProperties>
</file>