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840" yWindow="150" windowWidth="10335" windowHeight="9375" tabRatio="602"/>
  </bookViews>
  <sheets>
    <sheet name="C10" sheetId="134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'C10'!$A$1:$P$48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H9" i="134" l="1"/>
  <c r="AB34" i="134" s="1"/>
  <c r="AB38" i="134" s="1"/>
  <c r="P9" i="134"/>
  <c r="AB35" i="134" s="1"/>
  <c r="AB39" i="134" s="1"/>
  <c r="D9" i="134" l="1"/>
  <c r="E9" i="134"/>
  <c r="Y34" i="134" s="1"/>
  <c r="F9" i="134"/>
  <c r="Z34" i="134" s="1"/>
  <c r="L9" i="134"/>
  <c r="M9" i="134"/>
  <c r="Y35" i="134" s="1"/>
  <c r="N9" i="134"/>
  <c r="Z35" i="134" s="1"/>
  <c r="Z38" i="134" l="1"/>
  <c r="O9" i="134"/>
  <c r="AA35" i="134" s="1"/>
  <c r="AA39" i="134" s="1"/>
  <c r="G9" i="134" l="1"/>
  <c r="AA34" i="134" s="1"/>
  <c r="AA38" i="134" s="1"/>
  <c r="Z39" i="134" l="1"/>
  <c r="Y38" i="134" l="1"/>
  <c r="Y39" i="134"/>
  <c r="T39" i="134" l="1"/>
  <c r="U39" i="134"/>
  <c r="V39" i="134"/>
  <c r="W39" i="134"/>
  <c r="X39" i="134"/>
  <c r="S39" i="134"/>
  <c r="T38" i="134"/>
  <c r="U38" i="134"/>
  <c r="V38" i="134"/>
  <c r="W38" i="134"/>
  <c r="X38" i="134"/>
  <c r="S38" i="134"/>
</calcChain>
</file>

<file path=xl/sharedStrings.xml><?xml version="1.0" encoding="utf-8"?>
<sst xmlns="http://schemas.openxmlformats.org/spreadsheetml/2006/main" count="54" uniqueCount="27">
  <si>
    <t>Total</t>
  </si>
  <si>
    <t>Depósitos</t>
  </si>
  <si>
    <t>E. SISTEMA FINANCIERO</t>
  </si>
  <si>
    <t>Cajas Rurales de Ahorro y Crédito</t>
  </si>
  <si>
    <t>Créditos Directos</t>
  </si>
  <si>
    <t xml:space="preserve">Institución </t>
  </si>
  <si>
    <t>Financiera</t>
  </si>
  <si>
    <t>-</t>
  </si>
  <si>
    <t>Fuente:  Superintendencia de Banca, Seguros y AFP.</t>
  </si>
  <si>
    <t>Banca Múltiple 1/</t>
  </si>
  <si>
    <t>Entidades de Desarrollo de la Pequeña y Micro Empresa (EDPYME) 2/</t>
  </si>
  <si>
    <t>Créditos directos</t>
  </si>
  <si>
    <t>Empresas Financieras 1/ 2/ 3/</t>
  </si>
  <si>
    <t>Empresas de Arrendamiento Financiero 3/</t>
  </si>
  <si>
    <t>Cajas Municipales</t>
  </si>
  <si>
    <t>Banco de la Nación 4/</t>
  </si>
  <si>
    <t>Agrobanco 5/</t>
  </si>
  <si>
    <t>4/ Solo considera la cartera de créditos de consumo e hipotecarios.</t>
  </si>
  <si>
    <t>5/ Solo considera los créditos que coloca directamente y no a través de otras instituciones financieras.</t>
  </si>
  <si>
    <t>2/ Las EDPYMEs Edyficar (marzo 2008), Crear Arequipa y Confianza (setiembre 2009), Efectiva (marzo 2010), Proempresa (agosto 2012) y Nueva Visión (octubre 2013)</t>
  </si>
  <si>
    <t xml:space="preserve">    respectivamente.</t>
  </si>
  <si>
    <t xml:space="preserve">    fueron autorizadas a operar  como empresas financieras.</t>
  </si>
  <si>
    <t>3/ Las empresas de arrendamiento financiero América Leasing y Mitsui Masa Leasing fueron autorizadas a operar como empresas financieras en mayo y diciembre 2010,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</si>
  <si>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Saldos al 31 de diciembre de cada año.</t>
    </r>
  </si>
  <si>
    <t>1/ En enero de 2009 se autorizó el funcionamiento de CrediScotia Financiera S.A. por conversión del Banco de Trabajo.</t>
  </si>
  <si>
    <t>23.10  CRÉDITOS DIRECTOS Y DEPÓSITOS DEL SISTEMA FINANCIERO, 2012-2014</t>
  </si>
  <si>
    <t>(Miles de Nuevos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</si>
</sst>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2" x14ac:knownFonts="1">
    <font>
      <sz val="7"/>
      <name val="Times New Roman"/>
    </font>
    <font>
      <sz val="7"/>
      <name val="Arial Narrow"/>
      <family val="2"/>
    </font>
    <font>
      <b/>
      <sz val="6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6.5"/>
      <name val="Arial Narrow"/>
      <family val="2"/>
    </font>
    <font>
      <b/>
      <sz val="11"/>
      <name val="Arial Narrow"/>
      <family val="2"/>
    </font>
    <font>
      <sz val="7"/>
      <color indexed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rgb="FF33CCCC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5" fontId="5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Border="1" applyAlignment="1">
      <alignment vertical="center"/>
    </xf>
    <xf numFmtId="0" fontId="9" fillId="0" borderId="0" xfId="0" quotePrefix="1" applyFont="1" applyBorder="1" applyAlignment="1" applyProtection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Continuous" vertical="center"/>
    </xf>
    <xf numFmtId="0" fontId="10" fillId="0" borderId="7" xfId="0" applyFont="1" applyBorder="1" applyAlignment="1" applyProtection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 applyProtection="1">
      <alignment horizontal="centerContinuous" vertical="center"/>
    </xf>
    <xf numFmtId="0" fontId="10" fillId="0" borderId="5" xfId="0" applyFont="1" applyBorder="1" applyAlignment="1" applyProtection="1">
      <alignment horizontal="left" vertical="center" wrapText="1"/>
    </xf>
    <xf numFmtId="165" fontId="10" fillId="0" borderId="0" xfId="0" applyNumberFormat="1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/>
    </xf>
    <xf numFmtId="165" fontId="1" fillId="0" borderId="0" xfId="0" applyNumberFormat="1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left" vertical="center" wrapText="1"/>
    </xf>
    <xf numFmtId="165" fontId="1" fillId="0" borderId="1" xfId="0" applyNumberFormat="1" applyFont="1" applyBorder="1" applyAlignment="1" applyProtection="1">
      <alignment horizontal="right" vertical="center"/>
    </xf>
    <xf numFmtId="165" fontId="1" fillId="0" borderId="10" xfId="0" applyNumberFormat="1" applyFont="1" applyFill="1" applyBorder="1" applyAlignment="1" applyProtection="1">
      <alignment horizontal="right" vertical="center"/>
    </xf>
    <xf numFmtId="165" fontId="1" fillId="0" borderId="10" xfId="0" applyNumberFormat="1" applyFont="1" applyBorder="1" applyAlignment="1" applyProtection="1">
      <alignment horizontal="right" vertical="center"/>
    </xf>
    <xf numFmtId="0" fontId="9" fillId="0" borderId="0" xfId="0" quotePrefix="1" applyFont="1" applyBorder="1" applyAlignment="1" applyProtection="1">
      <alignment horizontal="left" vertical="center" indent="2"/>
    </xf>
    <xf numFmtId="0" fontId="1" fillId="0" borderId="5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9070952618232E-4"/>
          <c:y val="5.634225721784776E-2"/>
          <c:w val="0.97523899734741104"/>
          <c:h val="0.83950827194585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'C10'!$R$38</c:f>
              <c:strCache>
                <c:ptCount val="1"/>
                <c:pt idx="0">
                  <c:v>Créditos directos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32147106122569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2147106122563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429421224513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'C10'!$X$37:$AB$37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'C10'!$X$38:$AB$38</c:f>
              <c:numCache>
                <c:formatCode>General</c:formatCode>
                <c:ptCount val="5"/>
                <c:pt idx="0">
                  <c:v>129.08254071523001</c:v>
                </c:pt>
                <c:pt idx="1">
                  <c:v>151.61251021797997</c:v>
                </c:pt>
                <c:pt idx="2">
                  <c:v>170.51343953544998</c:v>
                </c:pt>
                <c:pt idx="3">
                  <c:v>198.96998580538997</c:v>
                </c:pt>
                <c:pt idx="4">
                  <c:v>226.26846970960003</c:v>
                </c:pt>
              </c:numCache>
            </c:numRef>
          </c:val>
        </c:ser>
        <c:ser>
          <c:idx val="1"/>
          <c:order val="1"/>
          <c:tx>
            <c:strRef>
              <c:f>'C10'!$R$39</c:f>
              <c:strCache>
                <c:ptCount val="1"/>
                <c:pt idx="0">
                  <c:v>Depósitos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584902781668791E-2"/>
                  <c:y val="6.6193823855628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'C10'!$X$37:$AB$37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'C10'!$X$39:$AB$39</c:f>
              <c:numCache>
                <c:formatCode>General</c:formatCode>
                <c:ptCount val="5"/>
                <c:pt idx="0">
                  <c:v>145.02833799929988</c:v>
                </c:pt>
                <c:pt idx="1">
                  <c:v>157.86708221891999</c:v>
                </c:pt>
                <c:pt idx="2">
                  <c:v>176.90144088524002</c:v>
                </c:pt>
                <c:pt idx="3">
                  <c:v>212.10465146345001</c:v>
                </c:pt>
                <c:pt idx="4">
                  <c:v>221.86569442776005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overlap val="3"/>
        <c:axId val="1057966576"/>
        <c:axId val="1057965456"/>
      </c:barChart>
      <c:catAx>
        <c:axId val="105796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Narrow"/>
                <a:cs typeface="Arial Narrow"/>
              </a:defRPr>
            </a:pPr>
            <a:endParaRPr lang="es-PE"/>
          </a:p>
        </c:txPr>
        <c:crossAx val="1057965456"/>
        <c:crosses val="autoZero"/>
        <c:auto val="1"/>
        <c:lblAlgn val="ctr"/>
        <c:lblOffset val="100"/>
        <c:noMultiLvlLbl val="0"/>
      </c:catAx>
      <c:valAx>
        <c:axId val="1057965456"/>
        <c:scaling>
          <c:orientation val="minMax"/>
          <c:max val="25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5796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ayout>
        <c:manualLayout>
          <c:xMode val="edge"/>
          <c:yMode val="edge"/>
          <c:x val="2.5204046063616543E-2"/>
          <c:y val="6.7610448341106799E-2"/>
          <c:w val="0.24508811664884472"/>
          <c:h val="0.18336627388189772"/>
        </c:manualLayout>
      </c:layout>
      <c:overlay val="0"/>
      <c:spPr>
        <a:solidFill>
          <a:srgbClr val="FFFFFF"/>
        </a:solidFill>
        <a:ln w="3175">
          <a:solidFill>
            <a:schemeClr val="tx1">
              <a:lumMod val="75000"/>
              <a:lumOff val="25000"/>
            </a:schemeClr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483054</xdr:colOff>
      <xdr:row>31</xdr:row>
      <xdr:rowOff>47625</xdr:rowOff>
    </xdr:from>
    <xdr:to>
      <xdr:col>15</xdr:col>
      <xdr:colOff>39688</xdr:colOff>
      <xdr:row>48</xdr:row>
      <xdr:rowOff>63500</xdr:rowOff>
    </xdr:to>
    <xdr:graphicFrame macro="">
      <xdr:nvGraphicFramePr>
        <xdr:cNvPr id="3584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446768</xdr:colOff>
      <xdr:row>49</xdr:row>
      <xdr:rowOff>20410</xdr:rowOff>
    </xdr:from>
    <xdr:to>
      <xdr:col>7</xdr:col>
      <xdr:colOff>665168</xdr:colOff>
      <xdr:row>50</xdr:row>
      <xdr:rowOff>110210</xdr:rowOff>
    </xdr:to>
    <xdr:sp macro="" textlink="">
      <xdr:nvSpPr>
        <xdr:cNvPr id="3" name="2 CuadroTexto"/>
        <xdr:cNvSpPr txBox="1"/>
      </xdr:nvSpPr>
      <xdr:spPr>
        <a:xfrm>
          <a:off x="446768" y="6902223"/>
          <a:ext cx="3369588" cy="200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</a:t>
          </a:r>
          <a:r>
            <a:rPr lang="es-PE" sz="600" b="1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de Banca, Seguros y AFP</a:t>
          </a:r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.</a:t>
          </a:r>
          <a:endParaRPr lang="es-PE" sz="600" b="1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333376</xdr:colOff>
      <xdr:row>28</xdr:row>
      <xdr:rowOff>40822</xdr:rowOff>
    </xdr:from>
    <xdr:to>
      <xdr:col>12</xdr:col>
      <xdr:colOff>292554</xdr:colOff>
      <xdr:row>29</xdr:row>
      <xdr:rowOff>76323</xdr:rowOff>
    </xdr:to>
    <xdr:sp macro="" textlink="">
      <xdr:nvSpPr>
        <xdr:cNvPr id="5" name="Text Box 1028"/>
        <xdr:cNvSpPr txBox="1">
          <a:spLocks noChangeArrowheads="1"/>
        </xdr:cNvSpPr>
      </xdr:nvSpPr>
      <xdr:spPr bwMode="auto">
        <a:xfrm>
          <a:off x="1381126" y="4701268"/>
          <a:ext cx="2000249" cy="151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700" b="0" i="0" u="none" strike="noStrike" baseline="0">
              <a:solidFill>
                <a:srgbClr val="000000"/>
              </a:solidFill>
              <a:latin typeface="Arial Narrow"/>
            </a:rPr>
            <a:t>(Miles de Millones de Nuevos Soles)</a:t>
          </a:r>
        </a:p>
      </xdr:txBody>
    </xdr:sp>
    <xdr:clientData/>
  </xdr:twoCellAnchor>
  <xdr:oneCellAnchor>
    <xdr:from>
      <xdr:col>0</xdr:col>
      <xdr:colOff>619126</xdr:colOff>
      <xdr:row>26</xdr:row>
      <xdr:rowOff>95248</xdr:rowOff>
    </xdr:from>
    <xdr:ext cx="3626303" cy="210058"/>
    <xdr:sp macro="" textlink="">
      <xdr:nvSpPr>
        <xdr:cNvPr id="2" name="1 CuadroTexto"/>
        <xdr:cNvSpPr txBox="1"/>
      </xdr:nvSpPr>
      <xdr:spPr>
        <a:xfrm>
          <a:off x="619126" y="4524373"/>
          <a:ext cx="3626303" cy="210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800" b="1">
              <a:latin typeface="Arial Narrow" pitchFamily="34" charset="0"/>
            </a:rPr>
            <a:t>CRÉDITOS DIRECTOS Y DEPÓSITOS DEL SISTEMA FINANCIERO, 2010-2014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showGridLines="0" tabSelected="1" zoomScale="120" zoomScaleNormal="120" workbookViewId="0">
      <selection activeCell="Q28" sqref="Q28"/>
    </sheetView>
  </sheetViews>
  <sheetFormatPr baseColWidth="10" defaultColWidth="11" defaultRowHeight="9" x14ac:dyDescent="0.15"/>
  <cols>
    <col min="1" max="1" width="38.19921875" style="1" customWidth="1"/>
    <col min="2" max="5" width="10.3984375" style="1" hidden="1" customWidth="1"/>
    <col min="6" max="8" width="14" style="1" customWidth="1"/>
    <col min="9" max="9" width="1.19921875" style="1" customWidth="1"/>
    <col min="10" max="10" width="9.796875" style="1" hidden="1" customWidth="1"/>
    <col min="11" max="12" width="10.59765625" style="1" hidden="1" customWidth="1"/>
    <col min="13" max="13" width="0.796875" style="1" customWidth="1"/>
    <col min="14" max="16" width="15.59765625" style="1" customWidth="1"/>
    <col min="17" max="17" width="16.19921875" style="1" bestFit="1" customWidth="1"/>
    <col min="18" max="16384" width="11" style="1"/>
  </cols>
  <sheetData>
    <row r="1" spans="1:20" ht="14.25" customHeight="1" x14ac:dyDescent="0.15">
      <c r="A1" s="9" t="s">
        <v>2</v>
      </c>
    </row>
    <row r="2" spans="1:20" ht="6.75" customHeight="1" x14ac:dyDescent="0.15">
      <c r="A2" s="7"/>
    </row>
    <row r="3" spans="1:20" ht="13.5" x14ac:dyDescent="0.15">
      <c r="A3" s="6" t="s">
        <v>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ht="12.75" x14ac:dyDescent="0.15">
      <c r="A4" s="44" t="s">
        <v>26</v>
      </c>
      <c r="B4" s="18"/>
      <c r="C4" s="18"/>
      <c r="D4" s="18"/>
      <c r="E4" s="18"/>
      <c r="F4" s="18"/>
      <c r="G4" s="18"/>
      <c r="H4" s="18"/>
      <c r="I4" s="5"/>
      <c r="J4" s="18"/>
      <c r="K4" s="18"/>
      <c r="L4" s="18"/>
      <c r="M4" s="18"/>
      <c r="N4" s="18"/>
      <c r="O4" s="18"/>
      <c r="P4" s="18"/>
    </row>
    <row r="5" spans="1:20" ht="9.75" customHeight="1" x14ac:dyDescent="0.15">
      <c r="A5" s="21"/>
      <c r="B5" s="12"/>
      <c r="C5" s="12"/>
      <c r="D5" s="12"/>
      <c r="E5" s="22"/>
      <c r="F5" s="18"/>
      <c r="G5" s="18"/>
      <c r="H5" s="18"/>
      <c r="I5" s="5"/>
      <c r="J5" s="18"/>
      <c r="K5" s="18"/>
      <c r="L5" s="18"/>
      <c r="M5" s="18"/>
      <c r="N5" s="18"/>
      <c r="O5" s="18"/>
      <c r="P5" s="18"/>
    </row>
    <row r="6" spans="1:20" ht="15" customHeight="1" x14ac:dyDescent="0.15">
      <c r="A6" s="24" t="s">
        <v>5</v>
      </c>
      <c r="B6" s="25"/>
      <c r="C6" s="25" t="s">
        <v>4</v>
      </c>
      <c r="D6" s="25" t="s">
        <v>4</v>
      </c>
      <c r="F6" s="26" t="s">
        <v>4</v>
      </c>
      <c r="G6" s="27"/>
      <c r="H6" s="27"/>
      <c r="I6" s="28"/>
      <c r="J6" s="29"/>
      <c r="K6" s="29" t="s">
        <v>1</v>
      </c>
      <c r="L6" s="29" t="s">
        <v>1</v>
      </c>
      <c r="M6" s="23"/>
      <c r="N6" s="27" t="s">
        <v>1</v>
      </c>
      <c r="O6" s="27"/>
      <c r="P6" s="27"/>
    </row>
    <row r="7" spans="1:20" ht="15" customHeight="1" x14ac:dyDescent="0.15">
      <c r="A7" s="30" t="s">
        <v>6</v>
      </c>
      <c r="B7" s="31">
        <v>2008</v>
      </c>
      <c r="C7" s="31">
        <v>2009</v>
      </c>
      <c r="D7" s="31">
        <v>2010</v>
      </c>
      <c r="E7" s="32">
        <v>2011</v>
      </c>
      <c r="F7" s="33">
        <v>2012</v>
      </c>
      <c r="G7" s="33">
        <v>2013</v>
      </c>
      <c r="H7" s="33">
        <v>2014</v>
      </c>
      <c r="I7" s="33"/>
      <c r="J7" s="33">
        <v>2008</v>
      </c>
      <c r="K7" s="33">
        <v>2009</v>
      </c>
      <c r="L7" s="33">
        <v>2010</v>
      </c>
      <c r="M7" s="33">
        <v>2011</v>
      </c>
      <c r="N7" s="33">
        <v>2012</v>
      </c>
      <c r="O7" s="33">
        <v>2013</v>
      </c>
      <c r="P7" s="33">
        <v>2014</v>
      </c>
    </row>
    <row r="8" spans="1:20" ht="8.25" customHeight="1" x14ac:dyDescent="0.1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20" ht="14.1" customHeight="1" x14ac:dyDescent="0.15">
      <c r="A9" s="36" t="s">
        <v>0</v>
      </c>
      <c r="B9" s="37">
        <v>104535340.77733001</v>
      </c>
      <c r="C9" s="37">
        <v>108002937.26034999</v>
      </c>
      <c r="D9" s="37">
        <f t="shared" ref="D9:F9" si="0">SUM(D10:D17)</f>
        <v>129082540.71523002</v>
      </c>
      <c r="E9" s="37">
        <f t="shared" si="0"/>
        <v>151612510.21797997</v>
      </c>
      <c r="F9" s="37">
        <f t="shared" si="0"/>
        <v>170513439.53544998</v>
      </c>
      <c r="G9" s="37">
        <f>SUM(G10:G17)</f>
        <v>198969985.80538997</v>
      </c>
      <c r="H9" s="37">
        <f>SUM(H10:H17)</f>
        <v>226268469.70960003</v>
      </c>
      <c r="I9" s="37"/>
      <c r="J9" s="37">
        <v>119049473.84299999</v>
      </c>
      <c r="K9" s="37">
        <v>125408840.33478998</v>
      </c>
      <c r="L9" s="37">
        <f t="shared" ref="L9:N9" si="1">SUM(L10:L17)</f>
        <v>145028337.99929988</v>
      </c>
      <c r="M9" s="37">
        <f t="shared" si="1"/>
        <v>157867082.21891999</v>
      </c>
      <c r="N9" s="37">
        <f t="shared" si="1"/>
        <v>176901440.88524002</v>
      </c>
      <c r="O9" s="37">
        <f>SUM(O10:O17)</f>
        <v>212104651.46345001</v>
      </c>
      <c r="P9" s="37">
        <f>SUM(P10:P17)</f>
        <v>221865694.42776003</v>
      </c>
    </row>
    <row r="10" spans="1:20" ht="15" customHeight="1" x14ac:dyDescent="0.15">
      <c r="A10" s="38" t="s">
        <v>9</v>
      </c>
      <c r="B10" s="39">
        <v>91879149.170000002</v>
      </c>
      <c r="C10" s="39">
        <v>92397305.859999985</v>
      </c>
      <c r="D10" s="39">
        <v>109721572.36300001</v>
      </c>
      <c r="E10" s="39">
        <v>128377901.71838999</v>
      </c>
      <c r="F10" s="39">
        <v>144165311.43917996</v>
      </c>
      <c r="G10" s="39">
        <v>169555457.95195997</v>
      </c>
      <c r="H10" s="39">
        <v>193128410.66799</v>
      </c>
      <c r="I10" s="39"/>
      <c r="J10" s="39">
        <v>99115308.709999993</v>
      </c>
      <c r="K10" s="39">
        <v>101470458.56642997</v>
      </c>
      <c r="L10" s="39">
        <v>116754663.31929989</v>
      </c>
      <c r="M10" s="39">
        <v>126071300.58523999</v>
      </c>
      <c r="N10" s="39">
        <v>140324939.83677</v>
      </c>
      <c r="O10" s="39">
        <v>170320148.38233</v>
      </c>
      <c r="P10" s="39">
        <v>177978399.29998004</v>
      </c>
      <c r="Q10" s="3"/>
      <c r="S10" s="3"/>
      <c r="T10" s="3"/>
    </row>
    <row r="11" spans="1:20" ht="15" customHeight="1" x14ac:dyDescent="0.15">
      <c r="A11" s="38" t="s">
        <v>12</v>
      </c>
      <c r="B11" s="39">
        <v>868077.77</v>
      </c>
      <c r="C11" s="39">
        <v>3535120.92</v>
      </c>
      <c r="D11" s="39">
        <v>5078881.0870000003</v>
      </c>
      <c r="E11" s="39">
        <v>6745192.8791700006</v>
      </c>
      <c r="F11" s="39">
        <v>8258659.7796999998</v>
      </c>
      <c r="G11" s="39">
        <v>9730771.346619999</v>
      </c>
      <c r="H11" s="39">
        <v>11310962.186180001</v>
      </c>
      <c r="I11" s="39"/>
      <c r="J11" s="39">
        <v>108836</v>
      </c>
      <c r="K11" s="39">
        <v>1209823.13292</v>
      </c>
      <c r="L11" s="39">
        <v>2000218.89</v>
      </c>
      <c r="M11" s="39">
        <v>2751339.8594399998</v>
      </c>
      <c r="N11" s="39">
        <v>4292129.9611800006</v>
      </c>
      <c r="O11" s="39">
        <v>4813497.4188099997</v>
      </c>
      <c r="P11" s="39">
        <v>5695021.3727099998</v>
      </c>
      <c r="Q11" s="3"/>
      <c r="S11" s="3"/>
      <c r="T11" s="3"/>
    </row>
    <row r="12" spans="1:20" ht="15" customHeight="1" x14ac:dyDescent="0.15">
      <c r="A12" s="38" t="s">
        <v>14</v>
      </c>
      <c r="B12" s="39">
        <v>5886170.3146200003</v>
      </c>
      <c r="C12" s="39">
        <v>6942616.7197799999</v>
      </c>
      <c r="D12" s="39">
        <v>8470282.7209799998</v>
      </c>
      <c r="E12" s="39">
        <v>9935828.7500000019</v>
      </c>
      <c r="F12" s="39">
        <v>11268415.330000002</v>
      </c>
      <c r="G12" s="39">
        <v>12433550.309999999</v>
      </c>
      <c r="H12" s="39">
        <v>13438062.210000001</v>
      </c>
      <c r="I12" s="39"/>
      <c r="J12" s="39">
        <v>4719221.9220000003</v>
      </c>
      <c r="K12" s="39">
        <v>6092734.0526800007</v>
      </c>
      <c r="L12" s="39">
        <v>8175223.9270000001</v>
      </c>
      <c r="M12" s="39">
        <v>9305830.2050000001</v>
      </c>
      <c r="N12" s="39">
        <v>11046837.735000001</v>
      </c>
      <c r="O12" s="39">
        <v>12814663.273549998</v>
      </c>
      <c r="P12" s="39">
        <v>13305151.197599998</v>
      </c>
      <c r="Q12" s="3"/>
      <c r="S12" s="3"/>
      <c r="T12" s="3"/>
    </row>
    <row r="13" spans="1:20" ht="18" x14ac:dyDescent="0.15">
      <c r="A13" s="38" t="s">
        <v>3</v>
      </c>
      <c r="B13" s="39">
        <v>1078117.4547800003</v>
      </c>
      <c r="C13" s="39">
        <v>1386211.1520800001</v>
      </c>
      <c r="D13" s="39">
        <v>1777648.4593499999</v>
      </c>
      <c r="E13" s="39">
        <v>2004831.1899999997</v>
      </c>
      <c r="F13" s="39">
        <v>2062130</v>
      </c>
      <c r="G13" s="39">
        <v>1650742.1199999999</v>
      </c>
      <c r="H13" s="39">
        <v>1593276.8</v>
      </c>
      <c r="I13" s="39"/>
      <c r="J13" s="39">
        <v>871152.18099999998</v>
      </c>
      <c r="K13" s="39">
        <v>1175202.3294200001</v>
      </c>
      <c r="L13" s="39">
        <v>1633249.693</v>
      </c>
      <c r="M13" s="39">
        <v>1956569.3380000002</v>
      </c>
      <c r="N13" s="39">
        <v>2096057.2890000001</v>
      </c>
      <c r="O13" s="39">
        <v>1780987.8407400001</v>
      </c>
      <c r="P13" s="39">
        <v>1627118.0778099999</v>
      </c>
      <c r="Q13" s="3"/>
      <c r="S13" s="3"/>
      <c r="T13" s="3"/>
    </row>
    <row r="14" spans="1:20" ht="38.25" customHeight="1" x14ac:dyDescent="0.15">
      <c r="A14" s="45" t="s">
        <v>10</v>
      </c>
      <c r="B14" s="39">
        <v>1121447.37793</v>
      </c>
      <c r="C14" s="39">
        <v>865007.56848999998</v>
      </c>
      <c r="D14" s="39">
        <v>988110.07490000001</v>
      </c>
      <c r="E14" s="39">
        <v>1107429.28</v>
      </c>
      <c r="F14" s="39">
        <v>1052222.44</v>
      </c>
      <c r="G14" s="39">
        <v>1015710.81</v>
      </c>
      <c r="H14" s="39">
        <v>1317709.81</v>
      </c>
      <c r="I14" s="39"/>
      <c r="J14" s="39" t="s">
        <v>7</v>
      </c>
      <c r="K14" s="39" t="s">
        <v>7</v>
      </c>
      <c r="L14" s="39" t="s">
        <v>7</v>
      </c>
      <c r="M14" s="39" t="s">
        <v>7</v>
      </c>
      <c r="N14" s="39" t="s">
        <v>7</v>
      </c>
      <c r="O14" s="39" t="s">
        <v>7</v>
      </c>
      <c r="P14" s="39" t="s">
        <v>7</v>
      </c>
      <c r="Q14" s="3"/>
      <c r="S14" s="3"/>
      <c r="T14" s="3"/>
    </row>
    <row r="15" spans="1:20" ht="24.95" customHeight="1" x14ac:dyDescent="0.15">
      <c r="A15" s="45" t="s">
        <v>13</v>
      </c>
      <c r="B15" s="39">
        <v>1670727.79</v>
      </c>
      <c r="C15" s="39">
        <v>657740.94999999995</v>
      </c>
      <c r="D15" s="39">
        <v>107411.51</v>
      </c>
      <c r="E15" s="39">
        <v>312290.18224999995</v>
      </c>
      <c r="F15" s="39">
        <v>413805.14228999999</v>
      </c>
      <c r="G15" s="39">
        <v>466876.73467999999</v>
      </c>
      <c r="H15" s="39">
        <v>491172.51604999998</v>
      </c>
      <c r="I15" s="39"/>
      <c r="J15" s="39" t="s">
        <v>7</v>
      </c>
      <c r="K15" s="39" t="s">
        <v>7</v>
      </c>
      <c r="L15" s="39" t="s">
        <v>7</v>
      </c>
      <c r="M15" s="39" t="s">
        <v>7</v>
      </c>
      <c r="N15" s="39" t="s">
        <v>7</v>
      </c>
      <c r="O15" s="39" t="s">
        <v>7</v>
      </c>
      <c r="P15" s="39" t="s">
        <v>7</v>
      </c>
      <c r="Q15" s="3"/>
      <c r="S15" s="3"/>
      <c r="T15" s="3"/>
    </row>
    <row r="16" spans="1:20" x14ac:dyDescent="0.15">
      <c r="A16" s="38" t="s">
        <v>15</v>
      </c>
      <c r="B16" s="39">
        <v>1922977.2</v>
      </c>
      <c r="C16" s="39">
        <v>2066245.42</v>
      </c>
      <c r="D16" s="39">
        <v>2676248.67</v>
      </c>
      <c r="E16" s="39">
        <v>2882158.6181699997</v>
      </c>
      <c r="F16" s="39">
        <v>2926381.6642800001</v>
      </c>
      <c r="G16" s="39">
        <v>3292521.90325</v>
      </c>
      <c r="H16" s="39">
        <v>3677569.2862399998</v>
      </c>
      <c r="I16" s="39"/>
      <c r="J16" s="39">
        <v>14234955.029999999</v>
      </c>
      <c r="K16" s="39">
        <v>15460622.253340008</v>
      </c>
      <c r="L16" s="39">
        <v>16464982.17</v>
      </c>
      <c r="M16" s="39">
        <v>17782042.231240001</v>
      </c>
      <c r="N16" s="39">
        <v>19141476.06329</v>
      </c>
      <c r="O16" s="39">
        <v>22375354.548020002</v>
      </c>
      <c r="P16" s="39">
        <v>23260004.479660001</v>
      </c>
      <c r="Q16" s="3"/>
      <c r="S16" s="3"/>
      <c r="T16" s="3"/>
    </row>
    <row r="17" spans="1:29" ht="15" customHeight="1" x14ac:dyDescent="0.15">
      <c r="A17" s="40" t="s">
        <v>16</v>
      </c>
      <c r="B17" s="41">
        <v>108673.7</v>
      </c>
      <c r="C17" s="41">
        <v>152688.67000000001</v>
      </c>
      <c r="D17" s="41">
        <v>262385.83</v>
      </c>
      <c r="E17" s="41">
        <v>246877.59999999998</v>
      </c>
      <c r="F17" s="42">
        <v>366513.74</v>
      </c>
      <c r="G17" s="43">
        <v>824354.62887999997</v>
      </c>
      <c r="H17" s="43">
        <v>1311306.2331399999</v>
      </c>
      <c r="I17" s="43"/>
      <c r="J17" s="43" t="s">
        <v>7</v>
      </c>
      <c r="K17" s="43" t="s">
        <v>7</v>
      </c>
      <c r="L17" s="43" t="s">
        <v>7</v>
      </c>
      <c r="M17" s="43" t="s">
        <v>7</v>
      </c>
      <c r="N17" s="43" t="s">
        <v>7</v>
      </c>
      <c r="O17" s="43" t="s">
        <v>7</v>
      </c>
      <c r="P17" s="43" t="s">
        <v>7</v>
      </c>
      <c r="Q17" s="3"/>
      <c r="S17" s="20"/>
      <c r="T17" s="20"/>
    </row>
    <row r="18" spans="1:29" ht="9" customHeight="1" x14ac:dyDescent="0.15">
      <c r="A18" s="15" t="s">
        <v>23</v>
      </c>
      <c r="B18" s="8"/>
      <c r="C18" s="8"/>
      <c r="D18" s="8"/>
      <c r="E18" s="8"/>
      <c r="F18" s="19"/>
      <c r="G18" s="8"/>
      <c r="H18" s="8"/>
      <c r="I18" s="8"/>
      <c r="J18" s="8"/>
      <c r="K18" s="8"/>
      <c r="L18" s="8"/>
      <c r="M18" s="8"/>
      <c r="N18" s="8"/>
      <c r="O18" s="8"/>
      <c r="P18" s="8"/>
      <c r="Q18" s="3"/>
    </row>
    <row r="19" spans="1:29" x14ac:dyDescent="0.15">
      <c r="A19" s="15" t="s">
        <v>24</v>
      </c>
      <c r="B19" s="4"/>
      <c r="C19" s="4"/>
      <c r="D19" s="4"/>
      <c r="E19" s="4"/>
      <c r="F19" s="4"/>
      <c r="G19" s="4"/>
      <c r="H19" s="4"/>
      <c r="I19" s="4"/>
      <c r="J19" s="4"/>
    </row>
    <row r="20" spans="1:29" x14ac:dyDescent="0.15">
      <c r="A20" s="15" t="s">
        <v>19</v>
      </c>
      <c r="B20" s="4"/>
      <c r="C20" s="4"/>
      <c r="D20" s="4"/>
      <c r="E20" s="4"/>
      <c r="F20" s="4"/>
      <c r="G20" s="4"/>
      <c r="H20" s="4"/>
      <c r="I20" s="4"/>
      <c r="J20" s="4"/>
    </row>
    <row r="21" spans="1:29" x14ac:dyDescent="0.15">
      <c r="A21" s="15" t="s">
        <v>21</v>
      </c>
      <c r="B21" s="4"/>
      <c r="C21" s="4"/>
      <c r="D21" s="4"/>
      <c r="E21" s="4"/>
      <c r="F21" s="4"/>
      <c r="G21" s="4"/>
      <c r="H21" s="4"/>
      <c r="I21" s="4"/>
      <c r="J21" s="4"/>
    </row>
    <row r="22" spans="1:29" x14ac:dyDescent="0.15">
      <c r="A22" s="15" t="s">
        <v>22</v>
      </c>
      <c r="B22" s="4"/>
      <c r="C22" s="4"/>
      <c r="D22" s="4"/>
      <c r="E22" s="4"/>
      <c r="F22" s="4"/>
      <c r="G22" s="4"/>
      <c r="H22" s="4"/>
      <c r="I22" s="4"/>
      <c r="J22" s="4"/>
    </row>
    <row r="23" spans="1:29" x14ac:dyDescent="0.15">
      <c r="A23" s="15" t="s">
        <v>20</v>
      </c>
      <c r="B23" s="4"/>
      <c r="C23" s="4"/>
      <c r="D23" s="4"/>
      <c r="E23" s="4"/>
      <c r="F23" s="4"/>
      <c r="G23" s="4"/>
      <c r="H23" s="4"/>
      <c r="I23" s="4"/>
      <c r="J23" s="4"/>
    </row>
    <row r="24" spans="1:29" x14ac:dyDescent="0.15">
      <c r="A24" s="15" t="s">
        <v>17</v>
      </c>
      <c r="B24" s="4"/>
      <c r="C24" s="4"/>
      <c r="D24" s="4"/>
      <c r="E24" s="4"/>
      <c r="F24" s="4"/>
      <c r="G24" s="4"/>
      <c r="H24" s="4"/>
      <c r="I24" s="4"/>
      <c r="J24" s="4"/>
    </row>
    <row r="25" spans="1:29" x14ac:dyDescent="0.15">
      <c r="A25" s="15" t="s">
        <v>18</v>
      </c>
      <c r="B25" s="4"/>
      <c r="C25" s="4"/>
      <c r="D25" s="4"/>
      <c r="E25" s="4"/>
      <c r="F25" s="4"/>
      <c r="G25" s="4"/>
      <c r="H25" s="4"/>
      <c r="I25" s="4"/>
      <c r="J25" s="4"/>
    </row>
    <row r="26" spans="1:29" ht="11.25" customHeight="1" x14ac:dyDescent="0.15">
      <c r="A26" s="4" t="s">
        <v>8</v>
      </c>
      <c r="Q26" s="10"/>
      <c r="R26" s="10"/>
      <c r="S26" s="10"/>
    </row>
    <row r="27" spans="1:29" x14ac:dyDescent="0.15">
      <c r="A27" s="2"/>
      <c r="Q27" s="10"/>
      <c r="R27" s="10"/>
      <c r="S27" s="10"/>
    </row>
    <row r="28" spans="1:29" x14ac:dyDescent="0.15">
      <c r="Q28" s="10"/>
      <c r="R28" s="10"/>
      <c r="S28" s="10"/>
    </row>
    <row r="29" spans="1:29" x14ac:dyDescent="0.15">
      <c r="Q29" s="10"/>
      <c r="R29" s="10"/>
      <c r="S29" s="10"/>
    </row>
    <row r="30" spans="1:29" x14ac:dyDescent="0.15">
      <c r="Q30" s="10"/>
      <c r="R30" s="10"/>
      <c r="S30" s="10"/>
    </row>
    <row r="31" spans="1:29" x14ac:dyDescent="0.15"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 x14ac:dyDescent="0.15"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spans="17:29" x14ac:dyDescent="0.15">
      <c r="Q33" s="46"/>
      <c r="R33" s="46"/>
      <c r="S33" s="47">
        <v>2005</v>
      </c>
      <c r="T33" s="47">
        <v>2006</v>
      </c>
      <c r="U33" s="46">
        <v>2007</v>
      </c>
      <c r="V33" s="46">
        <v>2008</v>
      </c>
      <c r="W33" s="46">
        <v>2009</v>
      </c>
      <c r="X33" s="46">
        <v>2010</v>
      </c>
      <c r="Y33" s="46">
        <v>2011</v>
      </c>
      <c r="Z33" s="46">
        <v>2012</v>
      </c>
      <c r="AA33" s="46">
        <v>2013</v>
      </c>
      <c r="AB33" s="46">
        <v>2014</v>
      </c>
      <c r="AC33" s="46"/>
    </row>
    <row r="34" spans="17:29" x14ac:dyDescent="0.15">
      <c r="Q34" s="46"/>
      <c r="R34" s="46" t="s">
        <v>11</v>
      </c>
      <c r="S34" s="48">
        <v>51703395.884999998</v>
      </c>
      <c r="T34" s="48">
        <v>59593608.373419993</v>
      </c>
      <c r="U34" s="46">
        <v>78147581.118999988</v>
      </c>
      <c r="V34" s="46">
        <v>104535340.77733001</v>
      </c>
      <c r="W34" s="46">
        <v>108002937.26034999</v>
      </c>
      <c r="X34" s="46">
        <v>129082540.71523002</v>
      </c>
      <c r="Y34" s="49">
        <f>E9</f>
        <v>151612510.21797997</v>
      </c>
      <c r="Z34" s="49">
        <f t="shared" ref="Z34:AB34" si="2">F9</f>
        <v>170513439.53544998</v>
      </c>
      <c r="AA34" s="49">
        <f t="shared" si="2"/>
        <v>198969985.80538997</v>
      </c>
      <c r="AB34" s="49">
        <f t="shared" si="2"/>
        <v>226268469.70960003</v>
      </c>
      <c r="AC34" s="46"/>
    </row>
    <row r="35" spans="17:29" x14ac:dyDescent="0.15">
      <c r="Q35" s="46"/>
      <c r="R35" s="46" t="s">
        <v>1</v>
      </c>
      <c r="S35" s="48">
        <v>66360336.982480094</v>
      </c>
      <c r="T35" s="48">
        <v>73006323.032000005</v>
      </c>
      <c r="U35" s="46">
        <v>94703643.158930019</v>
      </c>
      <c r="V35" s="46">
        <v>119049473.84299999</v>
      </c>
      <c r="W35" s="46">
        <v>125408840.33478998</v>
      </c>
      <c r="X35" s="46">
        <v>145028337.99929988</v>
      </c>
      <c r="Y35" s="49">
        <f>M9</f>
        <v>157867082.21891999</v>
      </c>
      <c r="Z35" s="49">
        <f t="shared" ref="Z35:AB35" si="3">N9</f>
        <v>176901440.88524002</v>
      </c>
      <c r="AA35" s="49">
        <f t="shared" si="3"/>
        <v>212104651.46345001</v>
      </c>
      <c r="AB35" s="49">
        <f t="shared" si="3"/>
        <v>221865694.42776003</v>
      </c>
      <c r="AC35" s="46"/>
    </row>
    <row r="36" spans="17:29" x14ac:dyDescent="0.15"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7:29" x14ac:dyDescent="0.15">
      <c r="Q37" s="46"/>
      <c r="R37" s="46"/>
      <c r="S37" s="46">
        <v>2005</v>
      </c>
      <c r="T37" s="46">
        <v>2006</v>
      </c>
      <c r="U37" s="46">
        <v>2007</v>
      </c>
      <c r="V37" s="46">
        <v>2008</v>
      </c>
      <c r="W37" s="46">
        <v>2009</v>
      </c>
      <c r="X37" s="46">
        <v>2010</v>
      </c>
      <c r="Y37" s="46">
        <v>2011</v>
      </c>
      <c r="Z37" s="46">
        <v>2012</v>
      </c>
      <c r="AA37" s="46">
        <v>2013</v>
      </c>
      <c r="AB37" s="46">
        <v>2014</v>
      </c>
      <c r="AC37" s="46"/>
    </row>
    <row r="38" spans="17:29" x14ac:dyDescent="0.15">
      <c r="Q38" s="46"/>
      <c r="R38" s="46" t="s">
        <v>11</v>
      </c>
      <c r="S38" s="46">
        <f t="shared" ref="S38:X39" si="4">S34/1000000</f>
        <v>51.703395884999999</v>
      </c>
      <c r="T38" s="46">
        <f t="shared" si="4"/>
        <v>59.59360837341999</v>
      </c>
      <c r="U38" s="46">
        <f t="shared" si="4"/>
        <v>78.147581118999994</v>
      </c>
      <c r="V38" s="46">
        <f t="shared" si="4"/>
        <v>104.53534077733001</v>
      </c>
      <c r="W38" s="46">
        <f t="shared" si="4"/>
        <v>108.00293726035</v>
      </c>
      <c r="X38" s="46">
        <f t="shared" si="4"/>
        <v>129.08254071523001</v>
      </c>
      <c r="Y38" s="46">
        <f t="shared" ref="Y38" si="5">Y34/1000000</f>
        <v>151.61251021797997</v>
      </c>
      <c r="Z38" s="46">
        <f>Z34/1000000</f>
        <v>170.51343953544998</v>
      </c>
      <c r="AA38" s="46">
        <f>AA34/1000000</f>
        <v>198.96998580538997</v>
      </c>
      <c r="AB38" s="46">
        <f>AB34/1000000</f>
        <v>226.26846970960003</v>
      </c>
      <c r="AC38" s="46"/>
    </row>
    <row r="39" spans="17:29" x14ac:dyDescent="0.15">
      <c r="Q39" s="46"/>
      <c r="R39" s="46" t="s">
        <v>1</v>
      </c>
      <c r="S39" s="46">
        <f t="shared" si="4"/>
        <v>66.360336982480092</v>
      </c>
      <c r="T39" s="46">
        <f t="shared" si="4"/>
        <v>73.006323032000012</v>
      </c>
      <c r="U39" s="46">
        <f t="shared" si="4"/>
        <v>94.703643158930021</v>
      </c>
      <c r="V39" s="46">
        <f t="shared" si="4"/>
        <v>119.049473843</v>
      </c>
      <c r="W39" s="46">
        <f t="shared" si="4"/>
        <v>125.40884033478997</v>
      </c>
      <c r="X39" s="46">
        <f t="shared" si="4"/>
        <v>145.02833799929988</v>
      </c>
      <c r="Y39" s="46">
        <f t="shared" ref="Y39:Z39" si="6">Y35/1000000</f>
        <v>157.86708221891999</v>
      </c>
      <c r="Z39" s="46">
        <f t="shared" si="6"/>
        <v>176.90144088524002</v>
      </c>
      <c r="AA39" s="46">
        <f>AA35/1000000</f>
        <v>212.10465146345001</v>
      </c>
      <c r="AB39" s="46">
        <f>AB35/1000000</f>
        <v>221.86569442776005</v>
      </c>
      <c r="AC39" s="46"/>
    </row>
    <row r="40" spans="17:29" x14ac:dyDescent="0.15"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7:29" x14ac:dyDescent="0.15">
      <c r="Q41" s="3"/>
      <c r="R41" s="3"/>
    </row>
    <row r="42" spans="17:29" x14ac:dyDescent="0.15">
      <c r="Q42" s="14"/>
      <c r="R42" s="14"/>
    </row>
    <row r="56" spans="17:20" x14ac:dyDescent="0.15">
      <c r="Q56" s="11"/>
      <c r="R56" s="11"/>
      <c r="S56" s="11"/>
    </row>
    <row r="57" spans="17:20" x14ac:dyDescent="0.15">
      <c r="Q57" s="11"/>
      <c r="R57" s="11"/>
      <c r="S57" s="11"/>
    </row>
    <row r="58" spans="17:20" x14ac:dyDescent="0.15">
      <c r="Q58" s="16"/>
      <c r="R58" s="16"/>
      <c r="S58" s="11"/>
    </row>
    <row r="59" spans="17:20" x14ac:dyDescent="0.15">
      <c r="Q59" s="17"/>
      <c r="R59" s="17"/>
      <c r="S59" s="13"/>
      <c r="T59" s="3"/>
    </row>
    <row r="60" spans="17:20" x14ac:dyDescent="0.15">
      <c r="Q60" s="17"/>
      <c r="R60" s="17"/>
      <c r="S60" s="13"/>
      <c r="T60" s="3"/>
    </row>
    <row r="61" spans="17:20" x14ac:dyDescent="0.15">
      <c r="Q61" s="17"/>
      <c r="R61" s="17"/>
      <c r="S61" s="13"/>
      <c r="T61" s="3"/>
    </row>
    <row r="62" spans="17:20" x14ac:dyDescent="0.15">
      <c r="Q62" s="17"/>
      <c r="R62" s="17"/>
      <c r="S62" s="13"/>
      <c r="T62" s="3"/>
    </row>
    <row r="63" spans="17:20" x14ac:dyDescent="0.15">
      <c r="S63" s="11"/>
    </row>
    <row r="64" spans="17:20" x14ac:dyDescent="0.15">
      <c r="S64" s="14"/>
      <c r="T64" s="14"/>
    </row>
    <row r="65" spans="17:20" x14ac:dyDescent="0.15">
      <c r="S65" s="14"/>
      <c r="T65" s="14"/>
    </row>
    <row r="66" spans="17:20" x14ac:dyDescent="0.15">
      <c r="Q66" s="11"/>
      <c r="R66" s="11"/>
      <c r="S66" s="14"/>
      <c r="T66" s="14"/>
    </row>
    <row r="67" spans="17:20" x14ac:dyDescent="0.15">
      <c r="S67" s="14"/>
      <c r="T67" s="14"/>
    </row>
  </sheetData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C10</vt:lpstr>
      <vt:lpstr>'C10'!Área_de_impresión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2015-05-22T01:17:40Z</cp:lastPrinted>
  <dcterms:created xsi:type="dcterms:W3CDTF">1997-04-16T14:24:23Z</dcterms:created>
  <dcterms:modified xsi:type="dcterms:W3CDTF">2015-06-04T14:55:30Z</dcterms:modified>
</cp:coreProperties>
</file>