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45" yWindow="195" windowWidth="10605" windowHeight="9855"/>
  </bookViews>
  <sheets>
    <sheet name="C06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'C06'!$A$1:$S$59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I44" i="1" l="1"/>
  <c r="AJ44" i="1"/>
  <c r="AK44" i="1"/>
  <c r="AL44" i="1"/>
  <c r="AM44" i="1"/>
  <c r="AN44" i="1"/>
  <c r="AO44" i="1"/>
  <c r="AP44" i="1"/>
  <c r="AQ44" i="1"/>
  <c r="AH44" i="1"/>
  <c r="AI43" i="1"/>
  <c r="AJ43" i="1"/>
  <c r="AK43" i="1"/>
  <c r="AL43" i="1"/>
  <c r="AM43" i="1"/>
  <c r="AN43" i="1"/>
  <c r="AO43" i="1"/>
  <c r="AP43" i="1"/>
  <c r="AQ43" i="1"/>
  <c r="AH43" i="1"/>
  <c r="AB44" i="1" l="1"/>
  <c r="AA44" i="1"/>
  <c r="AB43" i="1"/>
  <c r="AA43" i="1"/>
</calcChain>
</file>

<file path=xl/sharedStrings.xml><?xml version="1.0" encoding="utf-8"?>
<sst xmlns="http://schemas.openxmlformats.org/spreadsheetml/2006/main" count="75" uniqueCount="31">
  <si>
    <t>Componente</t>
  </si>
  <si>
    <t>I. Operaciones Cambiarias</t>
  </si>
  <si>
    <t>(Millones de US Dólares)</t>
  </si>
  <si>
    <t>II. Operaciones Monetarias</t>
  </si>
  <si>
    <t>-</t>
  </si>
  <si>
    <t>4. Depósitos overnight</t>
  </si>
  <si>
    <t>III. Total</t>
  </si>
  <si>
    <t>Nota:</t>
  </si>
  <si>
    <t>Saldos en moneda nacional al Cierre del Año</t>
  </si>
  <si>
    <t>Emisión primaria</t>
  </si>
  <si>
    <t>2/ Incluye los saldos de los Certificados de Depósito Reajustable (CDR), los cuales están indexados al tipo de cambio.</t>
  </si>
  <si>
    <t>Fuente: Banco Central de Reserva del Perú.</t>
  </si>
  <si>
    <t>Operaciones Cambiarias</t>
  </si>
  <si>
    <t>Resto de Operaciones</t>
  </si>
  <si>
    <t>1/ Incluye los créditos por regulación monetaria y las compras temporales de títulos valores (operaciones de reporte en moneda extranjera).</t>
  </si>
  <si>
    <t>Depósitos overnight</t>
  </si>
  <si>
    <t>Depósitos sector público y Banco de la Nación</t>
  </si>
  <si>
    <t>2. Depósitos del sector público y Banco de la Nación</t>
  </si>
  <si>
    <t>5. Depósitos a plazo</t>
  </si>
  <si>
    <t>6. Otros</t>
  </si>
  <si>
    <t>Depósitos a plazo</t>
  </si>
  <si>
    <t>Operaciones monetarias de inyección 1/</t>
  </si>
  <si>
    <t>Certificados de depósito del BCRP 2/</t>
  </si>
  <si>
    <t>1. Operaciones monetarias de inyección 1/</t>
  </si>
  <si>
    <t>3. Certificados de depósito del BCRP 2/</t>
  </si>
  <si>
    <t xml:space="preserve">            (Millones de Nuevos Soles)</t>
  </si>
  <si>
    <t>Variación % fin de periodo</t>
  </si>
  <si>
    <t>Variación % promedio del periodo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</si>
  <si>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>Las diferencias en los totales se debe al redondeo de cifras.</t>
    </r>
  </si>
  <si>
    <t>Información disponible al 30 de Abril 2015.</t>
  </si>
  <si>
    <t>23.6   FUENTES DE VARIACIÓN DE LA EMISIÓN PRIMARIA, 2006-2014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</si>
</sst>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s_-;\-* #,##0.00\ _P_t_s_-;_-* &quot;-&quot;??\ _P_t_s_-;_-@_-"/>
    <numFmt numFmtId="165" formatCode="#\ ###\ ##0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0" fontId="5" fillId="0" borderId="6" xfId="0" quotePrefix="1" applyFont="1" applyBorder="1" applyAlignment="1">
      <alignment vertical="center"/>
    </xf>
    <xf numFmtId="0" fontId="4" fillId="0" borderId="6" xfId="0" quotePrefix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165" fontId="4" fillId="2" borderId="0" xfId="2" applyNumberFormat="1" applyFont="1" applyFill="1" applyBorder="1"/>
    <xf numFmtId="165" fontId="4" fillId="0" borderId="0" xfId="2" applyNumberFormat="1" applyFont="1" applyFill="1" applyBorder="1"/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right"/>
    </xf>
    <xf numFmtId="166" fontId="5" fillId="2" borderId="0" xfId="2" applyNumberFormat="1" applyFont="1" applyFill="1" applyBorder="1"/>
    <xf numFmtId="165" fontId="5" fillId="2" borderId="2" xfId="2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65" fontId="8" fillId="0" borderId="0" xfId="0" applyNumberFormat="1" applyFont="1" applyAlignment="1">
      <alignment vertical="center"/>
    </xf>
  </cellXfs>
  <cellStyles count="3">
    <cellStyle name="Diseño" xfId="1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97602801745444E-3"/>
          <c:y val="9.8886328409432719E-2"/>
          <c:w val="0.98293288062085959"/>
          <c:h val="0.80599998685060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'C06'!$T$43</c:f>
              <c:strCache>
                <c:ptCount val="1"/>
                <c:pt idx="0">
                  <c:v>Operaciones Cambiarias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25623549515964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873337247886693E-3"/>
                  <c:y val="1.232755800937880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6847130614765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'C06'!$AH$42:$AQ$42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'C06'!$AH$43:$AQ$43</c:f>
              <c:numCache>
                <c:formatCode>#\ ###\ ##0</c:formatCode>
                <c:ptCount val="10"/>
                <c:pt idx="0">
                  <c:v>2360</c:v>
                </c:pt>
                <c:pt idx="1">
                  <c:v>9141</c:v>
                </c:pt>
                <c:pt idx="2">
                  <c:v>21914</c:v>
                </c:pt>
                <c:pt idx="3">
                  <c:v>310.89373709600295</c:v>
                </c:pt>
                <c:pt idx="4">
                  <c:v>-562.00611328543869</c:v>
                </c:pt>
                <c:pt idx="5">
                  <c:v>25361.570108858854</c:v>
                </c:pt>
                <c:pt idx="6">
                  <c:v>668.56013458754751</c:v>
                </c:pt>
                <c:pt idx="7">
                  <c:v>31172.0183</c:v>
                </c:pt>
                <c:pt idx="8">
                  <c:v>-12680.709527000001</c:v>
                </c:pt>
                <c:pt idx="9">
                  <c:v>-14821.765407999999</c:v>
                </c:pt>
              </c:numCache>
            </c:numRef>
          </c:val>
        </c:ser>
        <c:ser>
          <c:idx val="1"/>
          <c:order val="1"/>
          <c:tx>
            <c:strRef>
              <c:f>'C06'!$T$44</c:f>
              <c:strCache>
                <c:ptCount val="1"/>
                <c:pt idx="0">
                  <c:v>Resto de Operaciones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812679944617243E-3"/>
                  <c:y val="1.3188166580043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810005871830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8733372478866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9366686239433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873337247886693E-3"/>
                  <c:y val="-9.567444220013610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98733372478866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8733372478877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'C06'!$AH$42:$AQ$42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'C06'!$AH$44:$AQ$44</c:f>
              <c:numCache>
                <c:formatCode>#\ ###\ ##0</c:formatCode>
                <c:ptCount val="10"/>
                <c:pt idx="0">
                  <c:v>37</c:v>
                </c:pt>
                <c:pt idx="1">
                  <c:v>-7000</c:v>
                </c:pt>
                <c:pt idx="2">
                  <c:v>-17998</c:v>
                </c:pt>
                <c:pt idx="3">
                  <c:v>4220.3606629040041</c:v>
                </c:pt>
                <c:pt idx="4">
                  <c:v>1799.5499132854391</c:v>
                </c:pt>
                <c:pt idx="5">
                  <c:v>-14701.665808858857</c:v>
                </c:pt>
                <c:pt idx="6">
                  <c:v>5090.6426654124571</c:v>
                </c:pt>
                <c:pt idx="7">
                  <c:v>-18404.245600000002</c:v>
                </c:pt>
                <c:pt idx="8">
                  <c:v>11882.290713</c:v>
                </c:pt>
                <c:pt idx="9">
                  <c:v>16750.180175999998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8053376"/>
        <c:axId val="1058068496"/>
      </c:barChart>
      <c:catAx>
        <c:axId val="105805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058068496"/>
        <c:crosses val="autoZero"/>
        <c:auto val="1"/>
        <c:lblAlgn val="ctr"/>
        <c:lblOffset val="100"/>
        <c:noMultiLvlLbl val="0"/>
      </c:catAx>
      <c:valAx>
        <c:axId val="1058068496"/>
        <c:scaling>
          <c:orientation val="minMax"/>
          <c:max val="40000"/>
          <c:min val="-28000"/>
        </c:scaling>
        <c:delete val="1"/>
        <c:axPos val="l"/>
        <c:numFmt formatCode="#\ ###\ ##0" sourceLinked="1"/>
        <c:majorTickMark val="out"/>
        <c:minorTickMark val="none"/>
        <c:tickLblPos val="nextTo"/>
        <c:crossAx val="1058053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132018115691793E-2"/>
          <c:y val="9.1013925977001722E-3"/>
          <c:w val="0.30474881413928123"/>
          <c:h val="0.15096764278137395"/>
        </c:manualLayout>
      </c:layout>
      <c:overlay val="0"/>
      <c:spPr>
        <a:noFill/>
        <a:ln w="6350">
          <a:solidFill>
            <a:schemeClr val="tx1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102578</xdr:colOff>
      <xdr:row>34</xdr:row>
      <xdr:rowOff>65942</xdr:rowOff>
    </xdr:from>
    <xdr:to>
      <xdr:col>18</xdr:col>
      <xdr:colOff>43962</xdr:colOff>
      <xdr:row>50</xdr:row>
      <xdr:rowOff>116219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239241</xdr:colOff>
      <xdr:row>55</xdr:row>
      <xdr:rowOff>42127</xdr:rowOff>
    </xdr:from>
    <xdr:to>
      <xdr:col>13</xdr:col>
      <xdr:colOff>166351</xdr:colOff>
      <xdr:row>56</xdr:row>
      <xdr:rowOff>117013</xdr:rowOff>
    </xdr:to>
    <xdr:sp macro="" textlink="">
      <xdr:nvSpPr>
        <xdr:cNvPr id="4" name="3 CuadroTexto"/>
        <xdr:cNvSpPr txBox="1"/>
      </xdr:nvSpPr>
      <xdr:spPr>
        <a:xfrm>
          <a:off x="363799" y="7119935"/>
          <a:ext cx="2799264" cy="192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668915</xdr:colOff>
      <xdr:row>31</xdr:row>
      <xdr:rowOff>38268</xdr:rowOff>
    </xdr:from>
    <xdr:to>
      <xdr:col>17</xdr:col>
      <xdr:colOff>7327</xdr:colOff>
      <xdr:row>35</xdr:row>
      <xdr:rowOff>21980</xdr:rowOff>
    </xdr:to>
    <xdr:sp macro="" textlink="">
      <xdr:nvSpPr>
        <xdr:cNvPr id="3" name="2 CuadroTexto"/>
        <xdr:cNvSpPr txBox="1"/>
      </xdr:nvSpPr>
      <xdr:spPr>
        <a:xfrm>
          <a:off x="793473" y="3914210"/>
          <a:ext cx="2796719" cy="452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FUENTE DE VARIACIÓN DE LA EMISIÓN PRIMARIA, 2005-2014   </a:t>
          </a:r>
          <a:r>
            <a:rPr lang="es-PE" sz="700" b="0" i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ES" sz="700" b="0" i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Millones de Nuevos Soles</a:t>
          </a:r>
          <a:r>
            <a:rPr lang="es-PE" sz="700" b="0" i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)</a:t>
          </a:r>
          <a:endParaRPr lang="es-PE" sz="700" b="0">
            <a:solidFill>
              <a:schemeClr val="tx1"/>
            </a:solidFill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showGridLines="0" tabSelected="1" zoomScale="150" zoomScaleNormal="150" workbookViewId="0">
      <selection activeCell="B7" sqref="B7"/>
    </sheetView>
  </sheetViews>
  <sheetFormatPr baseColWidth="10" defaultColWidth="7.140625" defaultRowHeight="9" x14ac:dyDescent="0.2"/>
  <cols>
    <col min="1" max="1" width="1.85546875" style="4" customWidth="1"/>
    <col min="2" max="2" width="22" style="4" customWidth="1"/>
    <col min="3" max="3" width="5.28515625" style="4" hidden="1" customWidth="1"/>
    <col min="4" max="4" width="4.7109375" style="4" hidden="1" customWidth="1"/>
    <col min="5" max="5" width="5.28515625" style="4" hidden="1" customWidth="1"/>
    <col min="6" max="7" width="4.7109375" style="4" hidden="1" customWidth="1"/>
    <col min="8" max="8" width="6.28515625" style="4" hidden="1" customWidth="1"/>
    <col min="9" max="9" width="6.5703125" style="4" hidden="1" customWidth="1"/>
    <col min="10" max="10" width="3.7109375" style="4" hidden="1" customWidth="1"/>
    <col min="11" max="12" width="4" style="4" customWidth="1"/>
    <col min="13" max="13" width="3.7109375" style="4" customWidth="1"/>
    <col min="14" max="14" width="3.42578125" style="4" customWidth="1"/>
    <col min="15" max="15" width="4" style="4" customWidth="1"/>
    <col min="16" max="16" width="3.5703125" style="4" customWidth="1"/>
    <col min="17" max="17" width="3.85546875" style="4" customWidth="1"/>
    <col min="18" max="18" width="3.7109375" style="4" customWidth="1"/>
    <col min="19" max="19" width="4" style="4" customWidth="1"/>
    <col min="20" max="31" width="4.7109375" style="4" customWidth="1"/>
    <col min="32" max="33" width="5.42578125" style="4" bestFit="1" customWidth="1"/>
    <col min="34" max="34" width="4.7109375" style="4" customWidth="1"/>
    <col min="35" max="35" width="4.85546875" style="4" bestFit="1" customWidth="1"/>
    <col min="36" max="36" width="4.85546875" style="4" customWidth="1"/>
    <col min="37" max="37" width="4.42578125" style="4" bestFit="1" customWidth="1"/>
    <col min="38" max="38" width="4.28515625" style="4" bestFit="1" customWidth="1"/>
    <col min="39" max="39" width="5.28515625" style="4" customWidth="1"/>
    <col min="40" max="40" width="4.28515625" style="4" bestFit="1" customWidth="1"/>
    <col min="41" max="41" width="5" style="4" customWidth="1"/>
    <col min="42" max="42" width="5.7109375" style="4" customWidth="1"/>
    <col min="43" max="43" width="5" style="4" customWidth="1"/>
    <col min="44" max="16384" width="7.140625" style="4"/>
  </cols>
  <sheetData>
    <row r="1" spans="1:19" ht="15" customHeight="1" x14ac:dyDescent="0.2">
      <c r="A1" s="1" t="s">
        <v>30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9" ht="10.5" customHeight="1" x14ac:dyDescent="0.2">
      <c r="A2" s="21" t="s">
        <v>25</v>
      </c>
      <c r="B2" s="22"/>
      <c r="C2" s="22"/>
      <c r="D2" s="23"/>
      <c r="E2" s="23"/>
      <c r="F2" s="23"/>
      <c r="G2" s="23"/>
      <c r="H2" s="23"/>
      <c r="I2" s="23"/>
      <c r="J2" s="23"/>
      <c r="K2" s="23"/>
    </row>
    <row r="3" spans="1:19" ht="7.5" customHeight="1" x14ac:dyDescent="0.2">
      <c r="A3" s="21"/>
      <c r="B3" s="22"/>
      <c r="C3" s="24"/>
      <c r="D3" s="25"/>
      <c r="E3" s="25"/>
      <c r="F3" s="25"/>
      <c r="G3" s="25"/>
      <c r="H3" s="25"/>
      <c r="I3" s="25"/>
      <c r="J3" s="23"/>
      <c r="K3" s="23"/>
    </row>
    <row r="4" spans="1:19" s="5" customFormat="1" ht="12.75" customHeight="1" x14ac:dyDescent="0.2">
      <c r="A4" s="35" t="s">
        <v>0</v>
      </c>
      <c r="B4" s="27"/>
      <c r="C4" s="7">
        <v>1998</v>
      </c>
      <c r="D4" s="7">
        <v>1999</v>
      </c>
      <c r="E4" s="7">
        <v>2000</v>
      </c>
      <c r="F4" s="7">
        <v>2001</v>
      </c>
      <c r="G4" s="7">
        <v>2002</v>
      </c>
      <c r="H4" s="19">
        <v>2003</v>
      </c>
      <c r="I4" s="19">
        <v>2004</v>
      </c>
      <c r="J4" s="36">
        <v>2005</v>
      </c>
      <c r="K4" s="36">
        <v>2006</v>
      </c>
      <c r="L4" s="37">
        <v>2007</v>
      </c>
      <c r="M4" s="37">
        <v>2008</v>
      </c>
      <c r="N4" s="37">
        <v>2009</v>
      </c>
      <c r="O4" s="37">
        <v>2010</v>
      </c>
      <c r="P4" s="37">
        <v>2011</v>
      </c>
      <c r="Q4" s="37">
        <v>2012</v>
      </c>
      <c r="R4" s="37">
        <v>2013</v>
      </c>
      <c r="S4" s="37">
        <v>2014</v>
      </c>
    </row>
    <row r="5" spans="1:19" ht="9.9499999999999993" customHeight="1" x14ac:dyDescent="0.2">
      <c r="A5" s="8"/>
      <c r="B5" s="28"/>
      <c r="C5" s="6"/>
      <c r="D5" s="6"/>
      <c r="E5" s="6"/>
      <c r="F5" s="6"/>
      <c r="G5" s="6"/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</row>
    <row r="6" spans="1:19" ht="9.9499999999999993" customHeight="1" x14ac:dyDescent="0.15">
      <c r="A6" s="9" t="s">
        <v>1</v>
      </c>
      <c r="B6" s="29"/>
      <c r="C6" s="38">
        <v>-980</v>
      </c>
      <c r="D6" s="38">
        <v>830</v>
      </c>
      <c r="E6" s="38">
        <v>217</v>
      </c>
      <c r="F6" s="38">
        <v>450</v>
      </c>
      <c r="G6" s="38">
        <v>435</v>
      </c>
      <c r="H6" s="39">
        <v>3465</v>
      </c>
      <c r="I6" s="39">
        <v>6239</v>
      </c>
      <c r="J6" s="39">
        <v>2360</v>
      </c>
      <c r="K6" s="39">
        <v>9141</v>
      </c>
      <c r="L6" s="38">
        <v>21914</v>
      </c>
      <c r="M6" s="38">
        <v>310.89373709600295</v>
      </c>
      <c r="N6" s="38">
        <v>-562.00611328543869</v>
      </c>
      <c r="O6" s="38">
        <v>25361.570108858854</v>
      </c>
      <c r="P6" s="38">
        <v>668.56013458754751</v>
      </c>
      <c r="Q6" s="38">
        <v>31172.0183</v>
      </c>
      <c r="R6" s="38">
        <v>-12680.709527000001</v>
      </c>
      <c r="S6" s="38">
        <v>-14821.765407999999</v>
      </c>
    </row>
    <row r="7" spans="1:19" ht="9.9499999999999993" customHeight="1" x14ac:dyDescent="0.15">
      <c r="A7" s="10"/>
      <c r="B7" s="30" t="s">
        <v>2</v>
      </c>
      <c r="C7" s="40">
        <v>-330</v>
      </c>
      <c r="D7" s="40">
        <v>253</v>
      </c>
      <c r="E7" s="40">
        <v>63</v>
      </c>
      <c r="F7" s="40">
        <v>135</v>
      </c>
      <c r="G7" s="40">
        <v>128</v>
      </c>
      <c r="H7" s="40">
        <v>998</v>
      </c>
      <c r="I7" s="40">
        <v>1854</v>
      </c>
      <c r="J7" s="40">
        <v>767</v>
      </c>
      <c r="K7" s="40">
        <v>2861</v>
      </c>
      <c r="L7" s="40">
        <v>7070</v>
      </c>
      <c r="M7" s="40">
        <v>487.74</v>
      </c>
      <c r="N7" s="41">
        <v>-47.691000000000003</v>
      </c>
      <c r="O7" s="41">
        <v>9009.6650000000009</v>
      </c>
      <c r="P7" s="41">
        <v>329.31942008999863</v>
      </c>
      <c r="Q7" s="41">
        <v>11836.75068413</v>
      </c>
      <c r="R7" s="41">
        <v>-4270.0198259999997</v>
      </c>
      <c r="S7" s="41">
        <v>-5127.7415430000001</v>
      </c>
    </row>
    <row r="8" spans="1:19" ht="9.9499999999999993" customHeight="1" x14ac:dyDescent="0.15">
      <c r="A8" s="9" t="s">
        <v>3</v>
      </c>
      <c r="B8" s="29"/>
      <c r="C8" s="38">
        <v>1242</v>
      </c>
      <c r="D8" s="38">
        <v>24</v>
      </c>
      <c r="E8" s="38">
        <v>-450</v>
      </c>
      <c r="F8" s="38">
        <v>-5</v>
      </c>
      <c r="G8" s="38">
        <v>236</v>
      </c>
      <c r="H8" s="38">
        <v>-2784</v>
      </c>
      <c r="I8" s="38">
        <v>-4353</v>
      </c>
      <c r="J8" s="38">
        <v>37</v>
      </c>
      <c r="K8" s="38">
        <v>-7000</v>
      </c>
      <c r="L8" s="38">
        <v>-17998</v>
      </c>
      <c r="M8" s="38">
        <v>4220.3606629040041</v>
      </c>
      <c r="N8" s="38">
        <v>1799.5499132854391</v>
      </c>
      <c r="O8" s="38">
        <v>-14701.665808858857</v>
      </c>
      <c r="P8" s="38">
        <v>5090.6426654124571</v>
      </c>
      <c r="Q8" s="38">
        <v>-18404.245600000002</v>
      </c>
      <c r="R8" s="38">
        <v>11882.290713</v>
      </c>
      <c r="S8" s="38">
        <v>16750.180175999998</v>
      </c>
    </row>
    <row r="9" spans="1:19" ht="9.9499999999999993" customHeight="1" x14ac:dyDescent="0.15">
      <c r="A9" s="9"/>
      <c r="B9" s="30" t="s">
        <v>23</v>
      </c>
      <c r="C9" s="40">
        <v>42</v>
      </c>
      <c r="D9" s="40">
        <v>-42</v>
      </c>
      <c r="E9" s="41" t="s">
        <v>4</v>
      </c>
      <c r="F9" s="41" t="s">
        <v>4</v>
      </c>
      <c r="G9" s="40">
        <v>170</v>
      </c>
      <c r="H9" s="40">
        <v>-170</v>
      </c>
      <c r="I9" s="41" t="s">
        <v>4</v>
      </c>
      <c r="J9" s="40">
        <v>2850</v>
      </c>
      <c r="K9" s="40">
        <v>-2850</v>
      </c>
      <c r="L9" s="41" t="s">
        <v>4</v>
      </c>
      <c r="M9" s="41">
        <v>5412.1</v>
      </c>
      <c r="N9" s="41">
        <v>-5412.1</v>
      </c>
      <c r="O9" s="41" t="s">
        <v>4</v>
      </c>
      <c r="P9" s="41" t="s">
        <v>4</v>
      </c>
      <c r="Q9" s="41" t="s">
        <v>4</v>
      </c>
      <c r="R9" s="41">
        <v>950</v>
      </c>
      <c r="S9" s="41">
        <v>8950</v>
      </c>
    </row>
    <row r="10" spans="1:19" ht="9.9499999999999993" customHeight="1" x14ac:dyDescent="0.15">
      <c r="A10" s="11"/>
      <c r="B10" s="31" t="s">
        <v>17</v>
      </c>
      <c r="C10" s="40">
        <v>534</v>
      </c>
      <c r="D10" s="40">
        <v>-153</v>
      </c>
      <c r="E10" s="40">
        <v>59</v>
      </c>
      <c r="F10" s="40">
        <v>125</v>
      </c>
      <c r="G10" s="40">
        <v>-81</v>
      </c>
      <c r="H10" s="40">
        <v>-921</v>
      </c>
      <c r="I10" s="40">
        <v>-721</v>
      </c>
      <c r="J10" s="40">
        <v>-2821</v>
      </c>
      <c r="K10" s="40">
        <v>-5434</v>
      </c>
      <c r="L10" s="40">
        <v>-6751</v>
      </c>
      <c r="M10" s="40">
        <v>-6644.0899000000027</v>
      </c>
      <c r="N10" s="40">
        <v>2561.3859999999991</v>
      </c>
      <c r="O10" s="40">
        <v>-5719.9445999999971</v>
      </c>
      <c r="P10" s="40">
        <v>-5213.7061000000031</v>
      </c>
      <c r="Q10" s="40">
        <v>-7998.5450000000001</v>
      </c>
      <c r="R10" s="40">
        <v>3292.8784799999999</v>
      </c>
      <c r="S10" s="40">
        <v>158.26077600000008</v>
      </c>
    </row>
    <row r="11" spans="1:19" ht="9.9499999999999993" customHeight="1" x14ac:dyDescent="0.15">
      <c r="A11" s="10"/>
      <c r="B11" s="32" t="s">
        <v>24</v>
      </c>
      <c r="C11" s="40">
        <v>365</v>
      </c>
      <c r="D11" s="40">
        <v>-119</v>
      </c>
      <c r="E11" s="40">
        <v>-961</v>
      </c>
      <c r="F11" s="40">
        <v>-480</v>
      </c>
      <c r="G11" s="40">
        <v>-114</v>
      </c>
      <c r="H11" s="40">
        <v>-2143</v>
      </c>
      <c r="I11" s="40">
        <v>-4158</v>
      </c>
      <c r="J11" s="40">
        <v>-623</v>
      </c>
      <c r="K11" s="40">
        <v>812</v>
      </c>
      <c r="L11" s="40">
        <v>-13393</v>
      </c>
      <c r="M11" s="40">
        <v>2828.7</v>
      </c>
      <c r="N11" s="40">
        <v>4508.8</v>
      </c>
      <c r="O11" s="40">
        <v>10444.897799999997</v>
      </c>
      <c r="P11" s="40">
        <v>-9904.3999999999978</v>
      </c>
      <c r="Q11" s="40">
        <v>-7224.5</v>
      </c>
      <c r="R11" s="40">
        <v>-1298.7</v>
      </c>
      <c r="S11" s="40">
        <v>3938.3</v>
      </c>
    </row>
    <row r="12" spans="1:19" ht="9.9499999999999993" customHeight="1" x14ac:dyDescent="0.15">
      <c r="A12" s="10"/>
      <c r="B12" s="32" t="s">
        <v>5</v>
      </c>
      <c r="C12" s="41" t="s">
        <v>4</v>
      </c>
      <c r="D12" s="41" t="s">
        <v>4</v>
      </c>
      <c r="E12" s="40">
        <v>-32</v>
      </c>
      <c r="F12" s="40">
        <v>-7</v>
      </c>
      <c r="G12" s="40">
        <v>-26</v>
      </c>
      <c r="H12" s="40">
        <v>65</v>
      </c>
      <c r="I12" s="40">
        <v>-52</v>
      </c>
      <c r="J12" s="40">
        <v>-8</v>
      </c>
      <c r="K12" s="40">
        <v>-188</v>
      </c>
      <c r="L12" s="40">
        <v>227</v>
      </c>
      <c r="M12" s="40">
        <v>-2.9999999999997726</v>
      </c>
      <c r="N12" s="40">
        <v>-819.2</v>
      </c>
      <c r="O12" s="40">
        <v>163.20000000000005</v>
      </c>
      <c r="P12" s="40">
        <v>558.9</v>
      </c>
      <c r="Q12" s="40">
        <v>-374.9</v>
      </c>
      <c r="R12" s="40">
        <v>-2601.8000000000002</v>
      </c>
      <c r="S12" s="40">
        <v>2080.444</v>
      </c>
    </row>
    <row r="13" spans="1:19" ht="9.9499999999999993" customHeight="1" x14ac:dyDescent="0.15">
      <c r="A13" s="10"/>
      <c r="B13" s="32" t="s">
        <v>18</v>
      </c>
      <c r="C13" s="41"/>
      <c r="D13" s="41"/>
      <c r="E13" s="40"/>
      <c r="F13" s="41" t="s">
        <v>4</v>
      </c>
      <c r="G13" s="41" t="s">
        <v>4</v>
      </c>
      <c r="H13" s="41" t="s">
        <v>4</v>
      </c>
      <c r="I13" s="41" t="s">
        <v>4</v>
      </c>
      <c r="J13" s="41" t="s">
        <v>4</v>
      </c>
      <c r="K13" s="41" t="s">
        <v>4</v>
      </c>
      <c r="L13" s="41" t="s">
        <v>4</v>
      </c>
      <c r="M13" s="41" t="s">
        <v>4</v>
      </c>
      <c r="N13" s="41" t="s">
        <v>4</v>
      </c>
      <c r="O13" s="40">
        <v>-20787.600000000006</v>
      </c>
      <c r="P13" s="40">
        <v>17150.699999999997</v>
      </c>
      <c r="Q13" s="40">
        <v>-5611</v>
      </c>
      <c r="R13" s="40">
        <v>9247.9</v>
      </c>
      <c r="S13" s="41" t="s">
        <v>4</v>
      </c>
    </row>
    <row r="14" spans="1:19" ht="9.9499999999999993" customHeight="1" x14ac:dyDescent="0.15">
      <c r="A14" s="10"/>
      <c r="B14" s="32" t="s">
        <v>19</v>
      </c>
      <c r="C14" s="40">
        <v>301</v>
      </c>
      <c r="D14" s="40">
        <v>338</v>
      </c>
      <c r="E14" s="40">
        <v>484</v>
      </c>
      <c r="F14" s="40">
        <v>357</v>
      </c>
      <c r="G14" s="40">
        <v>287</v>
      </c>
      <c r="H14" s="40">
        <v>385</v>
      </c>
      <c r="I14" s="40">
        <v>578</v>
      </c>
      <c r="J14" s="40">
        <v>639</v>
      </c>
      <c r="K14" s="40">
        <v>660</v>
      </c>
      <c r="L14" s="40">
        <v>1919</v>
      </c>
      <c r="M14" s="40">
        <v>2626.6505629039912</v>
      </c>
      <c r="N14" s="40">
        <v>960.66391328543853</v>
      </c>
      <c r="O14" s="40">
        <v>1197.7809911411496</v>
      </c>
      <c r="P14" s="40">
        <v>2499.1487654124612</v>
      </c>
      <c r="Q14" s="40">
        <v>2804.6993999999981</v>
      </c>
      <c r="R14" s="40">
        <v>2292.0122329999999</v>
      </c>
      <c r="S14" s="40">
        <v>1623.1754000000001</v>
      </c>
    </row>
    <row r="15" spans="1:19" ht="9.9499999999999993" customHeight="1" x14ac:dyDescent="0.15">
      <c r="A15" s="8" t="s">
        <v>6</v>
      </c>
      <c r="B15" s="30"/>
      <c r="C15" s="38">
        <v>262</v>
      </c>
      <c r="D15" s="38">
        <v>854</v>
      </c>
      <c r="E15" s="38">
        <v>-233</v>
      </c>
      <c r="F15" s="38">
        <v>445</v>
      </c>
      <c r="G15" s="38">
        <v>672</v>
      </c>
      <c r="H15" s="38">
        <v>682</v>
      </c>
      <c r="I15" s="38">
        <v>1886</v>
      </c>
      <c r="J15" s="38">
        <v>2397</v>
      </c>
      <c r="K15" s="38">
        <v>2140</v>
      </c>
      <c r="L15" s="38">
        <v>3916</v>
      </c>
      <c r="M15" s="38">
        <v>4531.2544000000016</v>
      </c>
      <c r="N15" s="38">
        <v>1237.5438000000011</v>
      </c>
      <c r="O15" s="38">
        <v>10659.904299999998</v>
      </c>
      <c r="P15" s="38">
        <v>5759.2028000000046</v>
      </c>
      <c r="Q15" s="38">
        <v>12767.7727</v>
      </c>
      <c r="R15" s="38">
        <v>-798.418814</v>
      </c>
      <c r="S15" s="38">
        <v>1928.4147680000005</v>
      </c>
    </row>
    <row r="16" spans="1:19" ht="9.9499999999999993" customHeight="1" x14ac:dyDescent="0.15">
      <c r="A16" s="10"/>
      <c r="B16" s="30" t="s">
        <v>26</v>
      </c>
      <c r="C16" s="40">
        <v>5.5030455786599486</v>
      </c>
      <c r="D16" s="40">
        <v>16.981883336651403</v>
      </c>
      <c r="E16" s="40">
        <v>-4</v>
      </c>
      <c r="F16" s="40">
        <v>7.8869999999999996</v>
      </c>
      <c r="G16" s="40">
        <v>11</v>
      </c>
      <c r="H16" s="40">
        <v>10.1</v>
      </c>
      <c r="I16" s="42">
        <v>25.3</v>
      </c>
      <c r="J16" s="42">
        <v>25.7</v>
      </c>
      <c r="K16" s="42">
        <v>18.3</v>
      </c>
      <c r="L16" s="42">
        <v>28.2</v>
      </c>
      <c r="M16" s="42">
        <v>25.49</v>
      </c>
      <c r="N16" s="42">
        <v>5.5469073179956752</v>
      </c>
      <c r="O16" s="42">
        <v>45.268690950053639</v>
      </c>
      <c r="P16" s="42">
        <v>16.835871663835643</v>
      </c>
      <c r="Q16" s="42">
        <v>31.945666772105664</v>
      </c>
      <c r="R16" s="42">
        <v>-1.5140220826979078</v>
      </c>
      <c r="S16" s="42">
        <v>3.7130217643383201</v>
      </c>
    </row>
    <row r="17" spans="1:19" ht="9.9499999999999993" customHeight="1" x14ac:dyDescent="0.15">
      <c r="A17" s="10"/>
      <c r="B17" s="30" t="s">
        <v>27</v>
      </c>
      <c r="C17" s="40">
        <v>12.5</v>
      </c>
      <c r="D17" s="40">
        <v>6.6918570853641945</v>
      </c>
      <c r="E17" s="40">
        <v>5.9619857918229657</v>
      </c>
      <c r="F17" s="40">
        <v>3.1739999999999999</v>
      </c>
      <c r="G17" s="40">
        <v>15.8</v>
      </c>
      <c r="H17" s="40">
        <v>7.4</v>
      </c>
      <c r="I17" s="42">
        <v>18.8</v>
      </c>
      <c r="J17" s="42">
        <v>28.3</v>
      </c>
      <c r="K17" s="42">
        <v>17.2</v>
      </c>
      <c r="L17" s="42">
        <v>24.6</v>
      </c>
      <c r="M17" s="42">
        <v>48.490263381052401</v>
      </c>
      <c r="N17" s="42">
        <v>-3.9986119558000439</v>
      </c>
      <c r="O17" s="42">
        <v>26.463715225827443</v>
      </c>
      <c r="P17" s="42">
        <v>35.649678227539681</v>
      </c>
      <c r="Q17" s="42">
        <v>26.978358312652318</v>
      </c>
      <c r="R17" s="42">
        <v>22.451224326035145</v>
      </c>
      <c r="S17" s="42">
        <v>-8.5192535764767605</v>
      </c>
    </row>
    <row r="18" spans="1:19" ht="9.9499999999999993" customHeight="1" x14ac:dyDescent="0.15">
      <c r="A18" s="8"/>
      <c r="B18" s="28" t="s">
        <v>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19" ht="9.9499999999999993" customHeight="1" x14ac:dyDescent="0.15">
      <c r="A19" s="9"/>
      <c r="B19" s="33" t="s">
        <v>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1:19" ht="9.9499999999999993" customHeight="1" x14ac:dyDescent="0.15">
      <c r="A20" s="9"/>
      <c r="B20" s="30" t="s">
        <v>21</v>
      </c>
      <c r="C20" s="41">
        <v>42</v>
      </c>
      <c r="D20" s="41" t="s">
        <v>4</v>
      </c>
      <c r="E20" s="41" t="s">
        <v>4</v>
      </c>
      <c r="F20" s="41" t="s">
        <v>4</v>
      </c>
      <c r="G20" s="41">
        <v>170</v>
      </c>
      <c r="H20" s="41" t="s">
        <v>4</v>
      </c>
      <c r="I20" s="41" t="s">
        <v>4</v>
      </c>
      <c r="J20" s="41">
        <v>2850</v>
      </c>
      <c r="K20" s="41" t="s">
        <v>4</v>
      </c>
      <c r="L20" s="41" t="s">
        <v>4</v>
      </c>
      <c r="M20" s="41">
        <v>5412.1092000000008</v>
      </c>
      <c r="N20" s="41" t="s">
        <v>4</v>
      </c>
      <c r="O20" s="41" t="s">
        <v>4</v>
      </c>
      <c r="P20" s="41" t="s">
        <v>4</v>
      </c>
      <c r="Q20" s="41" t="s">
        <v>4</v>
      </c>
      <c r="R20" s="41">
        <v>950</v>
      </c>
      <c r="S20" s="41">
        <v>9900</v>
      </c>
    </row>
    <row r="21" spans="1:19" ht="9.9499999999999993" customHeight="1" x14ac:dyDescent="0.15">
      <c r="A21" s="9"/>
      <c r="B21" s="30" t="s">
        <v>16</v>
      </c>
      <c r="C21" s="41">
        <v>225</v>
      </c>
      <c r="D21" s="41">
        <v>378</v>
      </c>
      <c r="E21" s="41">
        <v>319</v>
      </c>
      <c r="F21" s="41">
        <v>194</v>
      </c>
      <c r="G21" s="41">
        <v>275</v>
      </c>
      <c r="H21" s="41">
        <v>1196</v>
      </c>
      <c r="I21" s="41">
        <v>1918</v>
      </c>
      <c r="J21" s="41">
        <v>4738</v>
      </c>
      <c r="K21" s="41">
        <v>10172</v>
      </c>
      <c r="L21" s="41">
        <v>16924</v>
      </c>
      <c r="M21" s="41">
        <v>23567.8835</v>
      </c>
      <c r="N21" s="41">
        <v>21006.497499999998</v>
      </c>
      <c r="O21" s="41">
        <v>26726.4421</v>
      </c>
      <c r="P21" s="41">
        <v>31940.148200000003</v>
      </c>
      <c r="Q21" s="41">
        <v>39938.693200000002</v>
      </c>
      <c r="R21" s="41">
        <v>36645.814768999997</v>
      </c>
      <c r="S21" s="41">
        <v>36487.553993000001</v>
      </c>
    </row>
    <row r="22" spans="1:19" ht="9.9499999999999993" customHeight="1" x14ac:dyDescent="0.15">
      <c r="A22" s="10"/>
      <c r="B22" s="30" t="s">
        <v>22</v>
      </c>
      <c r="C22" s="41">
        <v>280</v>
      </c>
      <c r="D22" s="41">
        <v>399</v>
      </c>
      <c r="E22" s="41">
        <v>1360</v>
      </c>
      <c r="F22" s="41">
        <v>1840</v>
      </c>
      <c r="G22" s="41">
        <v>1944</v>
      </c>
      <c r="H22" s="41">
        <v>4097</v>
      </c>
      <c r="I22" s="41">
        <v>8255</v>
      </c>
      <c r="J22" s="41">
        <v>8877</v>
      </c>
      <c r="K22" s="41">
        <v>8066</v>
      </c>
      <c r="L22" s="41">
        <v>21458</v>
      </c>
      <c r="M22" s="41">
        <v>18669.023499999999</v>
      </c>
      <c r="N22" s="41">
        <v>14120.7</v>
      </c>
      <c r="O22" s="41">
        <v>3687.2877999999996</v>
      </c>
      <c r="P22" s="41">
        <v>13580.2</v>
      </c>
      <c r="Q22" s="41">
        <v>20804.700000000004</v>
      </c>
      <c r="R22" s="41">
        <v>22103.423855000001</v>
      </c>
      <c r="S22" s="41">
        <v>18202.413084</v>
      </c>
    </row>
    <row r="23" spans="1:19" ht="9.9499999999999993" customHeight="1" x14ac:dyDescent="0.15">
      <c r="A23" s="10"/>
      <c r="B23" s="30" t="s">
        <v>15</v>
      </c>
      <c r="C23" s="41" t="s">
        <v>4</v>
      </c>
      <c r="D23" s="41" t="s">
        <v>4</v>
      </c>
      <c r="E23" s="41">
        <v>32</v>
      </c>
      <c r="F23" s="41">
        <v>39</v>
      </c>
      <c r="G23" s="41">
        <v>65</v>
      </c>
      <c r="H23" s="41" t="s">
        <v>4</v>
      </c>
      <c r="I23" s="41">
        <v>52</v>
      </c>
      <c r="J23" s="41">
        <v>60</v>
      </c>
      <c r="K23" s="41">
        <v>247</v>
      </c>
      <c r="L23" s="41">
        <v>20</v>
      </c>
      <c r="M23" s="41">
        <v>23</v>
      </c>
      <c r="N23" s="41">
        <v>842.2</v>
      </c>
      <c r="O23" s="41">
        <v>679</v>
      </c>
      <c r="P23" s="41">
        <v>120.1</v>
      </c>
      <c r="Q23" s="41">
        <v>495</v>
      </c>
      <c r="R23" s="41">
        <v>3096.8</v>
      </c>
      <c r="S23" s="41">
        <v>1016.3560000000002</v>
      </c>
    </row>
    <row r="24" spans="1:19" ht="9.9499999999999993" customHeight="1" x14ac:dyDescent="0.15">
      <c r="A24" s="10"/>
      <c r="B24" s="30" t="s">
        <v>20</v>
      </c>
      <c r="C24" s="41"/>
      <c r="D24" s="41"/>
      <c r="E24" s="41" t="s">
        <v>4</v>
      </c>
      <c r="F24" s="41" t="s">
        <v>4</v>
      </c>
      <c r="G24" s="41" t="s">
        <v>4</v>
      </c>
      <c r="H24" s="41" t="s">
        <v>4</v>
      </c>
      <c r="I24" s="41" t="s">
        <v>4</v>
      </c>
      <c r="J24" s="41" t="s">
        <v>4</v>
      </c>
      <c r="K24" s="41" t="s">
        <v>4</v>
      </c>
      <c r="L24" s="41" t="s">
        <v>4</v>
      </c>
      <c r="M24" s="41" t="s">
        <v>4</v>
      </c>
      <c r="N24" s="41" t="s">
        <v>4</v>
      </c>
      <c r="O24" s="41">
        <v>20787.599999999999</v>
      </c>
      <c r="P24" s="41">
        <v>3636.9</v>
      </c>
      <c r="Q24" s="41">
        <v>9247.9</v>
      </c>
      <c r="R24" s="41" t="s">
        <v>4</v>
      </c>
      <c r="S24" s="41" t="s">
        <v>4</v>
      </c>
    </row>
    <row r="25" spans="1:19" ht="9.9499999999999993" customHeight="1" x14ac:dyDescent="0.15">
      <c r="A25" s="10"/>
      <c r="B25" s="30" t="s">
        <v>9</v>
      </c>
      <c r="C25" s="41">
        <v>5023</v>
      </c>
      <c r="D25" s="41">
        <v>5876</v>
      </c>
      <c r="E25" s="41">
        <v>5642</v>
      </c>
      <c r="F25" s="41">
        <v>6087</v>
      </c>
      <c r="G25" s="41">
        <v>6759</v>
      </c>
      <c r="H25" s="41">
        <v>7441</v>
      </c>
      <c r="I25" s="41">
        <v>9327</v>
      </c>
      <c r="J25" s="41">
        <v>11724</v>
      </c>
      <c r="K25" s="41">
        <v>13864</v>
      </c>
      <c r="L25" s="41">
        <v>17779</v>
      </c>
      <c r="M25" s="41">
        <v>22310.518799999998</v>
      </c>
      <c r="N25" s="41">
        <v>23548.062600000001</v>
      </c>
      <c r="O25" s="41">
        <v>34207.966899999999</v>
      </c>
      <c r="P25" s="41">
        <v>39967.169699999999</v>
      </c>
      <c r="Q25" s="41">
        <v>52734.951699999998</v>
      </c>
      <c r="R25" s="41">
        <v>51936.532902999999</v>
      </c>
      <c r="S25" s="41">
        <v>53864.947673000002</v>
      </c>
    </row>
    <row r="26" spans="1:19" ht="6" customHeight="1" x14ac:dyDescent="0.15">
      <c r="A26" s="26"/>
      <c r="B26" s="3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9.75" customHeight="1" x14ac:dyDescent="0.15">
      <c r="A27" s="10" t="s">
        <v>28</v>
      </c>
      <c r="B27" s="1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4"/>
    </row>
    <row r="28" spans="1:19" ht="9.75" customHeight="1" x14ac:dyDescent="0.15">
      <c r="A28" s="10" t="s">
        <v>29</v>
      </c>
      <c r="B28" s="1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4"/>
    </row>
    <row r="29" spans="1:19" ht="9.75" customHeight="1" x14ac:dyDescent="0.2">
      <c r="A29" s="10" t="s">
        <v>14</v>
      </c>
      <c r="B29" s="10"/>
      <c r="C29" s="12"/>
      <c r="D29" s="12"/>
      <c r="E29" s="12"/>
      <c r="F29" s="12"/>
      <c r="G29" s="12"/>
      <c r="H29" s="12"/>
      <c r="I29" s="12"/>
      <c r="J29" s="12"/>
      <c r="K29" s="12"/>
      <c r="L29" s="44"/>
      <c r="M29" s="44"/>
      <c r="N29" s="44"/>
      <c r="O29" s="44"/>
      <c r="P29" s="44"/>
      <c r="Q29" s="44"/>
      <c r="R29" s="44"/>
      <c r="S29" s="44"/>
    </row>
    <row r="30" spans="1:19" x14ac:dyDescent="0.2">
      <c r="A30" s="13" t="s">
        <v>10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x14ac:dyDescent="0.2">
      <c r="A31" s="14" t="s">
        <v>11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5" spans="12:50" x14ac:dyDescent="0.2">
      <c r="L35" s="15"/>
      <c r="M35" s="15"/>
    </row>
    <row r="38" spans="12:50" x14ac:dyDescent="0.2"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</row>
    <row r="39" spans="12:50" x14ac:dyDescent="0.2"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</row>
    <row r="40" spans="12:50" x14ac:dyDescent="0.2"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</row>
    <row r="41" spans="12:50" x14ac:dyDescent="0.2"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</row>
    <row r="42" spans="12:50" x14ac:dyDescent="0.2">
      <c r="T42" s="45"/>
      <c r="U42" s="45"/>
      <c r="V42" s="45">
        <v>1993</v>
      </c>
      <c r="W42" s="45">
        <v>1994</v>
      </c>
      <c r="X42" s="45">
        <v>1995</v>
      </c>
      <c r="Y42" s="45">
        <v>1996</v>
      </c>
      <c r="Z42" s="45">
        <v>1997</v>
      </c>
      <c r="AA42" s="45">
        <v>1998</v>
      </c>
      <c r="AB42" s="45">
        <v>1999</v>
      </c>
      <c r="AC42" s="45">
        <v>2000</v>
      </c>
      <c r="AD42" s="45">
        <v>2001</v>
      </c>
      <c r="AE42" s="45">
        <v>2002</v>
      </c>
      <c r="AF42" s="45">
        <v>2003</v>
      </c>
      <c r="AG42" s="45">
        <v>2004</v>
      </c>
      <c r="AH42" s="45">
        <v>2005</v>
      </c>
      <c r="AI42" s="45">
        <v>2006</v>
      </c>
      <c r="AJ42" s="45">
        <v>2007</v>
      </c>
      <c r="AK42" s="45">
        <v>2008</v>
      </c>
      <c r="AL42" s="45">
        <v>2009</v>
      </c>
      <c r="AM42" s="45">
        <v>2010</v>
      </c>
      <c r="AN42" s="45">
        <v>2011</v>
      </c>
      <c r="AO42" s="45">
        <v>2012</v>
      </c>
      <c r="AP42" s="45">
        <v>2013</v>
      </c>
      <c r="AQ42" s="45">
        <v>2014</v>
      </c>
      <c r="AR42" s="45"/>
      <c r="AS42" s="45"/>
      <c r="AT42" s="45"/>
      <c r="AU42" s="45"/>
      <c r="AV42" s="45"/>
      <c r="AW42" s="45"/>
      <c r="AX42" s="45"/>
    </row>
    <row r="43" spans="12:50" x14ac:dyDescent="0.15">
      <c r="T43" s="46" t="s">
        <v>12</v>
      </c>
      <c r="U43" s="45"/>
      <c r="V43" s="45">
        <v>403</v>
      </c>
      <c r="W43" s="45">
        <v>1290</v>
      </c>
      <c r="X43" s="45">
        <v>769</v>
      </c>
      <c r="Y43" s="45">
        <v>150</v>
      </c>
      <c r="Z43" s="45">
        <v>1438</v>
      </c>
      <c r="AA43" s="47">
        <f>+C6</f>
        <v>-980</v>
      </c>
      <c r="AB43" s="47">
        <f>+D6</f>
        <v>830</v>
      </c>
      <c r="AC43" s="47">
        <v>217</v>
      </c>
      <c r="AD43" s="47">
        <v>450</v>
      </c>
      <c r="AE43" s="47">
        <v>435</v>
      </c>
      <c r="AF43" s="47">
        <v>3465</v>
      </c>
      <c r="AG43" s="47">
        <v>6239</v>
      </c>
      <c r="AH43" s="47">
        <f>J6</f>
        <v>2360</v>
      </c>
      <c r="AI43" s="47">
        <f t="shared" ref="AI43:AQ43" si="0">K6</f>
        <v>9141</v>
      </c>
      <c r="AJ43" s="47">
        <f t="shared" si="0"/>
        <v>21914</v>
      </c>
      <c r="AK43" s="47">
        <f t="shared" si="0"/>
        <v>310.89373709600295</v>
      </c>
      <c r="AL43" s="47">
        <f t="shared" si="0"/>
        <v>-562.00611328543869</v>
      </c>
      <c r="AM43" s="47">
        <f t="shared" si="0"/>
        <v>25361.570108858854</v>
      </c>
      <c r="AN43" s="47">
        <f t="shared" si="0"/>
        <v>668.56013458754751</v>
      </c>
      <c r="AO43" s="47">
        <f t="shared" si="0"/>
        <v>31172.0183</v>
      </c>
      <c r="AP43" s="47">
        <f t="shared" si="0"/>
        <v>-12680.709527000001</v>
      </c>
      <c r="AQ43" s="47">
        <f t="shared" si="0"/>
        <v>-14821.765407999999</v>
      </c>
      <c r="AR43" s="45"/>
      <c r="AS43" s="45"/>
      <c r="AT43" s="45"/>
      <c r="AU43" s="45"/>
      <c r="AV43" s="45"/>
      <c r="AW43" s="45"/>
      <c r="AX43" s="45"/>
    </row>
    <row r="44" spans="12:50" x14ac:dyDescent="0.15">
      <c r="T44" s="46" t="s">
        <v>13</v>
      </c>
      <c r="U44" s="45"/>
      <c r="V44" s="45">
        <v>49</v>
      </c>
      <c r="W44" s="45">
        <v>-421</v>
      </c>
      <c r="X44" s="45">
        <v>218</v>
      </c>
      <c r="Y44" s="45">
        <v>187</v>
      </c>
      <c r="Z44" s="45">
        <v>-673</v>
      </c>
      <c r="AA44" s="47">
        <f>+C8</f>
        <v>1242</v>
      </c>
      <c r="AB44" s="47">
        <f>+D8</f>
        <v>24</v>
      </c>
      <c r="AC44" s="47">
        <v>-450</v>
      </c>
      <c r="AD44" s="47">
        <v>-5</v>
      </c>
      <c r="AE44" s="47">
        <v>236</v>
      </c>
      <c r="AF44" s="47">
        <v>-2784</v>
      </c>
      <c r="AG44" s="47">
        <v>-4353</v>
      </c>
      <c r="AH44" s="47">
        <f>J8</f>
        <v>37</v>
      </c>
      <c r="AI44" s="47">
        <f t="shared" ref="AI44:AQ44" si="1">K8</f>
        <v>-7000</v>
      </c>
      <c r="AJ44" s="47">
        <f t="shared" si="1"/>
        <v>-17998</v>
      </c>
      <c r="AK44" s="47">
        <f t="shared" si="1"/>
        <v>4220.3606629040041</v>
      </c>
      <c r="AL44" s="47">
        <f t="shared" si="1"/>
        <v>1799.5499132854391</v>
      </c>
      <c r="AM44" s="47">
        <f t="shared" si="1"/>
        <v>-14701.665808858857</v>
      </c>
      <c r="AN44" s="47">
        <f t="shared" si="1"/>
        <v>5090.6426654124571</v>
      </c>
      <c r="AO44" s="47">
        <f t="shared" si="1"/>
        <v>-18404.245600000002</v>
      </c>
      <c r="AP44" s="47">
        <f t="shared" si="1"/>
        <v>11882.290713</v>
      </c>
      <c r="AQ44" s="47">
        <f t="shared" si="1"/>
        <v>16750.180175999998</v>
      </c>
      <c r="AR44" s="45"/>
      <c r="AS44" s="45"/>
      <c r="AT44" s="45"/>
      <c r="AU44" s="45"/>
      <c r="AV44" s="45"/>
      <c r="AW44" s="45"/>
      <c r="AX44" s="45"/>
    </row>
    <row r="45" spans="12:50" x14ac:dyDescent="0.2"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</row>
    <row r="46" spans="12:50" x14ac:dyDescent="0.2"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</row>
    <row r="47" spans="12:50" x14ac:dyDescent="0.2"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</row>
    <row r="53" spans="1:19" x14ac:dyDescent="0.2">
      <c r="S53" s="18"/>
    </row>
    <row r="58" spans="1:19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9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9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6"/>
      <c r="L60" s="17"/>
      <c r="M60" s="17"/>
      <c r="N60" s="17"/>
      <c r="O60" s="17"/>
      <c r="P60" s="17"/>
      <c r="Q60" s="17"/>
      <c r="R60" s="17"/>
    </row>
    <row r="61" spans="1:19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6"/>
      <c r="N61" s="17"/>
      <c r="O61" s="17"/>
      <c r="P61" s="17"/>
      <c r="Q61" s="17"/>
      <c r="R61" s="17"/>
    </row>
    <row r="62" spans="1:19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6"/>
      <c r="N62" s="17"/>
      <c r="O62" s="17"/>
      <c r="P62" s="17"/>
      <c r="Q62" s="17"/>
      <c r="R62" s="17"/>
    </row>
    <row r="63" spans="1:19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6"/>
      <c r="N63" s="17"/>
      <c r="O63" s="17"/>
      <c r="P63" s="17"/>
      <c r="Q63" s="17"/>
      <c r="R63" s="17"/>
    </row>
    <row r="64" spans="1:19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6"/>
      <c r="N64" s="17"/>
      <c r="O64" s="17"/>
      <c r="P64" s="17"/>
      <c r="Q64" s="17"/>
      <c r="R64" s="17"/>
    </row>
    <row r="65" spans="1:18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6"/>
      <c r="N65" s="17"/>
      <c r="O65" s="17"/>
      <c r="P65" s="17"/>
      <c r="Q65" s="17"/>
      <c r="R65" s="17"/>
    </row>
    <row r="66" spans="1:18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6"/>
      <c r="N66" s="17"/>
      <c r="O66" s="17"/>
      <c r="P66" s="17"/>
      <c r="Q66" s="17"/>
      <c r="R66" s="17"/>
    </row>
    <row r="67" spans="1:18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6"/>
      <c r="N67" s="17"/>
      <c r="O67" s="17"/>
      <c r="P67" s="17"/>
      <c r="Q67" s="17"/>
      <c r="R67" s="17"/>
    </row>
    <row r="68" spans="1:18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6"/>
      <c r="N68" s="17"/>
      <c r="O68" s="17"/>
      <c r="P68" s="17"/>
      <c r="Q68" s="17"/>
      <c r="R68" s="17"/>
    </row>
    <row r="69" spans="1:18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6"/>
      <c r="N69" s="17"/>
      <c r="O69" s="17"/>
      <c r="P69" s="17"/>
      <c r="Q69" s="17"/>
      <c r="R69" s="17"/>
    </row>
    <row r="70" spans="1:18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6"/>
      <c r="N70" s="17"/>
      <c r="O70" s="17"/>
      <c r="P70" s="17"/>
      <c r="Q70" s="17"/>
      <c r="R70" s="17"/>
    </row>
    <row r="71" spans="1:18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6"/>
      <c r="N71" s="17"/>
      <c r="O71" s="17"/>
      <c r="P71" s="17"/>
      <c r="Q71" s="17"/>
      <c r="R71" s="17"/>
    </row>
    <row r="72" spans="1:18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6"/>
      <c r="N72" s="17"/>
      <c r="O72" s="17"/>
      <c r="P72" s="17"/>
      <c r="Q72" s="17"/>
      <c r="R72" s="17"/>
    </row>
    <row r="73" spans="1:18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6"/>
      <c r="N73" s="17"/>
      <c r="O73" s="17"/>
      <c r="P73" s="17"/>
      <c r="Q73" s="17"/>
      <c r="R73" s="17"/>
    </row>
    <row r="74" spans="1:18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6"/>
      <c r="N74" s="17"/>
      <c r="O74" s="17"/>
      <c r="P74" s="17"/>
      <c r="Q74" s="17"/>
      <c r="R74" s="17"/>
    </row>
    <row r="75" spans="1:18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6"/>
      <c r="N75" s="17"/>
      <c r="O75" s="17"/>
      <c r="P75" s="17"/>
      <c r="Q75" s="17"/>
      <c r="R75" s="17"/>
    </row>
    <row r="76" spans="1:18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</sheetData>
  <phoneticPr fontId="0" type="noConversion"/>
  <printOptions horizontalCentered="1" verticalCentered="1"/>
  <pageMargins left="1.9685039370078741" right="1.9685039370078741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C06</vt:lpstr>
      <vt:lpstr>'C06'!Área_de_impresión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2015-05-22T00:45:12Z</cp:lastPrinted>
  <dcterms:created xsi:type="dcterms:W3CDTF">2008-06-23T19:38:04Z</dcterms:created>
  <dcterms:modified xsi:type="dcterms:W3CDTF">2015-06-04T14:55:49Z</dcterms:modified>
</cp:coreProperties>
</file>