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95" windowWidth="9810" windowHeight="6090"/>
  </bookViews>
  <sheets>
    <sheet name="1453" sheetId="4" r:id="rId1"/>
  </sheets>
  <definedNames>
    <definedName name="_xlnm.Print_Area" localSheetId="0">'1453'!$A$1:$K$49</definedName>
    <definedName name="consulta">#REF!</definedName>
    <definedName name="fecha">#REF!</definedName>
    <definedName name="titulo">#REF!</definedName>
  </definedNames>
  <calcPr calcId="145621"/>
</workbook>
</file>

<file path=xl/calcChain.xml><?xml version="1.0" encoding="utf-8"?>
<calcChain xmlns="http://schemas.openxmlformats.org/spreadsheetml/2006/main">
  <c r="J27" i="4" l="1"/>
  <c r="J21" i="4"/>
  <c r="J17" i="4"/>
  <c r="J12" i="4"/>
  <c r="J7" i="4"/>
  <c r="J6" i="4"/>
  <c r="O56" i="4" l="1"/>
  <c r="P56" i="4" s="1"/>
  <c r="I27" i="4"/>
  <c r="I21" i="4"/>
  <c r="I17" i="4"/>
  <c r="I12" i="4"/>
  <c r="I7" i="4"/>
  <c r="P54" i="4" l="1"/>
  <c r="P55" i="4"/>
  <c r="P51" i="4"/>
  <c r="P52" i="4"/>
  <c r="P53" i="4"/>
  <c r="I6" i="4"/>
  <c r="H27" i="4"/>
  <c r="H21" i="4"/>
  <c r="H17" i="4"/>
  <c r="H12" i="4"/>
  <c r="H7" i="4"/>
  <c r="H6" i="4" l="1"/>
  <c r="K27" i="4" l="1"/>
  <c r="G27" i="4"/>
  <c r="F27" i="4"/>
  <c r="E27" i="4"/>
  <c r="D27" i="4"/>
  <c r="C27" i="4"/>
  <c r="B27" i="4"/>
  <c r="K21" i="4"/>
  <c r="G21" i="4"/>
  <c r="F21" i="4"/>
  <c r="E21" i="4"/>
  <c r="D21" i="4"/>
  <c r="C21" i="4"/>
  <c r="B21" i="4"/>
  <c r="K17" i="4"/>
  <c r="G17" i="4"/>
  <c r="F17" i="4"/>
  <c r="E17" i="4"/>
  <c r="D17" i="4"/>
  <c r="C17" i="4"/>
  <c r="B17" i="4"/>
  <c r="K12" i="4"/>
  <c r="G12" i="4"/>
  <c r="F12" i="4"/>
  <c r="E12" i="4"/>
  <c r="D12" i="4"/>
  <c r="C12" i="4"/>
  <c r="B12" i="4"/>
  <c r="K7" i="4"/>
  <c r="G7" i="4"/>
  <c r="F7" i="4"/>
  <c r="E7" i="4"/>
  <c r="D7" i="4"/>
  <c r="C7" i="4"/>
  <c r="B7" i="4"/>
  <c r="B6" i="4" l="1"/>
  <c r="C6" i="4"/>
  <c r="K6" i="4"/>
  <c r="G6" i="4"/>
  <c r="F6" i="4"/>
  <c r="E6" i="4"/>
  <c r="D6" i="4"/>
</calcChain>
</file>

<file path=xl/sharedStrings.xml><?xml version="1.0" encoding="utf-8"?>
<sst xmlns="http://schemas.openxmlformats.org/spreadsheetml/2006/main" count="37" uniqueCount="25">
  <si>
    <t>Total</t>
  </si>
  <si>
    <t>(Miles de Nuevos Soles)</t>
  </si>
  <si>
    <t>Gobierno Regional</t>
  </si>
  <si>
    <t>Gobierno Local</t>
  </si>
  <si>
    <t>Destino</t>
  </si>
  <si>
    <t>Ayacucho</t>
  </si>
  <si>
    <t>Huancavelica</t>
  </si>
  <si>
    <t>Ica</t>
  </si>
  <si>
    <t>Ucayali</t>
  </si>
  <si>
    <t>U.N. San Luis Gonzaga de Ica</t>
  </si>
  <si>
    <t>U.N. de Huancavelica</t>
  </si>
  <si>
    <t>U.N. San Cristóbal de Huamanga</t>
  </si>
  <si>
    <t>Lima (Provincias)</t>
  </si>
  <si>
    <t>U.N. José Faustino Sánchez Carrión</t>
  </si>
  <si>
    <t>U.N. de Cañete</t>
  </si>
  <si>
    <t>U.N. de Barranca</t>
  </si>
  <si>
    <t>U.N. Intercultural de la Amazonía</t>
  </si>
  <si>
    <t>U.N. de Ucayali</t>
  </si>
  <si>
    <t>Lima (Prov.)</t>
  </si>
  <si>
    <t>U.N. Autónoma de Huanta</t>
  </si>
  <si>
    <t>U.N. Autónoma de Tayacaja</t>
  </si>
  <si>
    <t xml:space="preserve">14.53   DISTRIBUCIÓN DEL FONDO DE DESARROLLO SOCIOECONÓMICO </t>
  </si>
  <si>
    <t>Fuente: PERUPETRO S.A.</t>
  </si>
  <si>
    <t xml:space="preserve">            DE CAMISEA - FOCAM, SEGÚN DESTINO, 2010-2014</t>
  </si>
  <si>
    <r>
      <t>Nota</t>
    </r>
    <r>
      <rPr>
        <sz val="6"/>
        <rFont val="Arial Narrow"/>
        <family val="2"/>
      </rPr>
      <t>: El Fondo de Desarrollo Socioeconómico de Camisea – FOCAM fue creado por la Ley Nº 28451 (30/12/2004) como un fondo intangible destinado a contribuir al desarrollo sostenible de los departamentos (Gobiernos Regionales, Locales y universidades públicas de los departamentos de Ayacucho, Huancavelica, Ica, Ucayali y Lima, excluyendo Lima Metropolitana) por donde se encuentran los ductos principales conteniendo los hidrocarburos de los Lotes 88 y 56, con el fin de mejorar el bienestar de las comunidades involucradas y procurar la preservación del medio ambiente y la ecología. El FOCAM se compone del 25% de los recursos que corresponden al Gobierno Nacional de las regalías provenientes de los Lotes 88 y 56, luego de efectuado el pago del Canon Gasífero y otras deducciones correspondientes a PERUPETRO S.A., OSINERGMIN y el Ministerio de Energía y Minas, de acuerdo a lo dispuesto en el artículo 6º de la Ley Nº 26221.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</si>
</sst>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;0;&quot;-&quot;"/>
    <numFmt numFmtId="165" formatCode="0.0"/>
    <numFmt numFmtId="166" formatCode="0.000"/>
  </numFmts>
  <fonts count="15" x14ac:knownFonts="1">
    <font>
      <sz val="10"/>
      <name val="Arial"/>
    </font>
    <font>
      <sz val="8"/>
      <name val="Arial"/>
      <family val="2"/>
    </font>
    <font>
      <b/>
      <sz val="9"/>
      <name val="Arial Narrow"/>
      <family val="2"/>
    </font>
    <font>
      <sz val="10"/>
      <name val="Helv"/>
    </font>
    <font>
      <b/>
      <sz val="7"/>
      <name val="Arial Narrow"/>
      <family val="2"/>
    </font>
    <font>
      <b/>
      <sz val="10"/>
      <name val="Arial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10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40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9">
    <xf numFmtId="0" fontId="0" fillId="0" borderId="0" xfId="0"/>
    <xf numFmtId="0" fontId="5" fillId="0" borderId="0" xfId="0" applyFont="1"/>
    <xf numFmtId="0" fontId="6" fillId="0" borderId="0" xfId="1" applyFont="1" applyBorder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2" fillId="0" borderId="0" xfId="2" applyFont="1" applyBorder="1" applyAlignment="1" applyProtection="1">
      <alignment horizontal="left" vertical="center"/>
    </xf>
    <xf numFmtId="0" fontId="0" fillId="0" borderId="0" xfId="0" applyBorder="1"/>
    <xf numFmtId="164" fontId="9" fillId="0" borderId="0" xfId="2" applyNumberFormat="1" applyFont="1" applyBorder="1" applyAlignment="1" applyProtection="1">
      <alignment horizontal="right" vertical="center"/>
    </xf>
    <xf numFmtId="164" fontId="10" fillId="0" borderId="0" xfId="2" applyNumberFormat="1" applyFont="1" applyBorder="1" applyAlignment="1" applyProtection="1">
      <alignment horizontal="right" vertic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9" fillId="0" borderId="2" xfId="3" applyFont="1" applyBorder="1" applyAlignment="1" applyProtection="1">
      <alignment horizontal="center" vertical="center"/>
    </xf>
    <xf numFmtId="0" fontId="4" fillId="0" borderId="4" xfId="0" applyFont="1" applyBorder="1"/>
    <xf numFmtId="0" fontId="0" fillId="0" borderId="5" xfId="0" applyBorder="1"/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5" xfId="2" applyFont="1" applyBorder="1" applyAlignment="1" applyProtection="1">
      <alignment horizontal="left" vertical="center" indent="3"/>
    </xf>
    <xf numFmtId="0" fontId="8" fillId="0" borderId="5" xfId="0" applyFont="1" applyBorder="1"/>
    <xf numFmtId="164" fontId="13" fillId="0" borderId="0" xfId="2" applyNumberFormat="1" applyFont="1" applyBorder="1" applyAlignment="1" applyProtection="1">
      <alignment horizontal="right" vertical="center"/>
    </xf>
    <xf numFmtId="164" fontId="12" fillId="0" borderId="0" xfId="2" applyNumberFormat="1" applyFont="1" applyBorder="1" applyAlignment="1" applyProtection="1">
      <alignment horizontal="right" vertical="center"/>
    </xf>
    <xf numFmtId="0" fontId="12" fillId="0" borderId="0" xfId="2" applyFont="1" applyBorder="1" applyAlignment="1" applyProtection="1">
      <alignment horizontal="left" vertical="center" indent="3"/>
    </xf>
    <xf numFmtId="0" fontId="13" fillId="0" borderId="3" xfId="0" applyFont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6" fillId="0" borderId="0" xfId="1" applyFont="1" applyBorder="1" applyAlignment="1" applyProtection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14" fillId="0" borderId="0" xfId="0" applyFont="1"/>
    <xf numFmtId="166" fontId="14" fillId="0" borderId="0" xfId="0" applyNumberFormat="1" applyFont="1"/>
    <xf numFmtId="165" fontId="14" fillId="0" borderId="0" xfId="0" applyNumberFormat="1" applyFont="1"/>
  </cellXfs>
  <cellStyles count="4">
    <cellStyle name="Normal" xfId="0" builtinId="0"/>
    <cellStyle name="Normal_IEC12005" xfId="1"/>
    <cellStyle name="Normal_IEC12007" xfId="2"/>
    <cellStyle name="Normal_IEC12009" xfId="3"/>
  </cellStyles>
  <dxfs count="10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405987089451654"/>
          <c:y val="0.14093123359580054"/>
          <c:w val="0.39381747369555348"/>
          <c:h val="0.71813774615071513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1043557238629631E-2"/>
                  <c:y val="4.7667971984785326E-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Lima (Prov.) </a:t>
                    </a:r>
                  </a:p>
                  <a:p>
                    <a:r>
                      <a:rPr lang="en-US" sz="700"/>
                      <a:t>21,6%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1"/>
              <c:layout>
                <c:manualLayout>
                  <c:x val="3.102162083112045E-2"/>
                  <c:y val="-1.1046079133156484E-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Ayacucho </a:t>
                    </a:r>
                  </a:p>
                  <a:p>
                    <a:r>
                      <a:rPr lang="en-US" sz="700"/>
                      <a:t>23,8%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2"/>
              <c:layout>
                <c:manualLayout>
                  <c:x val="-9.2455391304969742E-2"/>
                  <c:y val="-6.715823471240559E-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Ica</a:t>
                    </a:r>
                  </a:p>
                  <a:p>
                    <a:r>
                      <a:rPr lang="en-US" sz="700"/>
                      <a:t> 18,9%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3"/>
              <c:layout>
                <c:manualLayout>
                  <c:x val="-2.9612918619776635E-2"/>
                  <c:y val="-4.1481044815922075E-2"/>
                </c:manualLayout>
              </c:layout>
              <c:tx>
                <c:rich>
                  <a:bodyPr/>
                  <a:lstStyle/>
                  <a:p>
                    <a:r>
                      <a:rPr lang="en-US" sz="700"/>
                      <a:t>Ucayali  </a:t>
                    </a:r>
                  </a:p>
                  <a:p>
                    <a:r>
                      <a:rPr lang="en-US" sz="700"/>
                      <a:t>17,5%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dLbl>
              <c:idx val="4"/>
              <c:layout>
                <c:manualLayout>
                  <c:x val="-0.12633439738951549"/>
                  <c:y val="3.030288713910761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Arial Narrow" pitchFamily="34" charset="0"/>
                      </a:rPr>
                      <a:t>Huancavelica</a:t>
                    </a:r>
                  </a:p>
                  <a:p>
                    <a:r>
                      <a:rPr lang="en-US" sz="700">
                        <a:latin typeface="Arial Narrow" pitchFamily="34" charset="0"/>
                      </a:rPr>
                      <a:t>18,2%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</c:dLbl>
            <c:numFmt formatCode="0.00%" sourceLinked="0"/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</c:dLbls>
          <c:cat>
            <c:strRef>
              <c:f>'1453'!$N$51:$N$55</c:f>
              <c:strCache>
                <c:ptCount val="5"/>
                <c:pt idx="0">
                  <c:v>Lima (Prov.)</c:v>
                </c:pt>
                <c:pt idx="1">
                  <c:v>Ayacucho</c:v>
                </c:pt>
                <c:pt idx="2">
                  <c:v>Ica</c:v>
                </c:pt>
                <c:pt idx="3">
                  <c:v>Ucayali</c:v>
                </c:pt>
                <c:pt idx="4">
                  <c:v>Huancavelica</c:v>
                </c:pt>
              </c:strCache>
            </c:strRef>
          </c:cat>
          <c:val>
            <c:numRef>
              <c:f>'1453'!$O$51:$O$55</c:f>
              <c:numCache>
                <c:formatCode>General</c:formatCode>
                <c:ptCount val="5"/>
                <c:pt idx="0">
                  <c:v>95877.159999999974</c:v>
                </c:pt>
                <c:pt idx="1">
                  <c:v>105814.61999999998</c:v>
                </c:pt>
                <c:pt idx="2">
                  <c:v>84134.79</c:v>
                </c:pt>
                <c:pt idx="3">
                  <c:v>78012.240000000005</c:v>
                </c:pt>
                <c:pt idx="4">
                  <c:v>80776.719999999987</c:v>
                </c:pt>
              </c:numCache>
            </c:numRef>
          </c:val>
        </c:ser>
        <c:dLbls>
          <c:dLblPos val="bestFit"/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177610</xdr:colOff>
      <xdr:row>37</xdr:row>
      <xdr:rowOff>92897</xdr:rowOff>
    </xdr:from>
    <xdr:to>
      <xdr:col>10</xdr:col>
      <xdr:colOff>396685</xdr:colOff>
      <xdr:row>49</xdr:row>
      <xdr:rowOff>15337</xdr:rowOff>
    </xdr:to>
    <xdr:graphicFrame macro="">
      <xdr:nvGraphicFramePr>
        <xdr:cNvPr id="1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913707</xdr:colOff>
      <xdr:row>34</xdr:row>
      <xdr:rowOff>120360</xdr:rowOff>
    </xdr:from>
    <xdr:to>
      <xdr:col>9</xdr:col>
      <xdr:colOff>78509</xdr:colOff>
      <xdr:row>37</xdr:row>
      <xdr:rowOff>72158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913707" y="4811423"/>
          <a:ext cx="2069927" cy="428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 Narrow"/>
            </a:rPr>
            <a:t>DISTRIBUCIÓN DEL FONDO DE DESARROLLO SOCIOECONÓMICO DE CAMISEA, 2013</a:t>
          </a:r>
        </a:p>
        <a:p>
          <a:pPr algn="ct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 Narrow"/>
            </a:rPr>
            <a:t>(Porcentaje)</a:t>
          </a:r>
        </a:p>
      </xdr:txBody>
    </xdr:sp>
    <xdr:clientData/>
  </xdr:twoCellAnchor>
  <xdr:twoCellAnchor>
    <xdr:from>
      <xdr:col>0</xdr:col>
      <xdr:colOff>712066</xdr:colOff>
      <xdr:row>49</xdr:row>
      <xdr:rowOff>11113</xdr:rowOff>
    </xdr:from>
    <xdr:to>
      <xdr:col>6</xdr:col>
      <xdr:colOff>183465</xdr:colOff>
      <xdr:row>49</xdr:row>
      <xdr:rowOff>147946</xdr:rowOff>
    </xdr:to>
    <xdr:sp macro="" textlink="">
      <xdr:nvSpPr>
        <xdr:cNvPr id="4" name="1 CuadroTexto"/>
        <xdr:cNvSpPr txBox="1"/>
      </xdr:nvSpPr>
      <xdr:spPr>
        <a:xfrm>
          <a:off x="712066" y="7281863"/>
          <a:ext cx="1043024" cy="136833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600" b="1">
              <a:latin typeface="Arial Narrow" pitchFamily="34" charset="0"/>
            </a:rPr>
            <a:t>Fuente: PERUPETRO S.A.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GridLines="0" showZeros="0" tabSelected="1" zoomScale="120" zoomScaleNormal="120" workbookViewId="0">
      <selection activeCell="O20" sqref="O20"/>
    </sheetView>
  </sheetViews>
  <sheetFormatPr baseColWidth="10" defaultRowHeight="12.75" x14ac:dyDescent="0.2"/>
  <cols>
    <col min="1" max="1" width="23.5703125" style="5" customWidth="1"/>
    <col min="2" max="3" width="9.7109375" hidden="1" customWidth="1"/>
    <col min="4" max="6" width="6.140625" hidden="1" customWidth="1"/>
    <col min="7" max="11" width="6.7109375" customWidth="1"/>
  </cols>
  <sheetData>
    <row r="1" spans="1:13" ht="12" customHeight="1" x14ac:dyDescent="0.2">
      <c r="A1" s="4" t="s">
        <v>21</v>
      </c>
    </row>
    <row r="2" spans="1:13" ht="12" customHeight="1" x14ac:dyDescent="0.2">
      <c r="A2" s="4" t="s">
        <v>23</v>
      </c>
    </row>
    <row r="3" spans="1:13" ht="10.5" customHeight="1" x14ac:dyDescent="0.2">
      <c r="A3" s="21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3" ht="7.5" customHeight="1" x14ac:dyDescent="0.2">
      <c r="A4" s="17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3" s="3" customFormat="1" ht="13.9" customHeight="1" x14ac:dyDescent="0.2">
      <c r="A5" s="10" t="s">
        <v>4</v>
      </c>
      <c r="B5" s="13">
        <v>2005</v>
      </c>
      <c r="C5" s="13">
        <v>2006</v>
      </c>
      <c r="D5" s="14">
        <v>2007</v>
      </c>
      <c r="E5" s="14">
        <v>2008</v>
      </c>
      <c r="F5" s="14">
        <v>2009</v>
      </c>
      <c r="G5" s="14">
        <v>2010</v>
      </c>
      <c r="H5" s="14">
        <v>2011</v>
      </c>
      <c r="I5" s="14">
        <v>2012</v>
      </c>
      <c r="J5" s="14">
        <v>2013</v>
      </c>
      <c r="K5" s="14">
        <v>2014</v>
      </c>
    </row>
    <row r="6" spans="1:13" ht="12" customHeight="1" x14ac:dyDescent="0.2">
      <c r="A6" s="22" t="s">
        <v>0</v>
      </c>
      <c r="B6" s="19">
        <f t="shared" ref="B6:K6" si="0">B7+B12+B17+B21+B27</f>
        <v>68610.040000000008</v>
      </c>
      <c r="C6" s="19">
        <f t="shared" si="0"/>
        <v>113281.37999999999</v>
      </c>
      <c r="D6" s="19">
        <f t="shared" si="0"/>
        <v>127144.25672999999</v>
      </c>
      <c r="E6" s="19">
        <f t="shared" si="0"/>
        <v>175982.09763999999</v>
      </c>
      <c r="F6" s="19">
        <f t="shared" si="0"/>
        <v>184597.8407</v>
      </c>
      <c r="G6" s="19">
        <f t="shared" si="0"/>
        <v>312610.89137000003</v>
      </c>
      <c r="H6" s="19">
        <f t="shared" si="0"/>
        <v>482374.25196000002</v>
      </c>
      <c r="I6" s="19">
        <f t="shared" ref="I6:J6" si="1">I7+I12+I17+I21+I27</f>
        <v>437324.99638000003</v>
      </c>
      <c r="J6" s="19">
        <f t="shared" si="1"/>
        <v>499588.97621999995</v>
      </c>
      <c r="K6" s="19">
        <f t="shared" si="0"/>
        <v>444615.52999999991</v>
      </c>
      <c r="M6" s="6"/>
    </row>
    <row r="7" spans="1:13" s="1" customFormat="1" ht="9.4" customHeight="1" x14ac:dyDescent="0.2">
      <c r="A7" s="22" t="s">
        <v>5</v>
      </c>
      <c r="B7" s="19">
        <f>SUM(B8:B11)</f>
        <v>22171.97</v>
      </c>
      <c r="C7" s="19">
        <f t="shared" ref="C7:K7" si="2">SUM(C8:C11)</f>
        <v>30778.34</v>
      </c>
      <c r="D7" s="19">
        <f t="shared" si="2"/>
        <v>33705.145669999998</v>
      </c>
      <c r="E7" s="19">
        <f t="shared" si="2"/>
        <v>46652.516100000001</v>
      </c>
      <c r="F7" s="19">
        <f t="shared" si="2"/>
        <v>45640.94053</v>
      </c>
      <c r="G7" s="19">
        <f t="shared" si="2"/>
        <v>75609.450679999994</v>
      </c>
      <c r="H7" s="19">
        <f t="shared" ref="H7:J7" si="3">SUM(H8:H11)</f>
        <v>111318.65364</v>
      </c>
      <c r="I7" s="19">
        <f t="shared" si="3"/>
        <v>103790.71280000001</v>
      </c>
      <c r="J7" s="19">
        <f t="shared" si="3"/>
        <v>118471.79360999999</v>
      </c>
      <c r="K7" s="19">
        <f t="shared" si="2"/>
        <v>105814.61999999998</v>
      </c>
      <c r="M7" s="6"/>
    </row>
    <row r="8" spans="1:13" ht="9.4" customHeight="1" x14ac:dyDescent="0.2">
      <c r="A8" s="23" t="s">
        <v>2</v>
      </c>
      <c r="B8" s="20">
        <v>7349.33</v>
      </c>
      <c r="C8" s="20">
        <v>10067.959999999999</v>
      </c>
      <c r="D8" s="20">
        <v>11268.78896</v>
      </c>
      <c r="E8" s="20">
        <v>15597.540050000001</v>
      </c>
      <c r="F8" s="20">
        <v>15646.843289999999</v>
      </c>
      <c r="G8" s="20">
        <v>26372.656469999994</v>
      </c>
      <c r="H8" s="20">
        <v>38048.816089999993</v>
      </c>
      <c r="I8" s="20">
        <v>34390.351089999989</v>
      </c>
      <c r="J8" s="20">
        <v>39275.829830000002</v>
      </c>
      <c r="K8" s="20">
        <v>35057.589999999997</v>
      </c>
      <c r="M8" s="7"/>
    </row>
    <row r="9" spans="1:13" ht="9.4" customHeight="1" x14ac:dyDescent="0.2">
      <c r="A9" s="23" t="s">
        <v>3</v>
      </c>
      <c r="B9" s="20">
        <v>13107.39</v>
      </c>
      <c r="C9" s="20">
        <v>18399.82</v>
      </c>
      <c r="D9" s="20">
        <v>19815.531719999999</v>
      </c>
      <c r="E9" s="20">
        <v>27427.397010000001</v>
      </c>
      <c r="F9" s="20">
        <v>26188.8874</v>
      </c>
      <c r="G9" s="20">
        <v>43880.52461</v>
      </c>
      <c r="H9" s="20">
        <v>66640.81468000001</v>
      </c>
      <c r="I9" s="20">
        <v>60385.603930000005</v>
      </c>
      <c r="J9" s="20">
        <v>68897.69412</v>
      </c>
      <c r="K9" s="20">
        <v>61591.95</v>
      </c>
      <c r="M9" s="7"/>
    </row>
    <row r="10" spans="1:13" ht="9.4" customHeight="1" x14ac:dyDescent="0.2">
      <c r="A10" s="23" t="s">
        <v>19</v>
      </c>
      <c r="B10" s="20"/>
      <c r="C10" s="20"/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4507.3788900000009</v>
      </c>
      <c r="J10" s="20">
        <v>5149.1348299999991</v>
      </c>
      <c r="K10" s="20">
        <v>4582.54</v>
      </c>
      <c r="M10" s="7"/>
    </row>
    <row r="11" spans="1:13" ht="9.4" customHeight="1" x14ac:dyDescent="0.2">
      <c r="A11" s="23" t="s">
        <v>11</v>
      </c>
      <c r="B11" s="20">
        <v>1715.25</v>
      </c>
      <c r="C11" s="20">
        <v>2310.56</v>
      </c>
      <c r="D11" s="20">
        <v>2620.8249900000001</v>
      </c>
      <c r="E11" s="20">
        <v>3627.5790399999996</v>
      </c>
      <c r="F11" s="20">
        <v>3805.2098400000004</v>
      </c>
      <c r="G11" s="20">
        <v>5356.2696000000005</v>
      </c>
      <c r="H11" s="20">
        <v>6629.0228700000007</v>
      </c>
      <c r="I11" s="20">
        <v>4507.3788900000009</v>
      </c>
      <c r="J11" s="20">
        <v>5149.1348299999991</v>
      </c>
      <c r="K11" s="20">
        <v>4582.54</v>
      </c>
      <c r="M11" s="7"/>
    </row>
    <row r="12" spans="1:13" s="1" customFormat="1" ht="9.4" customHeight="1" x14ac:dyDescent="0.2">
      <c r="A12" s="22" t="s">
        <v>6</v>
      </c>
      <c r="B12" s="19">
        <f>SUM(B13:B16)</f>
        <v>16108.609999999999</v>
      </c>
      <c r="C12" s="19">
        <f t="shared" ref="C12" si="4">SUM(C13:C16)</f>
        <v>23910.710000000003</v>
      </c>
      <c r="D12" s="19">
        <f t="shared" ref="D12" si="5">SUM(D13:D16)</f>
        <v>22767.48648</v>
      </c>
      <c r="E12" s="19">
        <f t="shared" ref="E12" si="6">SUM(E13:E16)</f>
        <v>31513.304809999998</v>
      </c>
      <c r="F12" s="19">
        <f t="shared" ref="F12" si="7">SUM(F13:F16)</f>
        <v>33558.451179999996</v>
      </c>
      <c r="G12" s="19">
        <f t="shared" ref="G12" si="8">SUM(G13:G16)</f>
        <v>55446.696259999997</v>
      </c>
      <c r="H12" s="19">
        <f t="shared" ref="H12:K12" si="9">SUM(H13:H16)</f>
        <v>81998.676080000005</v>
      </c>
      <c r="I12" s="19">
        <f t="shared" ref="I12:J12" si="10">SUM(I13:I16)</f>
        <v>79839.878180000014</v>
      </c>
      <c r="J12" s="19">
        <f t="shared" si="10"/>
        <v>91069.586569999985</v>
      </c>
      <c r="K12" s="19">
        <f t="shared" si="9"/>
        <v>80776.719999999987</v>
      </c>
      <c r="M12" s="6"/>
    </row>
    <row r="13" spans="1:13" ht="9.4" customHeight="1" x14ac:dyDescent="0.2">
      <c r="A13" s="23" t="s">
        <v>2</v>
      </c>
      <c r="B13" s="20">
        <v>4674.6499999999996</v>
      </c>
      <c r="C13" s="20">
        <v>6820.2</v>
      </c>
      <c r="D13" s="20">
        <v>6707.2229800000005</v>
      </c>
      <c r="E13" s="20">
        <v>9283.7108800000005</v>
      </c>
      <c r="F13" s="20">
        <v>9842.4682699999994</v>
      </c>
      <c r="G13" s="20">
        <v>16636.025519999999</v>
      </c>
      <c r="H13" s="20">
        <v>24433.420869999998</v>
      </c>
      <c r="I13" s="20">
        <v>23810.010429999998</v>
      </c>
      <c r="J13" s="20">
        <v>27167.802060000002</v>
      </c>
      <c r="K13" s="20">
        <v>24139.69</v>
      </c>
      <c r="M13" s="7"/>
    </row>
    <row r="14" spans="1:13" ht="9.4" customHeight="1" x14ac:dyDescent="0.2">
      <c r="A14" s="23" t="s">
        <v>3</v>
      </c>
      <c r="B14" s="20">
        <v>9718.7099999999991</v>
      </c>
      <c r="C14" s="20">
        <v>14779.95</v>
      </c>
      <c r="D14" s="20">
        <v>13439.438509999998</v>
      </c>
      <c r="E14" s="20">
        <v>18602.014889999999</v>
      </c>
      <c r="F14" s="20">
        <v>19910.773069999996</v>
      </c>
      <c r="G14" s="20">
        <v>33454.401139999994</v>
      </c>
      <c r="H14" s="20">
        <v>50936.232330000006</v>
      </c>
      <c r="I14" s="20">
        <v>47015.109969999998</v>
      </c>
      <c r="J14" s="20">
        <v>53603.51485</v>
      </c>
      <c r="K14" s="20">
        <v>47471.95</v>
      </c>
      <c r="M14" s="7"/>
    </row>
    <row r="15" spans="1:13" ht="9.4" customHeight="1" x14ac:dyDescent="0.2">
      <c r="A15" s="23" t="s">
        <v>20</v>
      </c>
      <c r="B15" s="20"/>
      <c r="C15" s="20"/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4507.3788900000009</v>
      </c>
      <c r="J15" s="20">
        <v>5149.1348299999991</v>
      </c>
      <c r="K15" s="20">
        <v>4582.54</v>
      </c>
      <c r="M15" s="7"/>
    </row>
    <row r="16" spans="1:13" ht="9.4" customHeight="1" x14ac:dyDescent="0.2">
      <c r="A16" s="23" t="s">
        <v>10</v>
      </c>
      <c r="B16" s="20">
        <v>1715.25</v>
      </c>
      <c r="C16" s="20">
        <v>2310.56</v>
      </c>
      <c r="D16" s="20">
        <v>2620.8249900000001</v>
      </c>
      <c r="E16" s="20">
        <v>3627.5790399999996</v>
      </c>
      <c r="F16" s="20">
        <v>3805.2098400000004</v>
      </c>
      <c r="G16" s="20">
        <v>5356.2696000000005</v>
      </c>
      <c r="H16" s="20">
        <v>6629.0228800000004</v>
      </c>
      <c r="I16" s="20">
        <v>4507.3788900000009</v>
      </c>
      <c r="J16" s="20">
        <v>5149.1348299999991</v>
      </c>
      <c r="K16" s="20">
        <v>4582.54</v>
      </c>
      <c r="M16" s="7"/>
    </row>
    <row r="17" spans="1:13" s="1" customFormat="1" ht="9.4" customHeight="1" x14ac:dyDescent="0.2">
      <c r="A17" s="22" t="s">
        <v>7</v>
      </c>
      <c r="B17" s="19">
        <f>SUM(B18:B20)</f>
        <v>14812.15</v>
      </c>
      <c r="C17" s="19">
        <f t="shared" ref="C17" si="11">SUM(C18:C20)</f>
        <v>16064.76</v>
      </c>
      <c r="D17" s="19">
        <f t="shared" ref="D17" si="12">SUM(D18:D20)</f>
        <v>23002.038320000003</v>
      </c>
      <c r="E17" s="19">
        <f t="shared" ref="E17" si="13">SUM(E18:E20)</f>
        <v>31837.956529999999</v>
      </c>
      <c r="F17" s="19">
        <f t="shared" ref="F17" si="14">SUM(F18:F20)</f>
        <v>35641.76079</v>
      </c>
      <c r="G17" s="19">
        <f t="shared" ref="G17" si="15">SUM(G18:G20)</f>
        <v>60781.973679999996</v>
      </c>
      <c r="H17" s="19">
        <f t="shared" ref="H17:K17" si="16">SUM(H18:H20)</f>
        <v>90170.201190000007</v>
      </c>
      <c r="I17" s="19">
        <f t="shared" ref="I17:J17" si="17">SUM(I18:I20)</f>
        <v>82597.493220000018</v>
      </c>
      <c r="J17" s="19">
        <f t="shared" si="17"/>
        <v>94532.10119999999</v>
      </c>
      <c r="K17" s="19">
        <f t="shared" si="16"/>
        <v>84134.79</v>
      </c>
      <c r="M17" s="6"/>
    </row>
    <row r="18" spans="1:13" ht="9.4" customHeight="1" x14ac:dyDescent="0.2">
      <c r="A18" s="23" t="s">
        <v>2</v>
      </c>
      <c r="B18" s="20">
        <v>4392.83</v>
      </c>
      <c r="C18" s="20">
        <v>5044.08</v>
      </c>
      <c r="D18" s="20">
        <v>6755.5916200000011</v>
      </c>
      <c r="E18" s="20">
        <v>9350.6596799999988</v>
      </c>
      <c r="F18" s="20">
        <v>10320.227629999999</v>
      </c>
      <c r="G18" s="20">
        <v>17743.54276</v>
      </c>
      <c r="H18" s="20">
        <v>25956.404140000002</v>
      </c>
      <c r="I18" s="20">
        <v>25124.686310000001</v>
      </c>
      <c r="J18" s="20">
        <v>28728.696869999996</v>
      </c>
      <c r="K18" s="20">
        <v>25536.76</v>
      </c>
      <c r="M18" s="7"/>
    </row>
    <row r="19" spans="1:13" ht="9.4" customHeight="1" x14ac:dyDescent="0.2">
      <c r="A19" s="23" t="s">
        <v>3</v>
      </c>
      <c r="B19" s="20">
        <v>8704.07</v>
      </c>
      <c r="C19" s="20">
        <v>8710.1200000000008</v>
      </c>
      <c r="D19" s="20">
        <v>13625.621710000001</v>
      </c>
      <c r="E19" s="20">
        <v>18859.717809999998</v>
      </c>
      <c r="F19" s="20">
        <v>21516.32332</v>
      </c>
      <c r="G19" s="20">
        <v>37682.161319999999</v>
      </c>
      <c r="H19" s="20">
        <v>57584.774170000004</v>
      </c>
      <c r="I19" s="20">
        <v>52965.428020000007</v>
      </c>
      <c r="J19" s="20">
        <v>60654.269499999995</v>
      </c>
      <c r="K19" s="20">
        <v>54015.49</v>
      </c>
      <c r="M19" s="7"/>
    </row>
    <row r="20" spans="1:13" ht="9.4" customHeight="1" x14ac:dyDescent="0.2">
      <c r="A20" s="23" t="s">
        <v>9</v>
      </c>
      <c r="B20" s="20">
        <v>1715.25</v>
      </c>
      <c r="C20" s="20">
        <v>2310.56</v>
      </c>
      <c r="D20" s="20">
        <v>2620.8249900000001</v>
      </c>
      <c r="E20" s="20">
        <v>3627.5790399999996</v>
      </c>
      <c r="F20" s="20">
        <v>3805.2098400000004</v>
      </c>
      <c r="G20" s="20">
        <v>5356.2696000000005</v>
      </c>
      <c r="H20" s="20">
        <v>6629.0228800000004</v>
      </c>
      <c r="I20" s="20">
        <v>4507.3788900000009</v>
      </c>
      <c r="J20" s="20">
        <v>5149.1348299999991</v>
      </c>
      <c r="K20" s="20">
        <v>4582.54</v>
      </c>
      <c r="M20" s="7"/>
    </row>
    <row r="21" spans="1:13" s="1" customFormat="1" ht="9.4" customHeight="1" x14ac:dyDescent="0.2">
      <c r="A21" s="22" t="s">
        <v>12</v>
      </c>
      <c r="B21" s="19">
        <f>SUM(B22:B26)</f>
        <v>15517.310000000001</v>
      </c>
      <c r="C21" s="19">
        <f t="shared" ref="C21:K21" si="18">SUM(C22:C26)</f>
        <v>21668.48</v>
      </c>
      <c r="D21" s="19">
        <f t="shared" si="18"/>
        <v>25358.329099999999</v>
      </c>
      <c r="E21" s="19">
        <f t="shared" si="18"/>
        <v>35099.384139999995</v>
      </c>
      <c r="F21" s="19">
        <f t="shared" si="18"/>
        <v>37367.241450000001</v>
      </c>
      <c r="G21" s="19">
        <f t="shared" si="18"/>
        <v>65925.989069999996</v>
      </c>
      <c r="H21" s="19">
        <f t="shared" ref="H21:J21" si="19">SUM(H22:H26)</f>
        <v>114253.84087</v>
      </c>
      <c r="I21" s="19">
        <f t="shared" si="19"/>
        <v>94362.227350000016</v>
      </c>
      <c r="J21" s="19">
        <f t="shared" si="19"/>
        <v>107857.30394</v>
      </c>
      <c r="K21" s="19">
        <f t="shared" si="18"/>
        <v>95877.159999999974</v>
      </c>
      <c r="M21" s="6"/>
    </row>
    <row r="22" spans="1:13" ht="9.4" customHeight="1" x14ac:dyDescent="0.2">
      <c r="A22" s="23" t="s">
        <v>2</v>
      </c>
      <c r="B22" s="20">
        <v>4166.2</v>
      </c>
      <c r="C22" s="20">
        <v>5794.45</v>
      </c>
      <c r="D22" s="20">
        <v>6718.2963100000006</v>
      </c>
      <c r="E22" s="20">
        <v>9299.0378799999999</v>
      </c>
      <c r="F22" s="20">
        <v>9852.9789899999996</v>
      </c>
      <c r="G22" s="20">
        <v>16577.008119999999</v>
      </c>
      <c r="H22" s="20">
        <v>30883.770390000001</v>
      </c>
      <c r="I22" s="20">
        <v>24852.045640000004</v>
      </c>
      <c r="J22" s="20">
        <v>28406.906840000003</v>
      </c>
      <c r="K22" s="20">
        <v>25246.95</v>
      </c>
      <c r="M22" s="7"/>
    </row>
    <row r="23" spans="1:13" ht="9.4" customHeight="1" x14ac:dyDescent="0.2">
      <c r="A23" s="23" t="s">
        <v>3</v>
      </c>
      <c r="B23" s="20">
        <v>9635.86</v>
      </c>
      <c r="C23" s="20">
        <v>13563.47</v>
      </c>
      <c r="D23" s="20">
        <v>16019.207799999998</v>
      </c>
      <c r="E23" s="20">
        <v>22172.767219999998</v>
      </c>
      <c r="F23" s="20">
        <v>23709.05257</v>
      </c>
      <c r="G23" s="20">
        <v>39641.378769999996</v>
      </c>
      <c r="H23" s="20">
        <v>63483.001929999991</v>
      </c>
      <c r="I23" s="20">
        <v>55988.045009999994</v>
      </c>
      <c r="J23" s="20">
        <v>64002.992730000005</v>
      </c>
      <c r="K23" s="20">
        <v>56882.59</v>
      </c>
      <c r="M23" s="7"/>
    </row>
    <row r="24" spans="1:13" ht="9.4" customHeight="1" x14ac:dyDescent="0.2">
      <c r="A24" s="23" t="s">
        <v>13</v>
      </c>
      <c r="B24" s="20">
        <v>1715.25</v>
      </c>
      <c r="C24" s="20">
        <v>2310.56</v>
      </c>
      <c r="D24" s="20">
        <v>2620.8249899999996</v>
      </c>
      <c r="E24" s="20">
        <v>3627.5790400000001</v>
      </c>
      <c r="F24" s="20">
        <v>3805.2098899999996</v>
      </c>
      <c r="G24" s="20">
        <v>5356.2696300000007</v>
      </c>
      <c r="H24" s="20">
        <v>6629.0228800000004</v>
      </c>
      <c r="I24" s="20">
        <v>4507.3788900000009</v>
      </c>
      <c r="J24" s="20">
        <v>5149.1348299999991</v>
      </c>
      <c r="K24" s="20">
        <v>4582.54</v>
      </c>
      <c r="M24" s="7"/>
    </row>
    <row r="25" spans="1:13" ht="9.4" customHeight="1" x14ac:dyDescent="0.2">
      <c r="A25" s="23" t="s">
        <v>14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4351.332550000001</v>
      </c>
      <c r="H25" s="20">
        <v>6629.0228800000004</v>
      </c>
      <c r="I25" s="20">
        <v>4507.3788900000009</v>
      </c>
      <c r="J25" s="20">
        <v>5149.1348299999991</v>
      </c>
      <c r="K25" s="20">
        <v>4582.54</v>
      </c>
      <c r="M25" s="7"/>
    </row>
    <row r="26" spans="1:13" ht="9.4" customHeight="1" x14ac:dyDescent="0.2">
      <c r="A26" s="23" t="s">
        <v>15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6629.0227899999991</v>
      </c>
      <c r="I26" s="20">
        <v>4507.3789199999983</v>
      </c>
      <c r="J26" s="20">
        <v>5149.1347099999994</v>
      </c>
      <c r="K26" s="20">
        <v>4582.54</v>
      </c>
      <c r="M26" s="7"/>
    </row>
    <row r="27" spans="1:13" s="1" customFormat="1" ht="9.4" customHeight="1" x14ac:dyDescent="0.2">
      <c r="A27" s="22" t="s">
        <v>8</v>
      </c>
      <c r="B27" s="19">
        <f>SUM(B28:B31)</f>
        <v>0</v>
      </c>
      <c r="C27" s="19">
        <f t="shared" ref="C27:K27" si="20">SUM(C28:C31)</f>
        <v>20859.09</v>
      </c>
      <c r="D27" s="19">
        <f t="shared" si="20"/>
        <v>22311.257159999997</v>
      </c>
      <c r="E27" s="19">
        <f t="shared" si="20"/>
        <v>30878.936060000004</v>
      </c>
      <c r="F27" s="19">
        <f t="shared" si="20"/>
        <v>32389.446749999999</v>
      </c>
      <c r="G27" s="19">
        <f t="shared" si="20"/>
        <v>54846.781680000007</v>
      </c>
      <c r="H27" s="19">
        <f t="shared" ref="H27:J27" si="21">SUM(H28:H31)</f>
        <v>84632.880179999993</v>
      </c>
      <c r="I27" s="19">
        <f t="shared" si="21"/>
        <v>76734.684830000013</v>
      </c>
      <c r="J27" s="19">
        <f t="shared" si="21"/>
        <v>87658.190899999987</v>
      </c>
      <c r="K27" s="19">
        <f t="shared" si="20"/>
        <v>78012.240000000005</v>
      </c>
      <c r="M27" s="6"/>
    </row>
    <row r="28" spans="1:13" ht="9.4" customHeight="1" x14ac:dyDescent="0.2">
      <c r="A28" s="23" t="s">
        <v>2</v>
      </c>
      <c r="B28" s="20">
        <v>0</v>
      </c>
      <c r="C28" s="20">
        <v>2711.68</v>
      </c>
      <c r="D28" s="20">
        <v>2900.4634300000002</v>
      </c>
      <c r="E28" s="20">
        <v>4014.2617</v>
      </c>
      <c r="F28" s="20">
        <v>4210.6280900000011</v>
      </c>
      <c r="G28" s="20">
        <v>7130.0816099999993</v>
      </c>
      <c r="H28" s="20">
        <v>11002.274429999999</v>
      </c>
      <c r="I28" s="20">
        <v>9975.5090300000029</v>
      </c>
      <c r="J28" s="20">
        <v>11395.564839999999</v>
      </c>
      <c r="K28" s="20">
        <v>10141.59</v>
      </c>
      <c r="M28" s="7"/>
    </row>
    <row r="29" spans="1:13" ht="9.4" customHeight="1" x14ac:dyDescent="0.2">
      <c r="A29" s="23" t="s">
        <v>3</v>
      </c>
      <c r="B29" s="20">
        <v>0</v>
      </c>
      <c r="C29" s="20">
        <v>17313.05</v>
      </c>
      <c r="D29" s="20">
        <v>18518.343430000001</v>
      </c>
      <c r="E29" s="20">
        <v>25629.516940000001</v>
      </c>
      <c r="F29" s="20">
        <v>26883.24078</v>
      </c>
      <c r="G29" s="20">
        <v>45522.82879</v>
      </c>
      <c r="H29" s="20">
        <v>70245.290529999998</v>
      </c>
      <c r="I29" s="20">
        <v>63689.788400000005</v>
      </c>
      <c r="J29" s="20">
        <v>72756.298399999985</v>
      </c>
      <c r="K29" s="20">
        <v>64750.17</v>
      </c>
      <c r="M29" s="7"/>
    </row>
    <row r="30" spans="1:13" ht="9.4" customHeight="1" x14ac:dyDescent="0.2">
      <c r="A30" s="23" t="s">
        <v>16</v>
      </c>
      <c r="B30" s="20">
        <v>0</v>
      </c>
      <c r="C30" s="20">
        <v>417.18</v>
      </c>
      <c r="D30" s="20">
        <v>446.22515000000004</v>
      </c>
      <c r="E30" s="20">
        <v>617.57871000000011</v>
      </c>
      <c r="F30" s="20">
        <v>647.78893999999991</v>
      </c>
      <c r="G30" s="20">
        <v>1096.9356400000001</v>
      </c>
      <c r="H30" s="20">
        <v>1692.65761</v>
      </c>
      <c r="I30" s="20">
        <v>1534.6937000000003</v>
      </c>
      <c r="J30" s="20">
        <v>1753.1638299999997</v>
      </c>
      <c r="K30" s="20">
        <v>1560.24</v>
      </c>
      <c r="M30" s="7"/>
    </row>
    <row r="31" spans="1:13" ht="9.4" customHeight="1" x14ac:dyDescent="0.2">
      <c r="A31" s="23" t="s">
        <v>17</v>
      </c>
      <c r="B31" s="20">
        <v>0</v>
      </c>
      <c r="C31" s="20">
        <v>417.18</v>
      </c>
      <c r="D31" s="20">
        <v>446.22515000000004</v>
      </c>
      <c r="E31" s="20">
        <v>617.57871000000011</v>
      </c>
      <c r="F31" s="20">
        <v>647.78893999999991</v>
      </c>
      <c r="G31" s="20">
        <v>1096.9356400000001</v>
      </c>
      <c r="H31" s="20">
        <v>1692.65761</v>
      </c>
      <c r="I31" s="20">
        <v>1534.6937000000003</v>
      </c>
      <c r="J31" s="20">
        <v>1753.1638299999997</v>
      </c>
      <c r="K31" s="20">
        <v>1560.24</v>
      </c>
      <c r="M31" s="7"/>
    </row>
    <row r="32" spans="1:13" ht="2.25" customHeight="1" x14ac:dyDescent="0.2">
      <c r="A32" s="11"/>
      <c r="B32" s="8"/>
      <c r="C32" s="9"/>
      <c r="D32" s="9"/>
      <c r="E32" s="9"/>
      <c r="F32" s="9"/>
      <c r="G32" s="9"/>
      <c r="H32" s="9"/>
      <c r="I32" s="9"/>
      <c r="J32" s="18"/>
      <c r="K32" s="9"/>
    </row>
    <row r="33" spans="1:11" ht="86.25" customHeight="1" x14ac:dyDescent="0.2">
      <c r="A33" s="24" t="s">
        <v>24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</row>
    <row r="34" spans="1:11" ht="9.9499999999999993" customHeight="1" x14ac:dyDescent="0.2">
      <c r="A34" s="2" t="s">
        <v>22</v>
      </c>
    </row>
    <row r="50" spans="1:17" x14ac:dyDescent="0.2">
      <c r="M50" s="26"/>
      <c r="N50" s="26"/>
      <c r="O50" s="26"/>
      <c r="P50" s="26"/>
      <c r="Q50" s="26"/>
    </row>
    <row r="51" spans="1:17" x14ac:dyDescent="0.2">
      <c r="M51" s="26"/>
      <c r="N51" s="26" t="s">
        <v>18</v>
      </c>
      <c r="O51" s="26">
        <v>95877.159999999974</v>
      </c>
      <c r="P51" s="27">
        <f>+O51/O$56*100</f>
        <v>21.564060076803884</v>
      </c>
      <c r="Q51" s="26"/>
    </row>
    <row r="52" spans="1:17" s="16" customFormat="1" x14ac:dyDescent="0.2">
      <c r="A52" s="15"/>
      <c r="M52" s="26"/>
      <c r="N52" s="26" t="s">
        <v>5</v>
      </c>
      <c r="O52" s="26">
        <v>105814.61999999998</v>
      </c>
      <c r="P52" s="27">
        <f t="shared" ref="P52:P56" si="22">+O52/O$56*100</f>
        <v>23.799128204091296</v>
      </c>
      <c r="Q52" s="26"/>
    </row>
    <row r="53" spans="1:17" s="16" customFormat="1" x14ac:dyDescent="0.2">
      <c r="A53" s="15"/>
      <c r="M53" s="26"/>
      <c r="N53" s="26" t="s">
        <v>7</v>
      </c>
      <c r="O53" s="26">
        <v>84134.79</v>
      </c>
      <c r="P53" s="27">
        <f t="shared" si="22"/>
        <v>18.923043466340459</v>
      </c>
      <c r="Q53" s="26"/>
    </row>
    <row r="54" spans="1:17" s="16" customFormat="1" x14ac:dyDescent="0.2">
      <c r="A54" s="15"/>
      <c r="M54" s="26"/>
      <c r="N54" s="26" t="s">
        <v>8</v>
      </c>
      <c r="O54" s="26">
        <v>78012.240000000005</v>
      </c>
      <c r="P54" s="27">
        <f t="shared" si="22"/>
        <v>17.545999798972389</v>
      </c>
      <c r="Q54" s="26"/>
    </row>
    <row r="55" spans="1:17" s="16" customFormat="1" x14ac:dyDescent="0.2">
      <c r="A55" s="15"/>
      <c r="M55" s="26"/>
      <c r="N55" s="26" t="s">
        <v>6</v>
      </c>
      <c r="O55" s="26">
        <v>80776.719999999987</v>
      </c>
      <c r="P55" s="27">
        <f t="shared" si="22"/>
        <v>18.167768453791979</v>
      </c>
      <c r="Q55" s="26"/>
    </row>
    <row r="56" spans="1:17" s="16" customFormat="1" x14ac:dyDescent="0.2">
      <c r="A56" s="15"/>
      <c r="M56" s="26"/>
      <c r="N56" s="26"/>
      <c r="O56" s="26">
        <f>SUM(O51:O55)</f>
        <v>444615.52999999991</v>
      </c>
      <c r="P56" s="28">
        <f t="shared" si="22"/>
        <v>100</v>
      </c>
      <c r="Q56" s="26"/>
    </row>
    <row r="57" spans="1:17" s="16" customFormat="1" x14ac:dyDescent="0.2">
      <c r="A57" s="15"/>
    </row>
    <row r="58" spans="1:17" s="16" customFormat="1" x14ac:dyDescent="0.2">
      <c r="A58" s="15"/>
    </row>
    <row r="59" spans="1:17" s="16" customFormat="1" x14ac:dyDescent="0.2">
      <c r="A59" s="15"/>
    </row>
    <row r="60" spans="1:17" s="16" customFormat="1" x14ac:dyDescent="0.2">
      <c r="A60" s="15"/>
    </row>
  </sheetData>
  <sortState ref="N50:P54">
    <sortCondition descending="1" ref="P51:P55"/>
  </sortState>
  <mergeCells count="1">
    <mergeCell ref="A33:K33"/>
  </mergeCells>
  <phoneticPr fontId="1" type="noConversion"/>
  <conditionalFormatting sqref="K6:K7 C27 B28:C31 D6:F14 B6:C26 D16:F30">
    <cfRule type="cellIs" dxfId="100" priority="118" stopIfTrue="1" operator="equal">
      <formula>-0.000001</formula>
    </cfRule>
  </conditionalFormatting>
  <conditionalFormatting sqref="G6:G7">
    <cfRule type="cellIs" dxfId="99" priority="117" stopIfTrue="1" operator="equal">
      <formula>-0.000001</formula>
    </cfRule>
  </conditionalFormatting>
  <conditionalFormatting sqref="K8:K10">
    <cfRule type="cellIs" dxfId="98" priority="116" stopIfTrue="1" operator="equal">
      <formula>-0.000001</formula>
    </cfRule>
  </conditionalFormatting>
  <conditionalFormatting sqref="G8:G10">
    <cfRule type="cellIs" dxfId="97" priority="115" stopIfTrue="1" operator="equal">
      <formula>-0.000001</formula>
    </cfRule>
  </conditionalFormatting>
  <conditionalFormatting sqref="K11">
    <cfRule type="cellIs" dxfId="96" priority="114" stopIfTrue="1" operator="equal">
      <formula>-0.000001</formula>
    </cfRule>
  </conditionalFormatting>
  <conditionalFormatting sqref="G11">
    <cfRule type="cellIs" dxfId="95" priority="113" stopIfTrue="1" operator="equal">
      <formula>-0.000001</formula>
    </cfRule>
  </conditionalFormatting>
  <conditionalFormatting sqref="K13:K15">
    <cfRule type="cellIs" dxfId="94" priority="110" stopIfTrue="1" operator="equal">
      <formula>-0.000001</formula>
    </cfRule>
  </conditionalFormatting>
  <conditionalFormatting sqref="G13:G14">
    <cfRule type="cellIs" dxfId="93" priority="109" stopIfTrue="1" operator="equal">
      <formula>-0.000001</formula>
    </cfRule>
  </conditionalFormatting>
  <conditionalFormatting sqref="K16 K25:K26">
    <cfRule type="cellIs" dxfId="92" priority="108" stopIfTrue="1" operator="equal">
      <formula>-0.000001</formula>
    </cfRule>
  </conditionalFormatting>
  <conditionalFormatting sqref="G16 G25:G26">
    <cfRule type="cellIs" dxfId="91" priority="107" stopIfTrue="1" operator="equal">
      <formula>-0.000001</formula>
    </cfRule>
  </conditionalFormatting>
  <conditionalFormatting sqref="G20">
    <cfRule type="cellIs" dxfId="90" priority="99" stopIfTrue="1" operator="equal">
      <formula>-0.000001</formula>
    </cfRule>
  </conditionalFormatting>
  <conditionalFormatting sqref="K18:K19">
    <cfRule type="cellIs" dxfId="89" priority="104" stopIfTrue="1" operator="equal">
      <formula>-0.000001</formula>
    </cfRule>
  </conditionalFormatting>
  <conditionalFormatting sqref="G18:G19">
    <cfRule type="cellIs" dxfId="88" priority="103" stopIfTrue="1" operator="equal">
      <formula>-0.000001</formula>
    </cfRule>
  </conditionalFormatting>
  <conditionalFormatting sqref="K20">
    <cfRule type="cellIs" dxfId="87" priority="100" stopIfTrue="1" operator="equal">
      <formula>-0.000001</formula>
    </cfRule>
  </conditionalFormatting>
  <conditionalFormatting sqref="K24">
    <cfRule type="cellIs" dxfId="86" priority="92" stopIfTrue="1" operator="equal">
      <formula>-0.000001</formula>
    </cfRule>
  </conditionalFormatting>
  <conditionalFormatting sqref="G24">
    <cfRule type="cellIs" dxfId="85" priority="91" stopIfTrue="1" operator="equal">
      <formula>-0.000001</formula>
    </cfRule>
  </conditionalFormatting>
  <conditionalFormatting sqref="K22:K23">
    <cfRule type="cellIs" dxfId="84" priority="96" stopIfTrue="1" operator="equal">
      <formula>-0.000001</formula>
    </cfRule>
  </conditionalFormatting>
  <conditionalFormatting sqref="G22:G23">
    <cfRule type="cellIs" dxfId="83" priority="95" stopIfTrue="1" operator="equal">
      <formula>-0.000001</formula>
    </cfRule>
  </conditionalFormatting>
  <conditionalFormatting sqref="K31 E31:F31">
    <cfRule type="cellIs" dxfId="82" priority="80" stopIfTrue="1" operator="equal">
      <formula>-0.000001</formula>
    </cfRule>
  </conditionalFormatting>
  <conditionalFormatting sqref="G31">
    <cfRule type="cellIs" dxfId="81" priority="79" stopIfTrue="1" operator="equal">
      <formula>-0.000001</formula>
    </cfRule>
  </conditionalFormatting>
  <conditionalFormatting sqref="B27">
    <cfRule type="cellIs" dxfId="80" priority="71" stopIfTrue="1" operator="equal">
      <formula>-0.000001</formula>
    </cfRule>
  </conditionalFormatting>
  <conditionalFormatting sqref="D31">
    <cfRule type="cellIs" dxfId="79" priority="70" stopIfTrue="1" operator="equal">
      <formula>-0.000001</formula>
    </cfRule>
  </conditionalFormatting>
  <conditionalFormatting sqref="G30">
    <cfRule type="cellIs" dxfId="78" priority="81" stopIfTrue="1" operator="equal">
      <formula>-0.000001</formula>
    </cfRule>
  </conditionalFormatting>
  <conditionalFormatting sqref="K27">
    <cfRule type="cellIs" dxfId="77" priority="88" stopIfTrue="1" operator="equal">
      <formula>-0.000001</formula>
    </cfRule>
  </conditionalFormatting>
  <conditionalFormatting sqref="G27">
    <cfRule type="cellIs" dxfId="76" priority="87" stopIfTrue="1" operator="equal">
      <formula>-0.000001</formula>
    </cfRule>
  </conditionalFormatting>
  <conditionalFormatting sqref="K28:K29">
    <cfRule type="cellIs" dxfId="75" priority="86" stopIfTrue="1" operator="equal">
      <formula>-0.000001</formula>
    </cfRule>
  </conditionalFormatting>
  <conditionalFormatting sqref="G28:G29">
    <cfRule type="cellIs" dxfId="74" priority="85" stopIfTrue="1" operator="equal">
      <formula>-0.000001</formula>
    </cfRule>
  </conditionalFormatting>
  <conditionalFormatting sqref="K30">
    <cfRule type="cellIs" dxfId="73" priority="82" stopIfTrue="1" operator="equal">
      <formula>-0.000001</formula>
    </cfRule>
  </conditionalFormatting>
  <conditionalFormatting sqref="K12">
    <cfRule type="cellIs" dxfId="72" priority="78" stopIfTrue="1" operator="equal">
      <formula>-0.000001</formula>
    </cfRule>
  </conditionalFormatting>
  <conditionalFormatting sqref="G12">
    <cfRule type="cellIs" dxfId="71" priority="77" stopIfTrue="1" operator="equal">
      <formula>-0.000001</formula>
    </cfRule>
  </conditionalFormatting>
  <conditionalFormatting sqref="K17">
    <cfRule type="cellIs" dxfId="70" priority="75" stopIfTrue="1" operator="equal">
      <formula>-0.000001</formula>
    </cfRule>
  </conditionalFormatting>
  <conditionalFormatting sqref="G17">
    <cfRule type="cellIs" dxfId="69" priority="74" stopIfTrue="1" operator="equal">
      <formula>-0.000001</formula>
    </cfRule>
  </conditionalFormatting>
  <conditionalFormatting sqref="K21">
    <cfRule type="cellIs" dxfId="68" priority="73" stopIfTrue="1" operator="equal">
      <formula>-0.000001</formula>
    </cfRule>
  </conditionalFormatting>
  <conditionalFormatting sqref="G21">
    <cfRule type="cellIs" dxfId="67" priority="72" stopIfTrue="1" operator="equal">
      <formula>-0.000001</formula>
    </cfRule>
  </conditionalFormatting>
  <conditionalFormatting sqref="H6:H7">
    <cfRule type="cellIs" dxfId="66" priority="69" stopIfTrue="1" operator="equal">
      <formula>-0.000001</formula>
    </cfRule>
  </conditionalFormatting>
  <conditionalFormatting sqref="H8:H10">
    <cfRule type="cellIs" dxfId="65" priority="68" stopIfTrue="1" operator="equal">
      <formula>-0.000001</formula>
    </cfRule>
  </conditionalFormatting>
  <conditionalFormatting sqref="H11">
    <cfRule type="cellIs" dxfId="64" priority="67" stopIfTrue="1" operator="equal">
      <formula>-0.000001</formula>
    </cfRule>
  </conditionalFormatting>
  <conditionalFormatting sqref="H13:H14">
    <cfRule type="cellIs" dxfId="63" priority="66" stopIfTrue="1" operator="equal">
      <formula>-0.000001</formula>
    </cfRule>
  </conditionalFormatting>
  <conditionalFormatting sqref="H16 H25:H26">
    <cfRule type="cellIs" dxfId="62" priority="65" stopIfTrue="1" operator="equal">
      <formula>-0.000001</formula>
    </cfRule>
  </conditionalFormatting>
  <conditionalFormatting sqref="H18:H19">
    <cfRule type="cellIs" dxfId="61" priority="64" stopIfTrue="1" operator="equal">
      <formula>-0.000001</formula>
    </cfRule>
  </conditionalFormatting>
  <conditionalFormatting sqref="H20">
    <cfRule type="cellIs" dxfId="60" priority="63" stopIfTrue="1" operator="equal">
      <formula>-0.000001</formula>
    </cfRule>
  </conditionalFormatting>
  <conditionalFormatting sqref="H24:H26">
    <cfRule type="cellIs" dxfId="59" priority="61" stopIfTrue="1" operator="equal">
      <formula>-0.000001</formula>
    </cfRule>
  </conditionalFormatting>
  <conditionalFormatting sqref="H22:H23">
    <cfRule type="cellIs" dxfId="58" priority="62" stopIfTrue="1" operator="equal">
      <formula>-0.000001</formula>
    </cfRule>
  </conditionalFormatting>
  <conditionalFormatting sqref="H31">
    <cfRule type="cellIs" dxfId="57" priority="57" stopIfTrue="1" operator="equal">
      <formula>-0.000001</formula>
    </cfRule>
  </conditionalFormatting>
  <conditionalFormatting sqref="H27">
    <cfRule type="cellIs" dxfId="56" priority="60" stopIfTrue="1" operator="equal">
      <formula>-0.000001</formula>
    </cfRule>
  </conditionalFormatting>
  <conditionalFormatting sqref="H28:H29">
    <cfRule type="cellIs" dxfId="55" priority="59" stopIfTrue="1" operator="equal">
      <formula>-0.000001</formula>
    </cfRule>
  </conditionalFormatting>
  <conditionalFormatting sqref="H30">
    <cfRule type="cellIs" dxfId="54" priority="58" stopIfTrue="1" operator="equal">
      <formula>-0.000001</formula>
    </cfRule>
  </conditionalFormatting>
  <conditionalFormatting sqref="H12">
    <cfRule type="cellIs" dxfId="53" priority="56" stopIfTrue="1" operator="equal">
      <formula>-0.000001</formula>
    </cfRule>
  </conditionalFormatting>
  <conditionalFormatting sqref="H17">
    <cfRule type="cellIs" dxfId="52" priority="55" stopIfTrue="1" operator="equal">
      <formula>-0.000001</formula>
    </cfRule>
  </conditionalFormatting>
  <conditionalFormatting sqref="H21">
    <cfRule type="cellIs" dxfId="51" priority="54" stopIfTrue="1" operator="equal">
      <formula>-0.000001</formula>
    </cfRule>
  </conditionalFormatting>
  <conditionalFormatting sqref="D15:F15">
    <cfRule type="cellIs" dxfId="50" priority="53" stopIfTrue="1" operator="equal">
      <formula>-0.000001</formula>
    </cfRule>
  </conditionalFormatting>
  <conditionalFormatting sqref="G15">
    <cfRule type="cellIs" dxfId="49" priority="52" stopIfTrue="1" operator="equal">
      <formula>-0.000001</formula>
    </cfRule>
  </conditionalFormatting>
  <conditionalFormatting sqref="H15">
    <cfRule type="cellIs" dxfId="48" priority="51" stopIfTrue="1" operator="equal">
      <formula>-0.000001</formula>
    </cfRule>
  </conditionalFormatting>
  <conditionalFormatting sqref="I6:I7">
    <cfRule type="cellIs" dxfId="47" priority="48" stopIfTrue="1" operator="equal">
      <formula>-0.000001</formula>
    </cfRule>
  </conditionalFormatting>
  <conditionalFormatting sqref="I8:I10">
    <cfRule type="cellIs" dxfId="46" priority="47" stopIfTrue="1" operator="equal">
      <formula>-0.000001</formula>
    </cfRule>
  </conditionalFormatting>
  <conditionalFormatting sqref="I11">
    <cfRule type="cellIs" dxfId="45" priority="46" stopIfTrue="1" operator="equal">
      <formula>-0.000001</formula>
    </cfRule>
  </conditionalFormatting>
  <conditionalFormatting sqref="I13:I15">
    <cfRule type="cellIs" dxfId="44" priority="45" stopIfTrue="1" operator="equal">
      <formula>-0.000001</formula>
    </cfRule>
  </conditionalFormatting>
  <conditionalFormatting sqref="I16 I25:I26">
    <cfRule type="cellIs" dxfId="43" priority="44" stopIfTrue="1" operator="equal">
      <formula>-0.000001</formula>
    </cfRule>
  </conditionalFormatting>
  <conditionalFormatting sqref="I18:I19">
    <cfRule type="cellIs" dxfId="42" priority="43" stopIfTrue="1" operator="equal">
      <formula>-0.000001</formula>
    </cfRule>
  </conditionalFormatting>
  <conditionalFormatting sqref="I20">
    <cfRule type="cellIs" dxfId="41" priority="42" stopIfTrue="1" operator="equal">
      <formula>-0.000001</formula>
    </cfRule>
  </conditionalFormatting>
  <conditionalFormatting sqref="I24">
    <cfRule type="cellIs" dxfId="40" priority="40" stopIfTrue="1" operator="equal">
      <formula>-0.000001</formula>
    </cfRule>
  </conditionalFormatting>
  <conditionalFormatting sqref="I22:I23">
    <cfRule type="cellIs" dxfId="39" priority="41" stopIfTrue="1" operator="equal">
      <formula>-0.000001</formula>
    </cfRule>
  </conditionalFormatting>
  <conditionalFormatting sqref="I31">
    <cfRule type="cellIs" dxfId="38" priority="36" stopIfTrue="1" operator="equal">
      <formula>-0.000001</formula>
    </cfRule>
  </conditionalFormatting>
  <conditionalFormatting sqref="I27">
    <cfRule type="cellIs" dxfId="37" priority="39" stopIfTrue="1" operator="equal">
      <formula>-0.000001</formula>
    </cfRule>
  </conditionalFormatting>
  <conditionalFormatting sqref="I28:I29">
    <cfRule type="cellIs" dxfId="36" priority="38" stopIfTrue="1" operator="equal">
      <formula>-0.000001</formula>
    </cfRule>
  </conditionalFormatting>
  <conditionalFormatting sqref="I30">
    <cfRule type="cellIs" dxfId="35" priority="37" stopIfTrue="1" operator="equal">
      <formula>-0.000001</formula>
    </cfRule>
  </conditionalFormatting>
  <conditionalFormatting sqref="I12">
    <cfRule type="cellIs" dxfId="34" priority="35" stopIfTrue="1" operator="equal">
      <formula>-0.000001</formula>
    </cfRule>
  </conditionalFormatting>
  <conditionalFormatting sqref="I17">
    <cfRule type="cellIs" dxfId="33" priority="34" stopIfTrue="1" operator="equal">
      <formula>-0.000001</formula>
    </cfRule>
  </conditionalFormatting>
  <conditionalFormatting sqref="I21">
    <cfRule type="cellIs" dxfId="32" priority="33" stopIfTrue="1" operator="equal">
      <formula>-0.000001</formula>
    </cfRule>
  </conditionalFormatting>
  <conditionalFormatting sqref="J6:J7">
    <cfRule type="cellIs" dxfId="31" priority="32" stopIfTrue="1" operator="equal">
      <formula>-0.000001</formula>
    </cfRule>
  </conditionalFormatting>
  <conditionalFormatting sqref="J8:J10">
    <cfRule type="cellIs" dxfId="30" priority="31" stopIfTrue="1" operator="equal">
      <formula>-0.000001</formula>
    </cfRule>
  </conditionalFormatting>
  <conditionalFormatting sqref="J11">
    <cfRule type="cellIs" dxfId="29" priority="30" stopIfTrue="1" operator="equal">
      <formula>-0.000001</formula>
    </cfRule>
  </conditionalFormatting>
  <conditionalFormatting sqref="J13:J15">
    <cfRule type="cellIs" dxfId="28" priority="29" stopIfTrue="1" operator="equal">
      <formula>-0.000001</formula>
    </cfRule>
  </conditionalFormatting>
  <conditionalFormatting sqref="J16 J25:J26">
    <cfRule type="cellIs" dxfId="27" priority="28" stopIfTrue="1" operator="equal">
      <formula>-0.000001</formula>
    </cfRule>
  </conditionalFormatting>
  <conditionalFormatting sqref="J18:J19">
    <cfRule type="cellIs" dxfId="26" priority="27" stopIfTrue="1" operator="equal">
      <formula>-0.000001</formula>
    </cfRule>
  </conditionalFormatting>
  <conditionalFormatting sqref="J20">
    <cfRule type="cellIs" dxfId="25" priority="26" stopIfTrue="1" operator="equal">
      <formula>-0.000001</formula>
    </cfRule>
  </conditionalFormatting>
  <conditionalFormatting sqref="J24">
    <cfRule type="cellIs" dxfId="24" priority="24" stopIfTrue="1" operator="equal">
      <formula>-0.000001</formula>
    </cfRule>
  </conditionalFormatting>
  <conditionalFormatting sqref="J22:J23">
    <cfRule type="cellIs" dxfId="23" priority="25" stopIfTrue="1" operator="equal">
      <formula>-0.000001</formula>
    </cfRule>
  </conditionalFormatting>
  <conditionalFormatting sqref="J31">
    <cfRule type="cellIs" dxfId="22" priority="20" stopIfTrue="1" operator="equal">
      <formula>-0.000001</formula>
    </cfRule>
  </conditionalFormatting>
  <conditionalFormatting sqref="J27">
    <cfRule type="cellIs" dxfId="21" priority="23" stopIfTrue="1" operator="equal">
      <formula>-0.000001</formula>
    </cfRule>
  </conditionalFormatting>
  <conditionalFormatting sqref="J28:J29">
    <cfRule type="cellIs" dxfId="20" priority="22" stopIfTrue="1" operator="equal">
      <formula>-0.000001</formula>
    </cfRule>
  </conditionalFormatting>
  <conditionalFormatting sqref="J30">
    <cfRule type="cellIs" dxfId="19" priority="21" stopIfTrue="1" operator="equal">
      <formula>-0.000001</formula>
    </cfRule>
  </conditionalFormatting>
  <conditionalFormatting sqref="J12">
    <cfRule type="cellIs" dxfId="18" priority="19" stopIfTrue="1" operator="equal">
      <formula>-0.000001</formula>
    </cfRule>
  </conditionalFormatting>
  <conditionalFormatting sqref="J17">
    <cfRule type="cellIs" dxfId="17" priority="18" stopIfTrue="1" operator="equal">
      <formula>-0.000001</formula>
    </cfRule>
  </conditionalFormatting>
  <conditionalFormatting sqref="J21">
    <cfRule type="cellIs" dxfId="16" priority="17" stopIfTrue="1" operator="equal">
      <formula>-0.000001</formula>
    </cfRule>
  </conditionalFormatting>
  <conditionalFormatting sqref="M6:M7">
    <cfRule type="cellIs" dxfId="15" priority="16" stopIfTrue="1" operator="equal">
      <formula>-0.000001</formula>
    </cfRule>
  </conditionalFormatting>
  <conditionalFormatting sqref="M8:M10">
    <cfRule type="cellIs" dxfId="14" priority="15" stopIfTrue="1" operator="equal">
      <formula>-0.000001</formula>
    </cfRule>
  </conditionalFormatting>
  <conditionalFormatting sqref="M11">
    <cfRule type="cellIs" dxfId="13" priority="14" stopIfTrue="1" operator="equal">
      <formula>-0.000001</formula>
    </cfRule>
  </conditionalFormatting>
  <conditionalFormatting sqref="M13:M15">
    <cfRule type="cellIs" dxfId="12" priority="13" stopIfTrue="1" operator="equal">
      <formula>-0.000001</formula>
    </cfRule>
  </conditionalFormatting>
  <conditionalFormatting sqref="M16 M25:M26">
    <cfRule type="cellIs" dxfId="11" priority="12" stopIfTrue="1" operator="equal">
      <formula>-0.000001</formula>
    </cfRule>
  </conditionalFormatting>
  <conditionalFormatting sqref="M18:M19">
    <cfRule type="cellIs" dxfId="10" priority="11" stopIfTrue="1" operator="equal">
      <formula>-0.000001</formula>
    </cfRule>
  </conditionalFormatting>
  <conditionalFormatting sqref="M20">
    <cfRule type="cellIs" dxfId="9" priority="10" stopIfTrue="1" operator="equal">
      <formula>-0.000001</formula>
    </cfRule>
  </conditionalFormatting>
  <conditionalFormatting sqref="M24">
    <cfRule type="cellIs" dxfId="8" priority="8" stopIfTrue="1" operator="equal">
      <formula>-0.000001</formula>
    </cfRule>
  </conditionalFormatting>
  <conditionalFormatting sqref="M22:M23">
    <cfRule type="cellIs" dxfId="7" priority="9" stopIfTrue="1" operator="equal">
      <formula>-0.000001</formula>
    </cfRule>
  </conditionalFormatting>
  <conditionalFormatting sqref="M31">
    <cfRule type="cellIs" dxfId="6" priority="4" stopIfTrue="1" operator="equal">
      <formula>-0.000001</formula>
    </cfRule>
  </conditionalFormatting>
  <conditionalFormatting sqref="M27">
    <cfRule type="cellIs" dxfId="5" priority="7" stopIfTrue="1" operator="equal">
      <formula>-0.000001</formula>
    </cfRule>
  </conditionalFormatting>
  <conditionalFormatting sqref="M28:M29">
    <cfRule type="cellIs" dxfId="4" priority="6" stopIfTrue="1" operator="equal">
      <formula>-0.000001</formula>
    </cfRule>
  </conditionalFormatting>
  <conditionalFormatting sqref="M30">
    <cfRule type="cellIs" dxfId="3" priority="5" stopIfTrue="1" operator="equal">
      <formula>-0.000001</formula>
    </cfRule>
  </conditionalFormatting>
  <conditionalFormatting sqref="M12">
    <cfRule type="cellIs" dxfId="2" priority="3" stopIfTrue="1" operator="equal">
      <formula>-0.000001</formula>
    </cfRule>
  </conditionalFormatting>
  <conditionalFormatting sqref="M17">
    <cfRule type="cellIs" dxfId="1" priority="2" stopIfTrue="1" operator="equal">
      <formula>-0.000001</formula>
    </cfRule>
  </conditionalFormatting>
  <conditionalFormatting sqref="M21">
    <cfRule type="cellIs" dxfId="0" priority="1" stopIfTrue="1" operator="equal">
      <formula>-0.000001</formula>
    </cfRule>
  </conditionalFormatting>
  <pageMargins left="1.9685039370078741" right="1.9685039370078741" top="0.98425196850393704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1453</vt:lpstr>
      <vt:lpstr>'1453'!Área_de_impresión</vt:lpstr>
    </vt:vector>
  </TitlesOfParts>
  <Company>Ministerio de Economia y Finanzas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Gladys Alvarez Moreno</cp:lastModifiedBy>
  <cp:lastPrinted>2015-05-05T19:59:50Z</cp:lastPrinted>
  <dcterms:created xsi:type="dcterms:W3CDTF">2003-08-27T15:38:29Z</dcterms:created>
  <dcterms:modified xsi:type="dcterms:W3CDTF">2015-06-04T16:47:40Z</dcterms:modified>
</cp:coreProperties>
</file>