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45" sheetId="1" r:id="rId1"/>
  </sheets>
  <definedNames>
    <definedName name="_xlnm.Print_Area" localSheetId="0">'1445'!$A$1:$O$40</definedName>
  </definedNames>
  <calcPr calcId="145621" iterate="1"/>
</workbook>
</file>

<file path=xl/calcChain.xml><?xml version="1.0" encoding="utf-8"?>
<calcChain xmlns="http://schemas.openxmlformats.org/spreadsheetml/2006/main">
  <c r="O11" i="1" l="1"/>
  <c r="N11" i="1"/>
  <c r="O9" i="1"/>
  <c r="O32" i="1"/>
  <c r="O15" i="1" s="1"/>
  <c r="O13" i="1"/>
  <c r="O12" i="1"/>
  <c r="O10" i="1"/>
  <c r="O8" i="1"/>
  <c r="N15" i="1"/>
  <c r="N13" i="1"/>
  <c r="N12" i="1"/>
  <c r="N10" i="1"/>
  <c r="N8" i="1"/>
  <c r="M25" i="1"/>
  <c r="M37" i="1"/>
  <c r="N7" i="1" l="1"/>
  <c r="O7" i="1"/>
</calcChain>
</file>

<file path=xl/sharedStrings.xml><?xml version="1.0" encoding="utf-8"?>
<sst xmlns="http://schemas.openxmlformats.org/spreadsheetml/2006/main" count="37" uniqueCount="20">
  <si>
    <t>Gasolina Natural</t>
  </si>
  <si>
    <t>Aguaytía</t>
  </si>
  <si>
    <t>Procesadora de Gas Pariñas</t>
  </si>
  <si>
    <t>Pluspetrol Perú Corporation</t>
  </si>
  <si>
    <t>Total</t>
  </si>
  <si>
    <t>EEPSA/GMP</t>
  </si>
  <si>
    <t>Fuente: Ministerio de Energía y Minas - Dirección General de Hidrocarburos.</t>
  </si>
  <si>
    <t>Planta / Producto</t>
  </si>
  <si>
    <t>Otros</t>
  </si>
  <si>
    <t>Butano</t>
  </si>
  <si>
    <t>Destilados medios para mezcla</t>
  </si>
  <si>
    <t>Petróleo Diesel 2</t>
  </si>
  <si>
    <t>Propano</t>
  </si>
  <si>
    <t>Solvente Light EEPSA</t>
  </si>
  <si>
    <t xml:space="preserve">14.45   PRODUCCIÓN DE LÍQUIDOS DE GAS NATURAL, SEGÚN PLANTA </t>
  </si>
  <si>
    <t>Petróleo Diésel 2</t>
  </si>
  <si>
    <t>Gas Licuado de Petróleo</t>
  </si>
  <si>
    <t xml:space="preserve">            DE PROCESAMIENTO, 2010-2014</t>
  </si>
  <si>
    <t xml:space="preserve">    (Miles de Barriles)</t>
  </si>
  <si>
    <r>
      <t xml:space="preserve">EEPSA/GMP: </t>
    </r>
    <r>
      <rPr>
        <sz val="7"/>
        <rFont val="Arial Narrow"/>
        <family val="2"/>
      </rPr>
      <t>Empresa Eléctrica Piura S.A. / Graña y Montero Petrolera.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</si>
</sst>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"/>
    <numFmt numFmtId="165" formatCode="0.0"/>
    <numFmt numFmtId="166" formatCode="#\ ##0.0;0;&quot;-&quot;"/>
  </numFmts>
  <fonts count="12" x14ac:knownFonts="1">
    <font>
      <sz val="10"/>
      <name val="Arial"/>
    </font>
    <font>
      <b/>
      <sz val="9"/>
      <name val="Arial Narrow"/>
      <family val="2"/>
    </font>
    <font>
      <i/>
      <sz val="10"/>
      <name val="Times New Roman"/>
      <family val="1"/>
    </font>
    <font>
      <i/>
      <sz val="7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37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1" fillId="0" borderId="0" xfId="2" applyFont="1" applyAlignment="1" applyProtection="1">
      <alignment horizontal="left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66" fontId="3" fillId="0" borderId="0" xfId="2" applyNumberFormat="1" applyFont="1" applyAlignment="1">
      <alignment horizontal="right" vertical="center"/>
    </xf>
    <xf numFmtId="0" fontId="5" fillId="0" borderId="1" xfId="2" quotePrefix="1" applyFont="1" applyBorder="1" applyAlignment="1" applyProtection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Fill="1" applyBorder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0" fontId="3" fillId="0" borderId="5" xfId="2" applyFont="1" applyBorder="1" applyAlignment="1">
      <alignment horizontal="left" vertical="center"/>
    </xf>
    <xf numFmtId="0" fontId="7" fillId="0" borderId="0" xfId="2" quotePrefix="1" applyFont="1" applyAlignment="1" applyProtection="1">
      <alignment horizontal="left" vertical="center" indent="2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4" fontId="9" fillId="0" borderId="0" xfId="2" applyNumberFormat="1" applyFont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0" fontId="10" fillId="0" borderId="3" xfId="2" applyFont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right" vertical="center"/>
    </xf>
    <xf numFmtId="0" fontId="10" fillId="0" borderId="4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right" vertical="center"/>
    </xf>
    <xf numFmtId="0" fontId="10" fillId="0" borderId="0" xfId="2" applyFont="1" applyFill="1" applyBorder="1" applyAlignment="1" applyProtection="1">
      <alignment horizontal="right" vertical="center"/>
    </xf>
    <xf numFmtId="0" fontId="10" fillId="0" borderId="4" xfId="2" applyFont="1" applyFill="1" applyBorder="1" applyAlignment="1" applyProtection="1">
      <alignment horizontal="left" vertical="center"/>
    </xf>
    <xf numFmtId="166" fontId="10" fillId="0" borderId="0" xfId="1" applyNumberFormat="1" applyFont="1" applyFill="1" applyBorder="1" applyAlignment="1" applyProtection="1">
      <alignment horizontal="right" vertical="center"/>
    </xf>
    <xf numFmtId="0" fontId="7" fillId="0" borderId="4" xfId="2" applyFont="1" applyFill="1" applyBorder="1" applyAlignment="1" applyProtection="1">
      <alignment horizontal="left" vertical="center" indent="1"/>
    </xf>
    <xf numFmtId="166" fontId="7" fillId="0" borderId="0" xfId="1" applyNumberFormat="1" applyFont="1" applyBorder="1" applyAlignment="1" applyProtection="1">
      <alignment horizontal="right" vertical="center"/>
    </xf>
    <xf numFmtId="0" fontId="7" fillId="0" borderId="0" xfId="1" applyNumberFormat="1" applyFont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horizontal="right" vertical="center"/>
    </xf>
    <xf numFmtId="166" fontId="10" fillId="0" borderId="0" xfId="1" applyNumberFormat="1" applyFont="1" applyBorder="1" applyAlignment="1" applyProtection="1">
      <alignment horizontal="right" vertical="center"/>
    </xf>
    <xf numFmtId="0" fontId="5" fillId="0" borderId="0" xfId="2" quotePrefix="1" applyFont="1" applyBorder="1" applyAlignment="1" applyProtection="1">
      <alignment horizontal="left" vertical="center"/>
    </xf>
  </cellXfs>
  <cellStyles count="3">
    <cellStyle name="Normal" xfId="0" builtinId="0"/>
    <cellStyle name="Normal_IEC12041" xfId="1"/>
    <cellStyle name="Normal_IEC1204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0"/>
  <sheetViews>
    <sheetView showGridLines="0" showZeros="0" tabSelected="1" zoomScale="120" zoomScaleNormal="120" workbookViewId="0">
      <selection activeCell="Q15" sqref="Q15"/>
    </sheetView>
  </sheetViews>
  <sheetFormatPr baseColWidth="10" defaultColWidth="9.7109375" defaultRowHeight="11.25" x14ac:dyDescent="0.2"/>
  <cols>
    <col min="1" max="1" width="22.28515625" style="4" customWidth="1"/>
    <col min="2" max="7" width="5.42578125" style="2" hidden="1" customWidth="1"/>
    <col min="8" max="10" width="6.28515625" style="9" hidden="1" customWidth="1"/>
    <col min="11" max="15" width="6.7109375" style="9" customWidth="1"/>
    <col min="16" max="18" width="9.7109375" style="19"/>
    <col min="19" max="16384" width="9.7109375" style="2"/>
  </cols>
  <sheetData>
    <row r="1" spans="1:19" ht="12" customHeight="1" x14ac:dyDescent="0.2">
      <c r="A1" s="1" t="s">
        <v>14</v>
      </c>
    </row>
    <row r="2" spans="1:19" ht="9.9499999999999993" customHeight="1" x14ac:dyDescent="0.2">
      <c r="A2" s="8" t="s">
        <v>17</v>
      </c>
      <c r="F2" s="11"/>
      <c r="G2" s="11"/>
    </row>
    <row r="3" spans="1:19" ht="9.9499999999999993" customHeight="1" x14ac:dyDescent="0.2">
      <c r="A3" s="18" t="s">
        <v>18</v>
      </c>
    </row>
    <row r="4" spans="1:19" ht="5.0999999999999996" customHeight="1" x14ac:dyDescent="0.2">
      <c r="A4" s="12"/>
      <c r="B4" s="13"/>
      <c r="C4" s="13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</row>
    <row r="5" spans="1:19" ht="14.25" customHeight="1" x14ac:dyDescent="0.2">
      <c r="A5" s="24" t="s">
        <v>7</v>
      </c>
      <c r="B5" s="25">
        <v>2001</v>
      </c>
      <c r="C5" s="25">
        <v>2002</v>
      </c>
      <c r="D5" s="25">
        <v>2003</v>
      </c>
      <c r="E5" s="25">
        <v>2004</v>
      </c>
      <c r="F5" s="25">
        <v>2005</v>
      </c>
      <c r="G5" s="25">
        <v>2006</v>
      </c>
      <c r="H5" s="25">
        <v>2007</v>
      </c>
      <c r="I5" s="25">
        <v>2008</v>
      </c>
      <c r="J5" s="25">
        <v>2009</v>
      </c>
      <c r="K5" s="25">
        <v>2010</v>
      </c>
      <c r="L5" s="25">
        <v>2011</v>
      </c>
      <c r="M5" s="25">
        <v>2012</v>
      </c>
      <c r="N5" s="25">
        <v>2013</v>
      </c>
      <c r="O5" s="25">
        <v>2014</v>
      </c>
    </row>
    <row r="6" spans="1:19" ht="3" customHeight="1" x14ac:dyDescent="0.2">
      <c r="A6" s="26"/>
      <c r="B6" s="27"/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</row>
    <row r="7" spans="1:19" s="7" customFormat="1" ht="11.25" customHeight="1" x14ac:dyDescent="0.2">
      <c r="A7" s="29" t="s">
        <v>4</v>
      </c>
      <c r="B7" s="30">
        <v>1699.9550000000002</v>
      </c>
      <c r="C7" s="30">
        <v>1707.277</v>
      </c>
      <c r="D7" s="30">
        <v>1672.37</v>
      </c>
      <c r="E7" s="30">
        <v>5018.6480000000001</v>
      </c>
      <c r="F7" s="30">
        <v>13498.217000000001</v>
      </c>
      <c r="G7" s="30">
        <v>14640.037200000001</v>
      </c>
      <c r="H7" s="30">
        <v>14390.47</v>
      </c>
      <c r="I7" s="30">
        <v>16670.965</v>
      </c>
      <c r="J7" s="30">
        <v>27550.366000000002</v>
      </c>
      <c r="K7" s="30">
        <v>30963.032999999999</v>
      </c>
      <c r="L7" s="30">
        <v>30484.967000000001</v>
      </c>
      <c r="M7" s="30">
        <v>31941.693999999996</v>
      </c>
      <c r="N7" s="30">
        <f>SUM(N8:N15)</f>
        <v>37993.410550000001</v>
      </c>
      <c r="O7" s="30">
        <f>SUM(O8:O15)</f>
        <v>36366.203600000001</v>
      </c>
      <c r="P7" s="23"/>
      <c r="Q7" s="21"/>
      <c r="R7" s="21"/>
      <c r="S7" s="6"/>
    </row>
    <row r="8" spans="1:19" ht="11.25" customHeight="1" x14ac:dyDescent="0.2">
      <c r="A8" s="31" t="s">
        <v>9</v>
      </c>
      <c r="B8" s="32">
        <v>0.5</v>
      </c>
      <c r="C8" s="32">
        <v>0.46899999999999997</v>
      </c>
      <c r="D8" s="32">
        <v>0</v>
      </c>
      <c r="E8" s="33">
        <v>446.3</v>
      </c>
      <c r="F8" s="32">
        <v>1573.105</v>
      </c>
      <c r="G8" s="32">
        <v>1983.049</v>
      </c>
      <c r="H8" s="32">
        <v>2005.5160000000001</v>
      </c>
      <c r="I8" s="32">
        <v>2452.4490000000001</v>
      </c>
      <c r="J8" s="32">
        <v>3929.1950000000002</v>
      </c>
      <c r="K8" s="32">
        <v>4516.4639999999999</v>
      </c>
      <c r="L8" s="32">
        <v>4379.6950000000006</v>
      </c>
      <c r="M8" s="32">
        <v>4909.4570000000003</v>
      </c>
      <c r="N8" s="32">
        <f>+N20+N27+N34</f>
        <v>5858.4538600000005</v>
      </c>
      <c r="O8" s="32">
        <f>+O20+O27+O34</f>
        <v>5657.527</v>
      </c>
      <c r="Q8" s="22"/>
      <c r="S8" s="5"/>
    </row>
    <row r="9" spans="1:19" ht="11.25" customHeight="1" x14ac:dyDescent="0.2">
      <c r="A9" s="31" t="s">
        <v>10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v>0</v>
      </c>
      <c r="I9" s="34">
        <v>0</v>
      </c>
      <c r="J9" s="34">
        <v>0</v>
      </c>
      <c r="K9" s="34">
        <v>3996.9</v>
      </c>
      <c r="L9" s="34">
        <v>3694.6</v>
      </c>
      <c r="M9" s="34">
        <v>3345.9</v>
      </c>
      <c r="N9" s="34">
        <v>3660.8999199999998</v>
      </c>
      <c r="O9" s="34">
        <f>+O28</f>
        <v>3753.1</v>
      </c>
      <c r="Q9" s="22"/>
      <c r="S9" s="5"/>
    </row>
    <row r="10" spans="1:19" ht="11.25" customHeight="1" x14ac:dyDescent="0.2">
      <c r="A10" s="31" t="s">
        <v>0</v>
      </c>
      <c r="B10" s="32">
        <v>1007.451</v>
      </c>
      <c r="C10" s="32">
        <v>1018.437</v>
      </c>
      <c r="D10" s="32">
        <v>974.47500000000002</v>
      </c>
      <c r="E10" s="32">
        <v>2506.71</v>
      </c>
      <c r="F10" s="32">
        <v>6414.5360000000001</v>
      </c>
      <c r="G10" s="32">
        <v>6524.2276000000002</v>
      </c>
      <c r="H10" s="34">
        <v>6264.0589999999993</v>
      </c>
      <c r="I10" s="34">
        <v>6956.6169999999993</v>
      </c>
      <c r="J10" s="34">
        <v>10959.78</v>
      </c>
      <c r="K10" s="34">
        <v>12061.032999999999</v>
      </c>
      <c r="L10" s="34">
        <v>12055.136</v>
      </c>
      <c r="M10" s="34">
        <v>12540.21</v>
      </c>
      <c r="N10" s="34">
        <f>+N17+N21+N29+N35</f>
        <v>15205.631110000002</v>
      </c>
      <c r="O10" s="34">
        <f>+O17+O21+O29+O35</f>
        <v>14226.602999999999</v>
      </c>
      <c r="Q10" s="22"/>
      <c r="S10" s="5"/>
    </row>
    <row r="11" spans="1:19" ht="11.25" customHeight="1" x14ac:dyDescent="0.2">
      <c r="A11" s="31" t="s">
        <v>16</v>
      </c>
      <c r="B11" s="32">
        <v>626.10400000000004</v>
      </c>
      <c r="C11" s="32">
        <v>614.79700000000003</v>
      </c>
      <c r="D11" s="32">
        <v>609.154</v>
      </c>
      <c r="E11" s="32">
        <v>597.56899999999996</v>
      </c>
      <c r="F11" s="32">
        <v>567.726</v>
      </c>
      <c r="G11" s="32">
        <v>565.11699999999996</v>
      </c>
      <c r="H11" s="34">
        <v>526.13400000000001</v>
      </c>
      <c r="I11" s="34">
        <v>486.07000000000005</v>
      </c>
      <c r="J11" s="34">
        <v>630.70699999999999</v>
      </c>
      <c r="K11" s="34">
        <v>664.70399999999995</v>
      </c>
      <c r="L11" s="34">
        <v>678.65899999999999</v>
      </c>
      <c r="M11" s="34">
        <v>695.56299999999999</v>
      </c>
      <c r="N11" s="34">
        <f>+N18+N22</f>
        <v>554.56261999999992</v>
      </c>
      <c r="O11" s="34">
        <f>+O18+O22</f>
        <v>615.79229999999995</v>
      </c>
      <c r="Q11" s="22"/>
      <c r="S11" s="5"/>
    </row>
    <row r="12" spans="1:19" ht="10.9" hidden="1" customHeight="1" x14ac:dyDescent="0.2">
      <c r="A12" s="31" t="s">
        <v>11</v>
      </c>
      <c r="B12" s="32">
        <v>0</v>
      </c>
      <c r="C12" s="32">
        <v>0</v>
      </c>
      <c r="D12" s="32">
        <v>0</v>
      </c>
      <c r="E12" s="32">
        <v>275.7</v>
      </c>
      <c r="F12" s="32">
        <v>876.2</v>
      </c>
      <c r="G12" s="32">
        <v>1062.7</v>
      </c>
      <c r="H12" s="34">
        <v>1009.7</v>
      </c>
      <c r="I12" s="34">
        <v>1606.9</v>
      </c>
      <c r="J12" s="34">
        <v>3429.7</v>
      </c>
      <c r="K12" s="34">
        <v>0</v>
      </c>
      <c r="L12" s="34">
        <v>0</v>
      </c>
      <c r="M12" s="34">
        <v>0</v>
      </c>
      <c r="N12" s="34">
        <f>+N30</f>
        <v>0</v>
      </c>
      <c r="O12" s="34">
        <f>+O30</f>
        <v>0</v>
      </c>
      <c r="Q12" s="22"/>
      <c r="S12" s="5"/>
    </row>
    <row r="13" spans="1:19" ht="11.25" customHeight="1" x14ac:dyDescent="0.2">
      <c r="A13" s="31" t="s">
        <v>12</v>
      </c>
      <c r="B13" s="32">
        <v>2.375</v>
      </c>
      <c r="C13" s="32">
        <v>2.8380000000000001</v>
      </c>
      <c r="D13" s="32">
        <v>1.7310000000000001</v>
      </c>
      <c r="E13" s="32">
        <v>983.52800000000002</v>
      </c>
      <c r="F13" s="32">
        <v>3966.83</v>
      </c>
      <c r="G13" s="32">
        <v>4399.5725999999995</v>
      </c>
      <c r="H13" s="34">
        <v>4386.0020000000004</v>
      </c>
      <c r="I13" s="34">
        <v>5154.7089999999998</v>
      </c>
      <c r="J13" s="34">
        <v>8600.9839999999986</v>
      </c>
      <c r="K13" s="34">
        <v>9513.5010000000002</v>
      </c>
      <c r="L13" s="34">
        <v>9451.6239999999998</v>
      </c>
      <c r="M13" s="34">
        <v>10244.92</v>
      </c>
      <c r="N13" s="34">
        <f>+N31+N36</f>
        <v>12516.519020000002</v>
      </c>
      <c r="O13" s="34">
        <f>+O31+O36</f>
        <v>11887.469000000001</v>
      </c>
      <c r="Q13" s="22"/>
      <c r="S13" s="5"/>
    </row>
    <row r="14" spans="1:19" ht="10.9" hidden="1" customHeight="1" x14ac:dyDescent="0.2">
      <c r="A14" s="31" t="s">
        <v>13</v>
      </c>
      <c r="B14" s="32">
        <v>63.524999999999999</v>
      </c>
      <c r="C14" s="32">
        <v>70.736000000000004</v>
      </c>
      <c r="D14" s="32">
        <v>87.01</v>
      </c>
      <c r="E14" s="32">
        <v>208.84100000000001</v>
      </c>
      <c r="F14" s="32">
        <v>99.82</v>
      </c>
      <c r="G14" s="32">
        <v>105.371</v>
      </c>
      <c r="H14" s="34">
        <v>101.059</v>
      </c>
      <c r="I14" s="34">
        <v>14.02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Q14" s="22"/>
      <c r="S14" s="5"/>
    </row>
    <row r="15" spans="1:19" ht="11.25" customHeight="1" x14ac:dyDescent="0.2">
      <c r="A15" s="31" t="s">
        <v>8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98</v>
      </c>
      <c r="I15" s="32">
        <v>0.2</v>
      </c>
      <c r="J15" s="32">
        <v>0</v>
      </c>
      <c r="K15" s="32">
        <v>210.43099999999998</v>
      </c>
      <c r="L15" s="32">
        <v>225.25299999999999</v>
      </c>
      <c r="M15" s="32">
        <v>205.64400000000001</v>
      </c>
      <c r="N15" s="32">
        <f>+N25+N32+N37</f>
        <v>197.34402</v>
      </c>
      <c r="O15" s="32">
        <f>+O25+O32+O37</f>
        <v>225.71229999999997</v>
      </c>
      <c r="Q15" s="22"/>
      <c r="S15" s="5"/>
    </row>
    <row r="16" spans="1:19" s="7" customFormat="1" ht="11.25" customHeight="1" x14ac:dyDescent="0.2">
      <c r="A16" s="29" t="s">
        <v>1</v>
      </c>
      <c r="B16" s="35">
        <v>1446.277</v>
      </c>
      <c r="C16" s="35">
        <v>1493.6</v>
      </c>
      <c r="D16" s="35">
        <v>1469.325</v>
      </c>
      <c r="E16" s="35">
        <v>1427.338</v>
      </c>
      <c r="F16" s="35">
        <v>1354.778</v>
      </c>
      <c r="G16" s="35">
        <v>1214.0686000000001</v>
      </c>
      <c r="H16" s="30">
        <v>1094.26</v>
      </c>
      <c r="I16" s="30">
        <v>975.952</v>
      </c>
      <c r="J16" s="30">
        <v>972.32899999999995</v>
      </c>
      <c r="K16" s="30">
        <v>913.78800000000001</v>
      </c>
      <c r="L16" s="30">
        <v>898.35599999999999</v>
      </c>
      <c r="M16" s="30">
        <v>978.06799999999998</v>
      </c>
      <c r="N16" s="30">
        <v>842.51999000000001</v>
      </c>
      <c r="O16" s="30">
        <v>784.4</v>
      </c>
      <c r="P16" s="20"/>
      <c r="Q16" s="20"/>
      <c r="R16" s="20"/>
      <c r="S16" s="6"/>
    </row>
    <row r="17" spans="1:19" ht="11.25" customHeight="1" x14ac:dyDescent="0.2">
      <c r="A17" s="31" t="s">
        <v>0</v>
      </c>
      <c r="B17" s="32">
        <v>953.95799999999997</v>
      </c>
      <c r="C17" s="32">
        <v>986.52099999999996</v>
      </c>
      <c r="D17" s="32">
        <v>974.47500000000002</v>
      </c>
      <c r="E17" s="32">
        <v>958.61</v>
      </c>
      <c r="F17" s="32">
        <v>914.12599999999998</v>
      </c>
      <c r="G17" s="32">
        <v>804.80359999999996</v>
      </c>
      <c r="H17" s="34">
        <v>731.72699999999998</v>
      </c>
      <c r="I17" s="34">
        <v>668.21199999999999</v>
      </c>
      <c r="J17" s="34">
        <v>645.86699999999996</v>
      </c>
      <c r="K17" s="34">
        <v>581.03300000000002</v>
      </c>
      <c r="L17" s="34">
        <v>557.23599999999999</v>
      </c>
      <c r="M17" s="34">
        <v>577.91</v>
      </c>
      <c r="N17" s="34">
        <v>493.33105999999998</v>
      </c>
      <c r="O17" s="34">
        <v>464.803</v>
      </c>
      <c r="R17" s="20"/>
      <c r="S17" s="5"/>
    </row>
    <row r="18" spans="1:19" ht="11.25" customHeight="1" x14ac:dyDescent="0.2">
      <c r="A18" s="31" t="s">
        <v>16</v>
      </c>
      <c r="B18" s="32">
        <v>492.31900000000002</v>
      </c>
      <c r="C18" s="32">
        <v>507.07900000000001</v>
      </c>
      <c r="D18" s="32">
        <v>494.85</v>
      </c>
      <c r="E18" s="32">
        <v>468.72800000000001</v>
      </c>
      <c r="F18" s="32">
        <v>440.65199999999999</v>
      </c>
      <c r="G18" s="32">
        <v>409.26499999999999</v>
      </c>
      <c r="H18" s="34">
        <v>362.53300000000002</v>
      </c>
      <c r="I18" s="34">
        <v>307.74</v>
      </c>
      <c r="J18" s="34">
        <v>326.46199999999999</v>
      </c>
      <c r="K18" s="34">
        <v>332.755</v>
      </c>
      <c r="L18" s="34">
        <v>341.12</v>
      </c>
      <c r="M18" s="34">
        <v>400.15800000000002</v>
      </c>
      <c r="N18" s="34">
        <v>349.18892999999997</v>
      </c>
      <c r="O18" s="34">
        <v>319.59699999999998</v>
      </c>
      <c r="R18" s="20"/>
      <c r="S18" s="5"/>
    </row>
    <row r="19" spans="1:19" s="7" customFormat="1" ht="11.25" customHeight="1" x14ac:dyDescent="0.2">
      <c r="A19" s="29" t="s">
        <v>5</v>
      </c>
      <c r="B19" s="35">
        <v>253.678</v>
      </c>
      <c r="C19" s="35">
        <v>213.67700000000002</v>
      </c>
      <c r="D19" s="35">
        <v>203.04500000000002</v>
      </c>
      <c r="E19" s="35">
        <v>339.01</v>
      </c>
      <c r="F19" s="35">
        <v>227.95999999999998</v>
      </c>
      <c r="G19" s="35">
        <v>261.66500000000002</v>
      </c>
      <c r="H19" s="30">
        <v>264.65999999999997</v>
      </c>
      <c r="I19" s="30">
        <v>284.04199999999997</v>
      </c>
      <c r="J19" s="30">
        <v>392.52</v>
      </c>
      <c r="K19" s="30">
        <v>428.70500000000004</v>
      </c>
      <c r="L19" s="30">
        <v>444.30399999999997</v>
      </c>
      <c r="M19" s="30">
        <v>381.61599999999999</v>
      </c>
      <c r="N19" s="30">
        <v>263.26976999999999</v>
      </c>
      <c r="O19" s="30">
        <v>384.13059999999996</v>
      </c>
      <c r="P19" s="20"/>
      <c r="Q19" s="20"/>
      <c r="R19" s="20"/>
      <c r="S19" s="6"/>
    </row>
    <row r="20" spans="1:19" ht="10.9" hidden="1" customHeight="1" x14ac:dyDescent="0.2">
      <c r="A20" s="31" t="s">
        <v>9</v>
      </c>
      <c r="B20" s="32">
        <v>0.5</v>
      </c>
      <c r="C20" s="32">
        <v>0.46899999999999997</v>
      </c>
      <c r="D20" s="32">
        <v>0</v>
      </c>
      <c r="E20" s="32">
        <v>0</v>
      </c>
      <c r="F20" s="32">
        <v>0</v>
      </c>
      <c r="G20" s="32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R20" s="20"/>
      <c r="S20" s="5"/>
    </row>
    <row r="21" spans="1:19" ht="10.9" hidden="1" customHeight="1" x14ac:dyDescent="0.2">
      <c r="A21" s="31" t="s">
        <v>0</v>
      </c>
      <c r="B21" s="32">
        <v>53.493000000000002</v>
      </c>
      <c r="C21" s="32">
        <v>31.916</v>
      </c>
      <c r="D21" s="32">
        <v>0</v>
      </c>
      <c r="E21" s="32">
        <v>0</v>
      </c>
      <c r="F21" s="32">
        <v>0</v>
      </c>
      <c r="G21" s="32">
        <v>0</v>
      </c>
      <c r="H21" s="34">
        <v>0</v>
      </c>
      <c r="I21" s="34">
        <v>91.691999999999993</v>
      </c>
      <c r="J21" s="34">
        <v>88.275000000000006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R21" s="20"/>
      <c r="S21" s="5"/>
    </row>
    <row r="22" spans="1:19" ht="11.25" customHeight="1" x14ac:dyDescent="0.2">
      <c r="A22" s="31" t="s">
        <v>16</v>
      </c>
      <c r="B22" s="32">
        <v>133.785</v>
      </c>
      <c r="C22" s="32">
        <v>107.718</v>
      </c>
      <c r="D22" s="32">
        <v>114.304</v>
      </c>
      <c r="E22" s="32">
        <v>128.84100000000001</v>
      </c>
      <c r="F22" s="32">
        <v>127.074</v>
      </c>
      <c r="G22" s="32">
        <v>155.852</v>
      </c>
      <c r="H22" s="34">
        <v>163.601</v>
      </c>
      <c r="I22" s="34">
        <v>178.33</v>
      </c>
      <c r="J22" s="34">
        <v>304.245</v>
      </c>
      <c r="K22" s="34">
        <v>331.94900000000001</v>
      </c>
      <c r="L22" s="34">
        <v>337.53899999999999</v>
      </c>
      <c r="M22" s="34">
        <v>295.40499999999997</v>
      </c>
      <c r="N22" s="34">
        <v>205.37369000000001</v>
      </c>
      <c r="O22" s="34">
        <v>296.19529999999997</v>
      </c>
      <c r="R22" s="20"/>
      <c r="S22" s="5"/>
    </row>
    <row r="23" spans="1:19" ht="10.9" hidden="1" customHeight="1" x14ac:dyDescent="0.2">
      <c r="A23" s="31" t="s">
        <v>12</v>
      </c>
      <c r="B23" s="32">
        <v>2.375</v>
      </c>
      <c r="C23" s="32">
        <v>2.8380000000000001</v>
      </c>
      <c r="D23" s="32">
        <v>1.7310000000000001</v>
      </c>
      <c r="E23" s="32">
        <v>1.3280000000000001</v>
      </c>
      <c r="F23" s="32">
        <v>1.0660000000000001</v>
      </c>
      <c r="G23" s="32">
        <v>0.442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R23" s="20"/>
      <c r="S23" s="5"/>
    </row>
    <row r="24" spans="1:19" ht="10.9" hidden="1" customHeight="1" x14ac:dyDescent="0.2">
      <c r="A24" s="31" t="s">
        <v>13</v>
      </c>
      <c r="B24" s="32">
        <v>63.524999999999999</v>
      </c>
      <c r="C24" s="32">
        <v>70.736000000000004</v>
      </c>
      <c r="D24" s="32">
        <v>87.01</v>
      </c>
      <c r="E24" s="32">
        <v>208.84100000000001</v>
      </c>
      <c r="F24" s="32">
        <v>99.82</v>
      </c>
      <c r="G24" s="32">
        <v>105.371</v>
      </c>
      <c r="H24" s="34">
        <v>101.059</v>
      </c>
      <c r="I24" s="34">
        <v>14.02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R24" s="20"/>
      <c r="S24" s="5"/>
    </row>
    <row r="25" spans="1:19" ht="11.25" customHeight="1" x14ac:dyDescent="0.2">
      <c r="A25" s="31" t="s">
        <v>8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4">
        <v>0</v>
      </c>
      <c r="I25" s="34">
        <v>0</v>
      </c>
      <c r="J25" s="34">
        <v>0</v>
      </c>
      <c r="K25" s="34">
        <v>96.756</v>
      </c>
      <c r="L25" s="34">
        <v>106.765</v>
      </c>
      <c r="M25" s="34">
        <f>+M19-SUM(M21:M24)</f>
        <v>86.211000000000013</v>
      </c>
      <c r="N25" s="34">
        <v>57.896079999999984</v>
      </c>
      <c r="O25" s="34">
        <v>87.935299999999984</v>
      </c>
      <c r="R25" s="20"/>
      <c r="S25" s="5"/>
    </row>
    <row r="26" spans="1:19" s="7" customFormat="1" ht="11.25" customHeight="1" x14ac:dyDescent="0.2">
      <c r="A26" s="29" t="s">
        <v>3</v>
      </c>
      <c r="B26" s="35">
        <v>0</v>
      </c>
      <c r="C26" s="35">
        <v>0</v>
      </c>
      <c r="D26" s="35">
        <v>0</v>
      </c>
      <c r="E26" s="35">
        <v>3252.3</v>
      </c>
      <c r="F26" s="35">
        <v>11801.9</v>
      </c>
      <c r="G26" s="35">
        <v>12704.7</v>
      </c>
      <c r="H26" s="30">
        <v>12493.800000000001</v>
      </c>
      <c r="I26" s="30">
        <v>15010.3</v>
      </c>
      <c r="J26" s="30">
        <v>26020</v>
      </c>
      <c r="K26" s="30">
        <v>29177.9</v>
      </c>
      <c r="L26" s="30">
        <v>28707.54</v>
      </c>
      <c r="M26" s="30">
        <v>30128.199999999997</v>
      </c>
      <c r="N26" s="30">
        <v>36408.499889999999</v>
      </c>
      <c r="O26" s="30">
        <v>34731.300000000003</v>
      </c>
      <c r="P26" s="20"/>
      <c r="Q26" s="20"/>
      <c r="R26" s="20"/>
      <c r="S26" s="6"/>
    </row>
    <row r="27" spans="1:19" ht="11.25" customHeight="1" x14ac:dyDescent="0.2">
      <c r="A27" s="31" t="s">
        <v>9</v>
      </c>
      <c r="B27" s="32">
        <v>0</v>
      </c>
      <c r="C27" s="32">
        <v>0</v>
      </c>
      <c r="D27" s="32">
        <v>0</v>
      </c>
      <c r="E27" s="32">
        <v>446.3</v>
      </c>
      <c r="F27" s="32">
        <v>1531.9</v>
      </c>
      <c r="G27" s="32">
        <v>1821</v>
      </c>
      <c r="H27" s="34">
        <v>1832.4</v>
      </c>
      <c r="I27" s="34">
        <v>2315.6</v>
      </c>
      <c r="J27" s="34">
        <v>3872.8</v>
      </c>
      <c r="K27" s="34">
        <v>4360.8</v>
      </c>
      <c r="L27" s="34">
        <v>4224.3</v>
      </c>
      <c r="M27" s="34">
        <v>4744.6000000000004</v>
      </c>
      <c r="N27" s="34">
        <v>5688.1998700000004</v>
      </c>
      <c r="O27" s="34">
        <v>5495.3</v>
      </c>
      <c r="R27" s="20"/>
      <c r="S27" s="5"/>
    </row>
    <row r="28" spans="1:19" ht="11.25" customHeight="1" x14ac:dyDescent="0.2">
      <c r="A28" s="31" t="s">
        <v>10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4">
        <v>0</v>
      </c>
      <c r="I28" s="34">
        <v>0</v>
      </c>
      <c r="J28" s="34">
        <v>0</v>
      </c>
      <c r="K28" s="34">
        <v>3996.9</v>
      </c>
      <c r="L28" s="34">
        <v>3694.6</v>
      </c>
      <c r="M28" s="34">
        <v>3345.9</v>
      </c>
      <c r="N28" s="34">
        <v>3660.8999199999998</v>
      </c>
      <c r="O28" s="34">
        <v>3753.1</v>
      </c>
      <c r="R28" s="20"/>
      <c r="S28" s="5"/>
    </row>
    <row r="29" spans="1:19" ht="11.25" customHeight="1" x14ac:dyDescent="0.2">
      <c r="A29" s="31" t="s">
        <v>0</v>
      </c>
      <c r="B29" s="32">
        <v>0</v>
      </c>
      <c r="C29" s="32">
        <v>0</v>
      </c>
      <c r="D29" s="32">
        <v>0</v>
      </c>
      <c r="E29" s="32">
        <v>1548.1</v>
      </c>
      <c r="F29" s="32">
        <v>5471.7</v>
      </c>
      <c r="G29" s="32">
        <v>5608.8</v>
      </c>
      <c r="H29" s="34">
        <v>5401.7</v>
      </c>
      <c r="I29" s="34">
        <v>6097.4</v>
      </c>
      <c r="J29" s="34">
        <v>10183.700000000001</v>
      </c>
      <c r="K29" s="34">
        <v>11480</v>
      </c>
      <c r="L29" s="34">
        <v>11497.9</v>
      </c>
      <c r="M29" s="34">
        <v>11962.3</v>
      </c>
      <c r="N29" s="34">
        <v>14712.300050000002</v>
      </c>
      <c r="O29" s="34">
        <v>13761.8</v>
      </c>
      <c r="R29" s="20"/>
      <c r="S29" s="5"/>
    </row>
    <row r="30" spans="1:19" ht="10.9" hidden="1" customHeight="1" x14ac:dyDescent="0.2">
      <c r="A30" s="31" t="s">
        <v>15</v>
      </c>
      <c r="B30" s="32">
        <v>0</v>
      </c>
      <c r="C30" s="32">
        <v>0</v>
      </c>
      <c r="D30" s="32">
        <v>0</v>
      </c>
      <c r="E30" s="32">
        <v>275.7</v>
      </c>
      <c r="F30" s="32">
        <v>876.2</v>
      </c>
      <c r="G30" s="32">
        <v>1062.7</v>
      </c>
      <c r="H30" s="34">
        <v>1009.7</v>
      </c>
      <c r="I30" s="34">
        <v>1606.9</v>
      </c>
      <c r="J30" s="34">
        <v>3429.7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R30" s="20"/>
      <c r="S30" s="5"/>
    </row>
    <row r="31" spans="1:19" ht="11.25" customHeight="1" x14ac:dyDescent="0.2">
      <c r="A31" s="31" t="s">
        <v>12</v>
      </c>
      <c r="B31" s="32">
        <v>0</v>
      </c>
      <c r="C31" s="32">
        <v>0</v>
      </c>
      <c r="D31" s="32">
        <v>0</v>
      </c>
      <c r="E31" s="32">
        <v>982.2</v>
      </c>
      <c r="F31" s="32">
        <v>3922.1</v>
      </c>
      <c r="G31" s="32">
        <v>4212.2</v>
      </c>
      <c r="H31" s="34">
        <v>4152</v>
      </c>
      <c r="I31" s="34">
        <v>4990.2</v>
      </c>
      <c r="J31" s="34">
        <v>8533.7999999999993</v>
      </c>
      <c r="K31" s="34">
        <v>9340.2000000000007</v>
      </c>
      <c r="L31" s="34">
        <v>9290.74</v>
      </c>
      <c r="M31" s="34">
        <v>10075.4</v>
      </c>
      <c r="N31" s="34">
        <v>12347.100050000001</v>
      </c>
      <c r="O31" s="34">
        <v>11721.1</v>
      </c>
      <c r="R31" s="20"/>
      <c r="S31" s="5"/>
    </row>
    <row r="32" spans="1:19" ht="10.9" hidden="1" customHeight="1" x14ac:dyDescent="0.2">
      <c r="A32" s="31" t="s">
        <v>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4">
        <v>98</v>
      </c>
      <c r="I32" s="34">
        <v>0.2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f>+O26-SUM(O27:O31)</f>
        <v>0</v>
      </c>
      <c r="R32" s="20"/>
      <c r="S32" s="5"/>
    </row>
    <row r="33" spans="1:19" s="7" customFormat="1" ht="11.25" customHeight="1" x14ac:dyDescent="0.2">
      <c r="A33" s="29" t="s">
        <v>2</v>
      </c>
      <c r="B33" s="35">
        <v>0</v>
      </c>
      <c r="C33" s="35">
        <v>0</v>
      </c>
      <c r="D33" s="35">
        <v>0</v>
      </c>
      <c r="E33" s="35">
        <v>0</v>
      </c>
      <c r="F33" s="35">
        <v>113.57899999999999</v>
      </c>
      <c r="G33" s="35">
        <v>459.60360000000003</v>
      </c>
      <c r="H33" s="30">
        <v>537.75</v>
      </c>
      <c r="I33" s="30">
        <v>400.67099999999994</v>
      </c>
      <c r="J33" s="30">
        <v>165.517</v>
      </c>
      <c r="K33" s="30">
        <v>442.64</v>
      </c>
      <c r="L33" s="30">
        <v>434.76700000000005</v>
      </c>
      <c r="M33" s="30">
        <v>453.81000000000006</v>
      </c>
      <c r="N33" s="30">
        <v>479.12090000000001</v>
      </c>
      <c r="O33" s="30">
        <v>466.37299999999999</v>
      </c>
      <c r="P33" s="20"/>
      <c r="Q33" s="20"/>
      <c r="R33" s="20"/>
      <c r="S33" s="6"/>
    </row>
    <row r="34" spans="1:19" ht="11.25" customHeight="1" x14ac:dyDescent="0.2">
      <c r="A34" s="31" t="s">
        <v>9</v>
      </c>
      <c r="B34" s="32">
        <v>0</v>
      </c>
      <c r="C34" s="32">
        <v>0</v>
      </c>
      <c r="D34" s="32">
        <v>0</v>
      </c>
      <c r="E34" s="32">
        <v>0</v>
      </c>
      <c r="F34" s="32">
        <v>41.204999999999998</v>
      </c>
      <c r="G34" s="32">
        <v>162.04900000000001</v>
      </c>
      <c r="H34" s="34">
        <v>173.11600000000001</v>
      </c>
      <c r="I34" s="34">
        <v>136.84899999999999</v>
      </c>
      <c r="J34" s="34">
        <v>56.395000000000003</v>
      </c>
      <c r="K34" s="34">
        <v>155.66399999999999</v>
      </c>
      <c r="L34" s="34">
        <v>155.39500000000001</v>
      </c>
      <c r="M34" s="34">
        <v>164.857</v>
      </c>
      <c r="N34" s="34">
        <v>170.25398999999999</v>
      </c>
      <c r="O34" s="34">
        <v>162.227</v>
      </c>
      <c r="R34" s="20"/>
      <c r="S34" s="5"/>
    </row>
    <row r="35" spans="1:19" ht="10.9" hidden="1" customHeight="1" x14ac:dyDescent="0.2">
      <c r="A35" s="31" t="s">
        <v>0</v>
      </c>
      <c r="B35" s="32">
        <v>0</v>
      </c>
      <c r="C35" s="32">
        <v>0</v>
      </c>
      <c r="D35" s="32">
        <v>0</v>
      </c>
      <c r="E35" s="32">
        <v>0</v>
      </c>
      <c r="F35" s="32">
        <v>28.71</v>
      </c>
      <c r="G35" s="32">
        <v>110.624</v>
      </c>
      <c r="H35" s="34">
        <v>130.63200000000001</v>
      </c>
      <c r="I35" s="34">
        <v>99.313000000000002</v>
      </c>
      <c r="J35" s="34">
        <v>41.938000000000002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R35" s="20"/>
      <c r="S35" s="5"/>
    </row>
    <row r="36" spans="1:19" ht="11.25" customHeight="1" x14ac:dyDescent="0.2">
      <c r="A36" s="31" t="s">
        <v>12</v>
      </c>
      <c r="B36" s="32">
        <v>0</v>
      </c>
      <c r="C36" s="32">
        <v>0</v>
      </c>
      <c r="D36" s="32">
        <v>0</v>
      </c>
      <c r="E36" s="32">
        <v>0</v>
      </c>
      <c r="F36" s="32">
        <v>43.664000000000001</v>
      </c>
      <c r="G36" s="32">
        <v>186.9306</v>
      </c>
      <c r="H36" s="34">
        <v>234.00200000000001</v>
      </c>
      <c r="I36" s="34">
        <v>164.50899999999999</v>
      </c>
      <c r="J36" s="34">
        <v>67.183999999999997</v>
      </c>
      <c r="K36" s="34">
        <v>173.30099999999999</v>
      </c>
      <c r="L36" s="34">
        <v>160.88399999999999</v>
      </c>
      <c r="M36" s="34">
        <v>169.52</v>
      </c>
      <c r="N36" s="34">
        <v>169.41897</v>
      </c>
      <c r="O36" s="34">
        <v>166.369</v>
      </c>
      <c r="R36" s="20"/>
      <c r="S36" s="5"/>
    </row>
    <row r="37" spans="1:19" ht="11.25" customHeight="1" x14ac:dyDescent="0.2">
      <c r="A37" s="31" t="s">
        <v>8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4">
        <v>0</v>
      </c>
      <c r="I37" s="34">
        <v>0</v>
      </c>
      <c r="J37" s="34">
        <v>0</v>
      </c>
      <c r="K37" s="34">
        <v>113.675</v>
      </c>
      <c r="L37" s="34">
        <v>118.488</v>
      </c>
      <c r="M37" s="34">
        <f>+M33-SUM(M34:M36)</f>
        <v>119.43300000000005</v>
      </c>
      <c r="N37" s="34">
        <v>139.44794000000002</v>
      </c>
      <c r="O37" s="34">
        <v>137.77699999999999</v>
      </c>
      <c r="R37" s="20"/>
      <c r="S37" s="5"/>
    </row>
    <row r="38" spans="1:19" ht="3" customHeight="1" x14ac:dyDescent="0.2">
      <c r="A38" s="17"/>
      <c r="B38" s="15"/>
      <c r="C38" s="15"/>
      <c r="D38" s="15"/>
      <c r="E38" s="15"/>
      <c r="F38" s="15"/>
      <c r="G38" s="15"/>
      <c r="H38" s="16"/>
      <c r="I38" s="16"/>
      <c r="J38" s="16"/>
      <c r="K38" s="16"/>
      <c r="L38" s="16"/>
      <c r="M38" s="16"/>
      <c r="N38" s="16"/>
      <c r="O38" s="16"/>
    </row>
    <row r="39" spans="1:19" ht="10.9" customHeight="1" x14ac:dyDescent="0.2">
      <c r="A39" s="36" t="s">
        <v>19</v>
      </c>
      <c r="B39" s="3"/>
      <c r="C39" s="3"/>
      <c r="D39" s="3"/>
      <c r="E39" s="3"/>
      <c r="F39" s="3"/>
      <c r="G39" s="3"/>
      <c r="H39" s="10"/>
      <c r="I39" s="10"/>
      <c r="J39" s="10"/>
      <c r="K39" s="10"/>
      <c r="L39" s="10"/>
      <c r="M39" s="10"/>
      <c r="N39" s="10"/>
      <c r="O39" s="10"/>
    </row>
    <row r="40" spans="1:19" x14ac:dyDescent="0.2">
      <c r="A40" s="36" t="s">
        <v>6</v>
      </c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10"/>
      <c r="N40" s="10"/>
      <c r="O40" s="10"/>
    </row>
  </sheetData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1445</vt:lpstr>
      <vt:lpstr>'1445'!Área_de_impresión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2015-05-05T19:18:26Z</cp:lastPrinted>
  <dcterms:created xsi:type="dcterms:W3CDTF">2003-11-20T21:27:26Z</dcterms:created>
  <dcterms:modified xsi:type="dcterms:W3CDTF">2015-06-04T16:42:55Z</dcterms:modified>
</cp:coreProperties>
</file>