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5370" yWindow="15" windowWidth="6540" windowHeight="6030"/>
  </bookViews>
  <sheets>
    <sheet name="2621" sheetId="1" r:id="rId1"/>
  </sheets>
  <definedNames>
    <definedName name="_xlnm.Print_Area" localSheetId="0">'2621'!$A$1:$P$86</definedName>
  </definedNames>
  <calcPr calcId="145621" iterate="1"/>
</workbook>
</file>

<file path=xl/calcChain.xml><?xml version="1.0" encoding="utf-8"?>
<calcChain xmlns="http://schemas.openxmlformats.org/spreadsheetml/2006/main">
  <c r="O50" i="1" l="1"/>
  <c r="M51" i="1"/>
  <c r="M50" i="1" s="1"/>
  <c r="N51" i="1"/>
  <c r="N50" i="1" s="1"/>
  <c r="O51" i="1"/>
  <c r="O71" i="1"/>
  <c r="N71" i="1"/>
  <c r="M71" i="1"/>
  <c r="N8" i="1"/>
  <c r="N7" i="1" s="1"/>
  <c r="M8" i="1"/>
  <c r="M28" i="1"/>
  <c r="N28" i="1"/>
  <c r="O28" i="1"/>
  <c r="O8" i="1"/>
  <c r="M7" i="1" l="1"/>
  <c r="O7" i="1"/>
</calcChain>
</file>

<file path=xl/sharedStrings.xml><?xml version="1.0" encoding="utf-8"?>
<sst xmlns="http://schemas.openxmlformats.org/spreadsheetml/2006/main" count="95" uniqueCount="48">
  <si>
    <t xml:space="preserve">              (Millones de US dólares)</t>
  </si>
  <si>
    <t>País</t>
  </si>
  <si>
    <t>Argentina</t>
  </si>
  <si>
    <t xml:space="preserve">Brasil </t>
  </si>
  <si>
    <t xml:space="preserve">Chile </t>
  </si>
  <si>
    <t>Colombia</t>
  </si>
  <si>
    <t>Costa Rica</t>
  </si>
  <si>
    <t>Ecuador</t>
  </si>
  <si>
    <t>El Salvador</t>
  </si>
  <si>
    <t>Guatemala</t>
  </si>
  <si>
    <t>Haití</t>
  </si>
  <si>
    <t>Honduras</t>
  </si>
  <si>
    <t>México</t>
  </si>
  <si>
    <t>Nicaragua</t>
  </si>
  <si>
    <t>Panamá</t>
  </si>
  <si>
    <t>Paraguay</t>
  </si>
  <si>
    <t>Perú</t>
  </si>
  <si>
    <t>Uruguay</t>
  </si>
  <si>
    <t>Antigua y Barbuda</t>
  </si>
  <si>
    <t>Bahamas</t>
  </si>
  <si>
    <t>Barbados</t>
  </si>
  <si>
    <t>Belice</t>
  </si>
  <si>
    <t>Dominica</t>
  </si>
  <si>
    <t>Granada</t>
  </si>
  <si>
    <t>Guyana</t>
  </si>
  <si>
    <t>Jamaica</t>
  </si>
  <si>
    <t>San Vicente y las Granadinas</t>
  </si>
  <si>
    <t>Santa Lucía</t>
  </si>
  <si>
    <t>Suriname</t>
  </si>
  <si>
    <t>Trinidad y Tobago</t>
  </si>
  <si>
    <t>Continúa …</t>
  </si>
  <si>
    <t>República Dominicana</t>
  </si>
  <si>
    <t>América Latina y el Caribe</t>
  </si>
  <si>
    <t>San Cristóbal y Nieves</t>
  </si>
  <si>
    <t>Bolivia, Estado Plurinacional de</t>
  </si>
  <si>
    <t>Venezuela, Rep. Bolivariana de</t>
  </si>
  <si>
    <t>...</t>
  </si>
  <si>
    <t>América Latina</t>
  </si>
  <si>
    <t>El Caribe</t>
  </si>
  <si>
    <t>Conclusión</t>
  </si>
  <si>
    <t>2013 P/</t>
  </si>
  <si>
    <t>…</t>
  </si>
  <si>
    <t>a/</t>
  </si>
  <si>
    <t>Exportación FOB</t>
  </si>
  <si>
    <t xml:space="preserve"> 26.21  EXPORTACIÓN E IMPORTACIÓN FOB, 2007 - 2013</t>
  </si>
  <si>
    <t>Fuente: CEPAL-"Balance Económico Actualizado de América Latina y el Caribe 2013".</t>
  </si>
  <si>
    <t>Importación FOB</t>
  </si>
  <si>
    <t>a/ Datos estimados.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</si>
</sst>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\ ##0"/>
    <numFmt numFmtId="166" formatCode="#\ ###\ ##0"/>
    <numFmt numFmtId="167" formatCode="0.0"/>
  </numFmts>
  <fonts count="9" x14ac:knownFonts="1">
    <font>
      <sz val="10"/>
      <name val="Arial"/>
    </font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3" fillId="0" borderId="0"/>
    <xf numFmtId="0" fontId="1" fillId="0" borderId="0"/>
  </cellStyleXfs>
  <cellXfs count="42">
    <xf numFmtId="0" fontId="0" fillId="0" borderId="0" xfId="0"/>
    <xf numFmtId="164" fontId="5" fillId="0" borderId="0" xfId="2" quotePrefix="1" applyFont="1" applyAlignment="1" applyProtection="1">
      <alignment horizontal="left" vertical="center"/>
    </xf>
    <xf numFmtId="164" fontId="4" fillId="0" borderId="0" xfId="2" applyFont="1" applyAlignment="1">
      <alignment vertical="center"/>
    </xf>
    <xf numFmtId="164" fontId="4" fillId="0" borderId="0" xfId="2" applyFont="1" applyAlignment="1">
      <alignment horizontal="centerContinuous" vertical="center"/>
    </xf>
    <xf numFmtId="164" fontId="6" fillId="0" borderId="0" xfId="2" applyFont="1" applyAlignment="1">
      <alignment horizontal="right" vertical="center"/>
    </xf>
    <xf numFmtId="164" fontId="6" fillId="0" borderId="0" xfId="2" applyFont="1" applyAlignment="1">
      <alignment vertical="center"/>
    </xf>
    <xf numFmtId="164" fontId="8" fillId="0" borderId="0" xfId="2" quotePrefix="1" applyFont="1" applyBorder="1" applyAlignment="1" applyProtection="1">
      <alignment horizontal="left" vertical="center"/>
    </xf>
    <xf numFmtId="164" fontId="4" fillId="0" borderId="0" xfId="2" applyFont="1" applyBorder="1" applyAlignment="1">
      <alignment horizontal="centerContinuous" vertical="center"/>
    </xf>
    <xf numFmtId="164" fontId="5" fillId="0" borderId="0" xfId="2" quotePrefix="1" applyFont="1" applyBorder="1" applyAlignment="1" applyProtection="1">
      <alignment horizontal="left" vertical="center"/>
    </xf>
    <xf numFmtId="164" fontId="4" fillId="0" borderId="0" xfId="2" applyFont="1" applyBorder="1" applyAlignment="1">
      <alignment vertical="center"/>
    </xf>
    <xf numFmtId="164" fontId="2" fillId="0" borderId="0" xfId="2" applyFont="1" applyBorder="1" applyAlignment="1" applyProtection="1">
      <alignment horizontal="left" vertical="center"/>
    </xf>
    <xf numFmtId="0" fontId="7" fillId="0" borderId="0" xfId="3" applyFont="1" applyBorder="1" applyAlignment="1">
      <alignment horizontal="left" vertical="center"/>
    </xf>
    <xf numFmtId="164" fontId="6" fillId="0" borderId="0" xfId="2" applyFont="1" applyBorder="1" applyAlignment="1">
      <alignment horizontal="right" vertical="center"/>
    </xf>
    <xf numFmtId="1" fontId="5" fillId="0" borderId="1" xfId="2" applyNumberFormat="1" applyFont="1" applyBorder="1" applyAlignment="1" applyProtection="1">
      <alignment horizontal="centerContinuous" vertical="center"/>
    </xf>
    <xf numFmtId="164" fontId="5" fillId="0" borderId="2" xfId="2" applyFont="1" applyBorder="1" applyAlignment="1" applyProtection="1">
      <alignment horizontal="center" vertical="center"/>
    </xf>
    <xf numFmtId="1" fontId="5" fillId="0" borderId="1" xfId="2" applyNumberFormat="1" applyFont="1" applyBorder="1" applyAlignment="1" applyProtection="1">
      <alignment horizontal="right" vertical="center"/>
    </xf>
    <xf numFmtId="1" fontId="5" fillId="0" borderId="0" xfId="2" applyNumberFormat="1" applyFont="1" applyBorder="1" applyAlignment="1" applyProtection="1">
      <alignment horizontal="right" vertical="center"/>
    </xf>
    <xf numFmtId="164" fontId="5" fillId="0" borderId="2" xfId="2" applyFont="1" applyBorder="1" applyAlignment="1" applyProtection="1">
      <alignment horizontal="left" vertical="center"/>
    </xf>
    <xf numFmtId="165" fontId="5" fillId="0" borderId="0" xfId="2" applyNumberFormat="1" applyFont="1" applyBorder="1" applyAlignment="1" applyProtection="1">
      <alignment vertical="center"/>
    </xf>
    <xf numFmtId="164" fontId="8" fillId="0" borderId="2" xfId="2" applyFont="1" applyBorder="1" applyAlignment="1" applyProtection="1">
      <alignment horizontal="left" vertical="center"/>
    </xf>
    <xf numFmtId="165" fontId="8" fillId="0" borderId="0" xfId="0" applyNumberFormat="1" applyFont="1" applyBorder="1" applyAlignment="1">
      <alignment horizontal="right" vertical="center"/>
    </xf>
    <xf numFmtId="164" fontId="8" fillId="0" borderId="2" xfId="2" quotePrefix="1" applyFont="1" applyFill="1" applyBorder="1" applyAlignment="1" applyProtection="1">
      <alignment horizontal="left" vertical="center"/>
    </xf>
    <xf numFmtId="0" fontId="8" fillId="0" borderId="2" xfId="1" applyFont="1" applyBorder="1" applyAlignment="1">
      <alignment vertical="center"/>
    </xf>
    <xf numFmtId="164" fontId="8" fillId="0" borderId="2" xfId="2" applyFont="1" applyFill="1" applyBorder="1" applyAlignment="1" applyProtection="1">
      <alignment horizontal="left" vertical="center"/>
    </xf>
    <xf numFmtId="164" fontId="8" fillId="0" borderId="3" xfId="2" applyFont="1" applyFill="1" applyBorder="1" applyAlignment="1" applyProtection="1">
      <alignment horizontal="left" vertical="center"/>
    </xf>
    <xf numFmtId="165" fontId="8" fillId="0" borderId="4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3" xfId="1" applyFont="1" applyBorder="1" applyAlignment="1">
      <alignment vertical="center"/>
    </xf>
    <xf numFmtId="167" fontId="8" fillId="0" borderId="0" xfId="1" applyNumberFormat="1" applyFont="1" applyBorder="1" applyAlignment="1">
      <alignment horizontal="right" vertical="center"/>
    </xf>
    <xf numFmtId="166" fontId="5" fillId="0" borderId="0" xfId="2" applyNumberFormat="1" applyFont="1" applyBorder="1" applyAlignment="1" applyProtection="1">
      <alignment vertical="center"/>
    </xf>
    <xf numFmtId="0" fontId="6" fillId="0" borderId="0" xfId="3" applyFont="1" applyBorder="1" applyAlignment="1">
      <alignment horizontal="left" vertical="center"/>
    </xf>
    <xf numFmtId="164" fontId="4" fillId="0" borderId="0" xfId="2" applyFont="1" applyBorder="1" applyAlignment="1">
      <alignment horizontal="left" vertical="center"/>
    </xf>
    <xf numFmtId="1" fontId="5" fillId="0" borderId="1" xfId="2" applyNumberFormat="1" applyFont="1" applyBorder="1" applyAlignment="1" applyProtection="1">
      <alignment horizontal="left" vertical="center"/>
    </xf>
    <xf numFmtId="1" fontId="5" fillId="0" borderId="0" xfId="2" applyNumberFormat="1" applyFont="1" applyBorder="1" applyAlignment="1" applyProtection="1">
      <alignment horizontal="left" vertical="center"/>
    </xf>
    <xf numFmtId="166" fontId="5" fillId="0" borderId="0" xfId="2" applyNumberFormat="1" applyFont="1" applyBorder="1" applyAlignment="1" applyProtection="1">
      <alignment horizontal="left" vertical="center"/>
    </xf>
    <xf numFmtId="165" fontId="8" fillId="0" borderId="0" xfId="0" applyNumberFormat="1" applyFont="1" applyBorder="1" applyAlignment="1">
      <alignment horizontal="left" vertical="center"/>
    </xf>
    <xf numFmtId="165" fontId="5" fillId="0" borderId="0" xfId="2" applyNumberFormat="1" applyFont="1" applyBorder="1" applyAlignment="1" applyProtection="1">
      <alignment horizontal="left" vertical="center"/>
    </xf>
    <xf numFmtId="165" fontId="8" fillId="0" borderId="4" xfId="0" applyNumberFormat="1" applyFont="1" applyBorder="1" applyAlignment="1">
      <alignment horizontal="left" vertical="center"/>
    </xf>
    <xf numFmtId="164" fontId="4" fillId="0" borderId="0" xfId="2" applyFont="1" applyAlignment="1">
      <alignment horizontal="left" vertical="center"/>
    </xf>
    <xf numFmtId="167" fontId="8" fillId="0" borderId="0" xfId="1" applyNumberFormat="1" applyFont="1" applyBorder="1" applyAlignment="1">
      <alignment horizontal="left" vertical="center"/>
    </xf>
    <xf numFmtId="164" fontId="5" fillId="0" borderId="5" xfId="2" applyFont="1" applyBorder="1" applyAlignment="1" applyProtection="1">
      <alignment horizontal="center" vertical="center"/>
    </xf>
    <xf numFmtId="164" fontId="5" fillId="0" borderId="2" xfId="2" applyFont="1" applyBorder="1" applyAlignment="1" applyProtection="1">
      <alignment horizontal="center" vertical="center"/>
    </xf>
  </cellXfs>
  <cellStyles count="4">
    <cellStyle name="Normal" xfId="0" builtinId="0"/>
    <cellStyle name="Normal_CEPAL8" xfId="1"/>
    <cellStyle name="Normal_IEC23045" xfId="2"/>
    <cellStyle name="Normal_panorama-laboral(OIT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86"/>
  <sheetViews>
    <sheetView showGridLines="0" tabSelected="1" zoomScale="115" zoomScaleNormal="115" workbookViewId="0">
      <selection activeCell="AN1" sqref="AN1"/>
    </sheetView>
  </sheetViews>
  <sheetFormatPr baseColWidth="10" defaultColWidth="4.7109375" defaultRowHeight="9" x14ac:dyDescent="0.2"/>
  <cols>
    <col min="1" max="1" width="17.28515625" style="2" customWidth="1"/>
    <col min="2" max="8" width="5.7109375" style="2" hidden="1" customWidth="1"/>
    <col min="9" max="10" width="5.42578125" style="2" customWidth="1"/>
    <col min="11" max="11" width="5.5703125" style="2" customWidth="1"/>
    <col min="12" max="12" width="5.42578125" style="2" customWidth="1"/>
    <col min="13" max="13" width="6.28515625" style="2" customWidth="1"/>
    <col min="14" max="15" width="6.42578125" style="2" customWidth="1"/>
    <col min="16" max="16" width="1.7109375" style="38" customWidth="1"/>
    <col min="17" max="16384" width="4.7109375" style="2"/>
  </cols>
  <sheetData>
    <row r="1" spans="1:16" ht="13.5" customHeight="1" x14ac:dyDescent="0.2">
      <c r="A1" s="10" t="s">
        <v>44</v>
      </c>
      <c r="B1" s="7"/>
      <c r="C1" s="7"/>
      <c r="D1" s="7"/>
      <c r="E1" s="7"/>
      <c r="F1" s="7"/>
      <c r="G1" s="7"/>
      <c r="H1" s="7"/>
      <c r="I1" s="7"/>
      <c r="J1" s="7"/>
      <c r="K1" s="7"/>
      <c r="L1" s="9"/>
      <c r="M1" s="9"/>
      <c r="N1" s="9"/>
      <c r="O1" s="9"/>
      <c r="P1" s="31"/>
    </row>
    <row r="2" spans="1:16" ht="12" customHeight="1" x14ac:dyDescent="0.2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31"/>
    </row>
    <row r="3" spans="1:16" ht="6.75" customHeight="1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9"/>
      <c r="M3" s="9"/>
      <c r="N3" s="9"/>
      <c r="O3" s="9"/>
      <c r="P3" s="31"/>
    </row>
    <row r="4" spans="1:16" ht="14.25" customHeight="1" x14ac:dyDescent="0.2">
      <c r="A4" s="40" t="s">
        <v>1</v>
      </c>
      <c r="B4" s="13"/>
      <c r="C4" s="13"/>
      <c r="D4" s="13"/>
      <c r="E4" s="13"/>
      <c r="F4" s="13"/>
      <c r="G4" s="13"/>
      <c r="H4" s="13"/>
      <c r="I4" s="13" t="s">
        <v>43</v>
      </c>
      <c r="J4" s="13"/>
      <c r="K4" s="13"/>
      <c r="L4" s="13"/>
      <c r="M4" s="13"/>
      <c r="N4" s="13"/>
      <c r="O4" s="13"/>
      <c r="P4" s="32"/>
    </row>
    <row r="5" spans="1:16" ht="14.25" customHeight="1" x14ac:dyDescent="0.2">
      <c r="A5" s="41"/>
      <c r="B5" s="15">
        <v>2000</v>
      </c>
      <c r="C5" s="15">
        <v>2001</v>
      </c>
      <c r="D5" s="15">
        <v>2002</v>
      </c>
      <c r="E5" s="15">
        <v>2003</v>
      </c>
      <c r="F5" s="15">
        <v>2004</v>
      </c>
      <c r="G5" s="15">
        <v>2005</v>
      </c>
      <c r="H5" s="15">
        <v>2006</v>
      </c>
      <c r="I5" s="15">
        <v>2007</v>
      </c>
      <c r="J5" s="15">
        <v>2008</v>
      </c>
      <c r="K5" s="15">
        <v>2009</v>
      </c>
      <c r="L5" s="15">
        <v>2010</v>
      </c>
      <c r="M5" s="15">
        <v>2011</v>
      </c>
      <c r="N5" s="15">
        <v>2012</v>
      </c>
      <c r="O5" s="15" t="s">
        <v>40</v>
      </c>
      <c r="P5" s="32"/>
    </row>
    <row r="6" spans="1:16" ht="5.25" customHeight="1" x14ac:dyDescent="0.2">
      <c r="A6" s="14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33"/>
    </row>
    <row r="7" spans="1:16" ht="12" customHeight="1" x14ac:dyDescent="0.2">
      <c r="A7" s="17" t="s">
        <v>32</v>
      </c>
      <c r="B7" s="18">
        <v>369307.80369999993</v>
      </c>
      <c r="C7" s="18">
        <v>354553.41000000003</v>
      </c>
      <c r="D7" s="18">
        <v>357999.61620000005</v>
      </c>
      <c r="E7" s="18">
        <v>390737.26439999993</v>
      </c>
      <c r="F7" s="18">
        <v>482245.64500000008</v>
      </c>
      <c r="G7" s="18">
        <v>582036.32200000004</v>
      </c>
      <c r="H7" s="18">
        <v>695283.12910000002</v>
      </c>
      <c r="I7" s="18">
        <v>781648.49389999988</v>
      </c>
      <c r="J7" s="18">
        <v>906181.25749999995</v>
      </c>
      <c r="K7" s="18">
        <v>704325.95750000002</v>
      </c>
      <c r="L7" s="18">
        <v>892766.16580000008</v>
      </c>
      <c r="M7" s="29">
        <f t="shared" ref="M7" si="0">+M8+M28</f>
        <v>1108941</v>
      </c>
      <c r="N7" s="29">
        <f>+N8+N28-2</f>
        <v>1123964</v>
      </c>
      <c r="O7" s="29">
        <f>+O8+O28</f>
        <v>1122698</v>
      </c>
      <c r="P7" s="34"/>
    </row>
    <row r="8" spans="1:16" ht="12" customHeight="1" x14ac:dyDescent="0.2">
      <c r="A8" s="17" t="s">
        <v>37</v>
      </c>
      <c r="B8" s="18">
        <v>361160.63709999993</v>
      </c>
      <c r="C8" s="18">
        <v>346586.46580000001</v>
      </c>
      <c r="D8" s="18">
        <v>350611.99550000008</v>
      </c>
      <c r="E8" s="18">
        <v>381817.83479999995</v>
      </c>
      <c r="F8" s="18">
        <v>471321.54640000005</v>
      </c>
      <c r="G8" s="18">
        <v>567241.02040000004</v>
      </c>
      <c r="H8" s="18">
        <v>675326.58370000008</v>
      </c>
      <c r="I8" s="18">
        <v>761913.19079999987</v>
      </c>
      <c r="J8" s="18">
        <v>879908.01339999994</v>
      </c>
      <c r="K8" s="18">
        <v>689666.11670000001</v>
      </c>
      <c r="L8" s="18">
        <v>875131.9029000001</v>
      </c>
      <c r="M8" s="29">
        <f>SUM(M9:M27)+1</f>
        <v>1086420</v>
      </c>
      <c r="N8" s="29">
        <f>SUM(N9:N27)+1</f>
        <v>1103294</v>
      </c>
      <c r="O8" s="29">
        <f>SUM(O9:O27)</f>
        <v>1101397</v>
      </c>
      <c r="P8" s="34"/>
    </row>
    <row r="9" spans="1:16" ht="14.1" customHeight="1" x14ac:dyDescent="0.2">
      <c r="A9" s="19" t="s">
        <v>2</v>
      </c>
      <c r="B9" s="20">
        <v>26341</v>
      </c>
      <c r="C9" s="20">
        <v>26542.7</v>
      </c>
      <c r="D9" s="20">
        <v>25650.6</v>
      </c>
      <c r="E9" s="20">
        <v>29938.799999999999</v>
      </c>
      <c r="F9" s="20">
        <v>34575.699999999997</v>
      </c>
      <c r="G9" s="20">
        <v>40386.800000000003</v>
      </c>
      <c r="H9" s="20">
        <v>46546.2</v>
      </c>
      <c r="I9" s="20">
        <v>55980.3</v>
      </c>
      <c r="J9" s="20">
        <v>70018.8</v>
      </c>
      <c r="K9" s="20">
        <v>55669</v>
      </c>
      <c r="L9" s="20">
        <v>68133.95</v>
      </c>
      <c r="M9" s="20">
        <v>84051</v>
      </c>
      <c r="N9" s="20">
        <v>80927</v>
      </c>
      <c r="O9" s="20">
        <v>83027</v>
      </c>
      <c r="P9" s="35"/>
    </row>
    <row r="10" spans="1:16" ht="14.1" customHeight="1" x14ac:dyDescent="0.2">
      <c r="A10" s="19" t="s">
        <v>34</v>
      </c>
      <c r="B10" s="20">
        <v>1246.07</v>
      </c>
      <c r="C10" s="20">
        <v>1284.8</v>
      </c>
      <c r="D10" s="20">
        <v>1298.74</v>
      </c>
      <c r="E10" s="20">
        <v>1597.8444</v>
      </c>
      <c r="F10" s="20">
        <v>2165.8373999999999</v>
      </c>
      <c r="G10" s="20">
        <v>2826.7175000000002</v>
      </c>
      <c r="H10" s="20">
        <v>3951.5455999999999</v>
      </c>
      <c r="I10" s="20">
        <v>4504.1567999999997</v>
      </c>
      <c r="J10" s="20">
        <v>6525.1351000000004</v>
      </c>
      <c r="K10" s="20">
        <v>4960.3579</v>
      </c>
      <c r="L10" s="20">
        <v>6401.8927000000003</v>
      </c>
      <c r="M10" s="20">
        <v>8358</v>
      </c>
      <c r="N10" s="20">
        <v>11233</v>
      </c>
      <c r="O10" s="20">
        <v>11496</v>
      </c>
      <c r="P10" s="35"/>
    </row>
    <row r="11" spans="1:16" ht="14.1" customHeight="1" x14ac:dyDescent="0.2">
      <c r="A11" s="19" t="s">
        <v>3</v>
      </c>
      <c r="B11" s="20">
        <v>55085.594499999999</v>
      </c>
      <c r="C11" s="20">
        <v>58222.642999999996</v>
      </c>
      <c r="D11" s="20">
        <v>60361.785000000003</v>
      </c>
      <c r="E11" s="20">
        <v>73084.14</v>
      </c>
      <c r="F11" s="20">
        <v>96475.238299999997</v>
      </c>
      <c r="G11" s="20">
        <v>118308.38710000001</v>
      </c>
      <c r="H11" s="20">
        <v>137807.46950000001</v>
      </c>
      <c r="I11" s="20">
        <v>160649.07279999999</v>
      </c>
      <c r="J11" s="20">
        <v>197942.44289999999</v>
      </c>
      <c r="K11" s="20">
        <v>152994.74230000001</v>
      </c>
      <c r="L11" s="20">
        <v>201916</v>
      </c>
      <c r="M11" s="20">
        <v>256040</v>
      </c>
      <c r="N11" s="20">
        <v>242578</v>
      </c>
      <c r="O11" s="20">
        <v>242179</v>
      </c>
      <c r="P11" s="35"/>
    </row>
    <row r="12" spans="1:16" ht="14.1" customHeight="1" x14ac:dyDescent="0.2">
      <c r="A12" s="19" t="s">
        <v>4</v>
      </c>
      <c r="B12" s="20">
        <v>19210.2451</v>
      </c>
      <c r="C12" s="20">
        <v>18271.790799999999</v>
      </c>
      <c r="D12" s="20">
        <v>18179.8037</v>
      </c>
      <c r="E12" s="20">
        <v>21650.906800000001</v>
      </c>
      <c r="F12" s="20">
        <v>33025.406999999999</v>
      </c>
      <c r="G12" s="20">
        <v>41973.992400000003</v>
      </c>
      <c r="H12" s="20">
        <v>59380.159200000002</v>
      </c>
      <c r="I12" s="20">
        <v>68561.364400000006</v>
      </c>
      <c r="J12" s="20">
        <v>64510.142699999997</v>
      </c>
      <c r="K12" s="20">
        <v>55462.671399999999</v>
      </c>
      <c r="L12" s="20">
        <v>71108.5288</v>
      </c>
      <c r="M12" s="20">
        <v>81438</v>
      </c>
      <c r="N12" s="20">
        <v>77965</v>
      </c>
      <c r="O12" s="20">
        <v>76684</v>
      </c>
      <c r="P12" s="35"/>
    </row>
    <row r="13" spans="1:16" ht="14.1" customHeight="1" x14ac:dyDescent="0.2">
      <c r="A13" s="19" t="s">
        <v>5</v>
      </c>
      <c r="B13" s="20">
        <v>13759.6368</v>
      </c>
      <c r="C13" s="20">
        <v>12868.948700000001</v>
      </c>
      <c r="D13" s="20">
        <v>12383.7435</v>
      </c>
      <c r="E13" s="20">
        <v>13813.4108</v>
      </c>
      <c r="F13" s="20">
        <v>17224.1479</v>
      </c>
      <c r="G13" s="20">
        <v>21729.518700000001</v>
      </c>
      <c r="H13" s="20">
        <v>25180.806499999999</v>
      </c>
      <c r="I13" s="20">
        <v>30576.668099999999</v>
      </c>
      <c r="J13" s="20">
        <v>38533.901899999997</v>
      </c>
      <c r="K13" s="20">
        <v>34017.882299999997</v>
      </c>
      <c r="L13" s="20">
        <v>40825.396699999998</v>
      </c>
      <c r="M13" s="20">
        <v>58322</v>
      </c>
      <c r="N13" s="20">
        <v>61447</v>
      </c>
      <c r="O13" s="20">
        <v>59992</v>
      </c>
      <c r="P13" s="35"/>
    </row>
    <row r="14" spans="1:16" ht="14.1" customHeight="1" x14ac:dyDescent="0.2">
      <c r="A14" s="19" t="s">
        <v>6</v>
      </c>
      <c r="B14" s="20">
        <v>5813.3554999999997</v>
      </c>
      <c r="C14" s="20">
        <v>4923.1725999999999</v>
      </c>
      <c r="D14" s="20">
        <v>5269.9245000000001</v>
      </c>
      <c r="E14" s="20">
        <v>6162.9811</v>
      </c>
      <c r="F14" s="20">
        <v>6369.6938</v>
      </c>
      <c r="G14" s="20">
        <v>7099.5</v>
      </c>
      <c r="H14" s="20">
        <v>8101.7</v>
      </c>
      <c r="I14" s="20">
        <v>9299.5</v>
      </c>
      <c r="J14" s="20">
        <v>9555.4</v>
      </c>
      <c r="K14" s="20">
        <v>8838.2999999999993</v>
      </c>
      <c r="L14" s="20">
        <v>9516.2000000000007</v>
      </c>
      <c r="M14" s="20">
        <v>10414</v>
      </c>
      <c r="N14" s="20">
        <v>11460</v>
      </c>
      <c r="O14" s="20">
        <v>11526</v>
      </c>
      <c r="P14" s="35"/>
    </row>
    <row r="15" spans="1:16" ht="14.1" customHeight="1" x14ac:dyDescent="0.2">
      <c r="A15" s="19" t="s">
        <v>7</v>
      </c>
      <c r="B15" s="20">
        <v>5056.68</v>
      </c>
      <c r="C15" s="20">
        <v>4821.3</v>
      </c>
      <c r="D15" s="20">
        <v>5257.6826000000001</v>
      </c>
      <c r="E15" s="20">
        <v>6445.8269</v>
      </c>
      <c r="F15" s="20">
        <v>7967.7536</v>
      </c>
      <c r="G15" s="20">
        <v>10467.6908</v>
      </c>
      <c r="H15" s="20">
        <v>13176.0916</v>
      </c>
      <c r="I15" s="20">
        <v>14870.1554</v>
      </c>
      <c r="J15" s="20">
        <v>19460.767400000001</v>
      </c>
      <c r="K15" s="20">
        <v>14412.025900000001</v>
      </c>
      <c r="L15" s="20">
        <v>18137.092000000001</v>
      </c>
      <c r="M15" s="20">
        <v>23082</v>
      </c>
      <c r="N15" s="20">
        <v>24569</v>
      </c>
      <c r="O15" s="20">
        <v>25674</v>
      </c>
      <c r="P15" s="35"/>
    </row>
    <row r="16" spans="1:16" ht="14.1" customHeight="1" x14ac:dyDescent="0.2">
      <c r="A16" s="19" t="s">
        <v>8</v>
      </c>
      <c r="B16" s="20">
        <v>2963.2</v>
      </c>
      <c r="C16" s="20">
        <v>2891.6</v>
      </c>
      <c r="D16" s="20">
        <v>3019.8</v>
      </c>
      <c r="E16" s="20">
        <v>3152.6</v>
      </c>
      <c r="F16" s="20">
        <v>3339.1</v>
      </c>
      <c r="G16" s="20">
        <v>3464.9</v>
      </c>
      <c r="H16" s="20">
        <v>3783</v>
      </c>
      <c r="I16" s="20">
        <v>4069.6</v>
      </c>
      <c r="J16" s="20">
        <v>4702.7289000000001</v>
      </c>
      <c r="K16" s="20">
        <v>3929.6</v>
      </c>
      <c r="L16" s="20">
        <v>4576.6136999999999</v>
      </c>
      <c r="M16" s="20">
        <v>5308</v>
      </c>
      <c r="N16" s="20">
        <v>5339</v>
      </c>
      <c r="O16" s="20">
        <v>5491</v>
      </c>
      <c r="P16" s="35"/>
    </row>
    <row r="17" spans="1:16" ht="14.1" customHeight="1" x14ac:dyDescent="0.2">
      <c r="A17" s="19" t="s">
        <v>9</v>
      </c>
      <c r="B17" s="20">
        <v>3961.3</v>
      </c>
      <c r="C17" s="20">
        <v>4110.6000000000004</v>
      </c>
      <c r="D17" s="20">
        <v>4223.7</v>
      </c>
      <c r="E17" s="20">
        <v>4526.3</v>
      </c>
      <c r="F17" s="20">
        <v>5105.1000000000004</v>
      </c>
      <c r="G17" s="20">
        <v>5459.5</v>
      </c>
      <c r="H17" s="20">
        <v>6082.1</v>
      </c>
      <c r="I17" s="20">
        <v>6983.1</v>
      </c>
      <c r="J17" s="20">
        <v>7846.6</v>
      </c>
      <c r="K17" s="20">
        <v>7294.9</v>
      </c>
      <c r="L17" s="20">
        <v>8535.7000000000007</v>
      </c>
      <c r="M17" s="20">
        <v>10519</v>
      </c>
      <c r="N17" s="20">
        <v>10103</v>
      </c>
      <c r="O17" s="20">
        <v>10190</v>
      </c>
      <c r="P17" s="35"/>
    </row>
    <row r="18" spans="1:16" ht="14.1" customHeight="1" x14ac:dyDescent="0.2">
      <c r="A18" s="19" t="s">
        <v>10</v>
      </c>
      <c r="B18" s="20">
        <v>331.7</v>
      </c>
      <c r="C18" s="20">
        <v>305.22000000000003</v>
      </c>
      <c r="D18" s="20">
        <v>274.42</v>
      </c>
      <c r="E18" s="20">
        <v>333.83</v>
      </c>
      <c r="F18" s="20">
        <v>377.47</v>
      </c>
      <c r="G18" s="20">
        <v>459.60969999999998</v>
      </c>
      <c r="H18" s="20">
        <v>495.17340000000002</v>
      </c>
      <c r="I18" s="20">
        <v>522.09</v>
      </c>
      <c r="J18" s="20">
        <v>490.2022</v>
      </c>
      <c r="K18" s="20">
        <v>551.00319999999999</v>
      </c>
      <c r="L18" s="20">
        <v>563.38</v>
      </c>
      <c r="M18" s="20">
        <v>768</v>
      </c>
      <c r="N18" s="20">
        <v>785</v>
      </c>
      <c r="O18" s="20">
        <v>851</v>
      </c>
      <c r="P18" s="35"/>
    </row>
    <row r="19" spans="1:16" ht="14.1" customHeight="1" x14ac:dyDescent="0.2">
      <c r="A19" s="19" t="s">
        <v>11</v>
      </c>
      <c r="B19" s="20">
        <v>3343.3951999999999</v>
      </c>
      <c r="C19" s="20">
        <v>3422.6759000000002</v>
      </c>
      <c r="D19" s="20">
        <v>3744.8849</v>
      </c>
      <c r="E19" s="20">
        <v>3754.0261999999998</v>
      </c>
      <c r="F19" s="20">
        <v>4533.8513000000003</v>
      </c>
      <c r="G19" s="20">
        <v>5048.0056999999997</v>
      </c>
      <c r="H19" s="20">
        <v>5276.5630000000001</v>
      </c>
      <c r="I19" s="20">
        <v>5783.5897999999997</v>
      </c>
      <c r="J19" s="20">
        <v>6198.5171</v>
      </c>
      <c r="K19" s="20">
        <v>4826.8162000000002</v>
      </c>
      <c r="L19" s="20">
        <v>6110.9710999999998</v>
      </c>
      <c r="M19" s="20">
        <v>7977</v>
      </c>
      <c r="N19" s="20">
        <v>8274</v>
      </c>
      <c r="O19" s="20">
        <v>8015</v>
      </c>
      <c r="P19" s="35"/>
    </row>
    <row r="20" spans="1:16" ht="14.1" customHeight="1" x14ac:dyDescent="0.2">
      <c r="A20" s="19" t="s">
        <v>12</v>
      </c>
      <c r="B20" s="20">
        <v>166396</v>
      </c>
      <c r="C20" s="20">
        <v>159035.08979999999</v>
      </c>
      <c r="D20" s="20">
        <v>161277.8702</v>
      </c>
      <c r="E20" s="20">
        <v>164986.06969999999</v>
      </c>
      <c r="F20" s="20">
        <v>188294.0955</v>
      </c>
      <c r="G20" s="20">
        <v>214632.8584</v>
      </c>
      <c r="H20" s="20">
        <v>250319.04259999999</v>
      </c>
      <c r="I20" s="20">
        <v>272292.99449999997</v>
      </c>
      <c r="J20" s="20">
        <v>291886.30080000003</v>
      </c>
      <c r="K20" s="20">
        <v>229975.03940000001</v>
      </c>
      <c r="L20" s="20">
        <v>298859.82319999998</v>
      </c>
      <c r="M20" s="20">
        <v>349946</v>
      </c>
      <c r="N20" s="20">
        <v>371378</v>
      </c>
      <c r="O20" s="20">
        <v>380903</v>
      </c>
      <c r="P20" s="35"/>
    </row>
    <row r="21" spans="1:16" ht="14.1" customHeight="1" x14ac:dyDescent="0.2">
      <c r="A21" s="19" t="s">
        <v>13</v>
      </c>
      <c r="B21" s="20">
        <v>880.6</v>
      </c>
      <c r="C21" s="20">
        <v>895.3</v>
      </c>
      <c r="D21" s="20">
        <v>914.4</v>
      </c>
      <c r="E21" s="20">
        <v>1056</v>
      </c>
      <c r="F21" s="20">
        <v>1369</v>
      </c>
      <c r="G21" s="20">
        <v>1654.1</v>
      </c>
      <c r="H21" s="20">
        <v>1932.1</v>
      </c>
      <c r="I21" s="20">
        <v>2186.1999999999998</v>
      </c>
      <c r="J21" s="20">
        <v>2531.3000000000002</v>
      </c>
      <c r="K21" s="20">
        <v>2390.5</v>
      </c>
      <c r="L21" s="20">
        <v>3157.5</v>
      </c>
      <c r="M21" s="20">
        <v>3666</v>
      </c>
      <c r="N21" s="20">
        <v>4146</v>
      </c>
      <c r="O21" s="20">
        <v>4123</v>
      </c>
      <c r="P21" s="35"/>
    </row>
    <row r="22" spans="1:16" ht="14.1" customHeight="1" x14ac:dyDescent="0.2">
      <c r="A22" s="19" t="s">
        <v>14</v>
      </c>
      <c r="B22" s="20">
        <v>5838.5</v>
      </c>
      <c r="C22" s="20">
        <v>5992.4</v>
      </c>
      <c r="D22" s="20">
        <v>5314.7</v>
      </c>
      <c r="E22" s="20">
        <v>5072.3999999999996</v>
      </c>
      <c r="F22" s="20">
        <v>6079.9</v>
      </c>
      <c r="G22" s="20">
        <v>7375.2</v>
      </c>
      <c r="H22" s="20">
        <v>8475.2999999999993</v>
      </c>
      <c r="I22" s="20">
        <v>9648.2000000000007</v>
      </c>
      <c r="J22" s="20">
        <v>12025.1</v>
      </c>
      <c r="K22" s="20">
        <v>12037.5</v>
      </c>
      <c r="L22" s="20">
        <v>12675.1</v>
      </c>
      <c r="M22" s="20">
        <v>16926</v>
      </c>
      <c r="N22" s="20">
        <v>18872</v>
      </c>
      <c r="O22" s="20">
        <v>17505</v>
      </c>
      <c r="P22" s="35"/>
    </row>
    <row r="23" spans="1:16" ht="14.1" customHeight="1" x14ac:dyDescent="0.2">
      <c r="A23" s="19" t="s">
        <v>15</v>
      </c>
      <c r="B23" s="20">
        <v>2328.9499999999998</v>
      </c>
      <c r="C23" s="20">
        <v>1889.7</v>
      </c>
      <c r="D23" s="20">
        <v>1857.9749999999999</v>
      </c>
      <c r="E23" s="20">
        <v>2169.9749999999999</v>
      </c>
      <c r="F23" s="20">
        <v>2861.1750000000002</v>
      </c>
      <c r="G23" s="20">
        <v>3351.7777999999998</v>
      </c>
      <c r="H23" s="20">
        <v>4401.1750000000002</v>
      </c>
      <c r="I23" s="20">
        <v>5652.0749999999998</v>
      </c>
      <c r="J23" s="20">
        <v>7798.2250000000004</v>
      </c>
      <c r="K23" s="20">
        <v>5866.5297</v>
      </c>
      <c r="L23" s="20">
        <v>8519.7356</v>
      </c>
      <c r="M23" s="20">
        <v>12639</v>
      </c>
      <c r="N23" s="20">
        <v>11654</v>
      </c>
      <c r="O23" s="20">
        <v>13605</v>
      </c>
      <c r="P23" s="35"/>
    </row>
    <row r="24" spans="1:16" ht="14.1" customHeight="1" x14ac:dyDescent="0.2">
      <c r="A24" s="19" t="s">
        <v>16</v>
      </c>
      <c r="B24" s="20">
        <v>6954.91</v>
      </c>
      <c r="C24" s="20">
        <v>7025.7299000000003</v>
      </c>
      <c r="D24" s="20">
        <v>7713.9</v>
      </c>
      <c r="E24" s="20">
        <v>9090.7327000000005</v>
      </c>
      <c r="F24" s="20">
        <v>12809.169400000001</v>
      </c>
      <c r="G24" s="20">
        <v>17367.6842</v>
      </c>
      <c r="H24" s="20">
        <v>23830.147199999999</v>
      </c>
      <c r="I24" s="20">
        <v>28094.019100000001</v>
      </c>
      <c r="J24" s="20">
        <v>31018.479599999999</v>
      </c>
      <c r="K24" s="20">
        <v>26961.5183</v>
      </c>
      <c r="L24" s="20">
        <v>35564.829700000002</v>
      </c>
      <c r="M24" s="20">
        <v>46268</v>
      </c>
      <c r="N24" s="20">
        <v>46228</v>
      </c>
      <c r="O24" s="20">
        <v>41826</v>
      </c>
      <c r="P24" s="35"/>
    </row>
    <row r="25" spans="1:16" ht="14.1" customHeight="1" x14ac:dyDescent="0.2">
      <c r="A25" s="21" t="s">
        <v>31</v>
      </c>
      <c r="B25" s="20">
        <v>5736.7</v>
      </c>
      <c r="C25" s="20">
        <v>5276.3</v>
      </c>
      <c r="D25" s="20">
        <v>5165</v>
      </c>
      <c r="E25" s="20">
        <v>5470.8</v>
      </c>
      <c r="F25" s="20">
        <v>5935.9</v>
      </c>
      <c r="G25" s="20">
        <v>6144.7</v>
      </c>
      <c r="H25" s="20">
        <v>6610.2</v>
      </c>
      <c r="I25" s="20">
        <v>7160.2</v>
      </c>
      <c r="J25" s="20">
        <v>6747.5</v>
      </c>
      <c r="K25" s="20">
        <v>5482.9</v>
      </c>
      <c r="L25" s="20">
        <v>6753.5</v>
      </c>
      <c r="M25" s="20">
        <v>8612</v>
      </c>
      <c r="N25" s="20">
        <v>9079</v>
      </c>
      <c r="O25" s="20">
        <v>9611</v>
      </c>
      <c r="P25" s="35"/>
    </row>
    <row r="26" spans="1:16" ht="14.1" customHeight="1" x14ac:dyDescent="0.2">
      <c r="A26" s="19" t="s">
        <v>17</v>
      </c>
      <c r="B26" s="20">
        <v>2383.8000000000002</v>
      </c>
      <c r="C26" s="20">
        <v>2139.4951000000001</v>
      </c>
      <c r="D26" s="20">
        <v>1922.0661</v>
      </c>
      <c r="E26" s="20">
        <v>2281.1912000000002</v>
      </c>
      <c r="F26" s="20">
        <v>3145.0072</v>
      </c>
      <c r="G26" s="20">
        <v>3774.0781000000002</v>
      </c>
      <c r="H26" s="20">
        <v>4399.8100999999997</v>
      </c>
      <c r="I26" s="20">
        <v>5099.9049000000005</v>
      </c>
      <c r="J26" s="20">
        <v>7095.4697999999999</v>
      </c>
      <c r="K26" s="20">
        <v>6391.8301000000001</v>
      </c>
      <c r="L26" s="20">
        <v>8030.6894000000002</v>
      </c>
      <c r="M26" s="20">
        <v>9274</v>
      </c>
      <c r="N26" s="20">
        <v>9916</v>
      </c>
      <c r="O26" s="20">
        <v>10317</v>
      </c>
      <c r="P26" s="35"/>
    </row>
    <row r="27" spans="1:16" ht="14.1" customHeight="1" x14ac:dyDescent="0.2">
      <c r="A27" s="22" t="s">
        <v>35</v>
      </c>
      <c r="B27" s="20">
        <v>33529</v>
      </c>
      <c r="C27" s="20">
        <v>26667</v>
      </c>
      <c r="D27" s="20">
        <v>26781</v>
      </c>
      <c r="E27" s="20">
        <v>27230</v>
      </c>
      <c r="F27" s="20">
        <v>39668</v>
      </c>
      <c r="G27" s="20">
        <v>55716</v>
      </c>
      <c r="H27" s="20">
        <v>65578</v>
      </c>
      <c r="I27" s="20">
        <v>69980</v>
      </c>
      <c r="J27" s="20">
        <v>95021</v>
      </c>
      <c r="K27" s="20">
        <v>57603</v>
      </c>
      <c r="L27" s="20">
        <v>65745</v>
      </c>
      <c r="M27" s="20">
        <v>92811</v>
      </c>
      <c r="N27" s="20">
        <v>97340</v>
      </c>
      <c r="O27" s="20">
        <v>88382</v>
      </c>
      <c r="P27" s="35"/>
    </row>
    <row r="28" spans="1:16" ht="12" customHeight="1" x14ac:dyDescent="0.2">
      <c r="A28" s="17" t="s">
        <v>38</v>
      </c>
      <c r="B28" s="18">
        <v>8147.1666000000005</v>
      </c>
      <c r="C28" s="18">
        <v>7966.9441999999999</v>
      </c>
      <c r="D28" s="18">
        <v>7387.6206999999995</v>
      </c>
      <c r="E28" s="18">
        <v>8919.4295999999995</v>
      </c>
      <c r="F28" s="18">
        <v>10924.098599999999</v>
      </c>
      <c r="G28" s="18">
        <v>14795.301599999999</v>
      </c>
      <c r="H28" s="18">
        <v>19956.545399999999</v>
      </c>
      <c r="I28" s="18">
        <v>19735.303100000001</v>
      </c>
      <c r="J28" s="18">
        <v>26273.244099999996</v>
      </c>
      <c r="K28" s="18">
        <v>14659.8408</v>
      </c>
      <c r="L28" s="18">
        <v>17634.262900000002</v>
      </c>
      <c r="M28" s="18">
        <f>SUM(M29:M41)-1</f>
        <v>22521</v>
      </c>
      <c r="N28" s="18">
        <f>SUM(N29:N41)+1</f>
        <v>20672</v>
      </c>
      <c r="O28" s="18">
        <f>SUM(O29:O41)+1</f>
        <v>21301</v>
      </c>
      <c r="P28" s="36"/>
    </row>
    <row r="29" spans="1:16" ht="14.1" customHeight="1" x14ac:dyDescent="0.2">
      <c r="A29" s="19" t="s">
        <v>18</v>
      </c>
      <c r="B29" s="20">
        <v>76.840999999999994</v>
      </c>
      <c r="C29" s="20">
        <v>68.770700000000005</v>
      </c>
      <c r="D29" s="20">
        <v>55.720599999999997</v>
      </c>
      <c r="E29" s="20">
        <v>71.147800000000004</v>
      </c>
      <c r="F29" s="20">
        <v>57.129600000000003</v>
      </c>
      <c r="G29" s="20">
        <v>82.738799999999998</v>
      </c>
      <c r="H29" s="20">
        <v>74.027900000000002</v>
      </c>
      <c r="I29" s="20">
        <v>59.352400000000003</v>
      </c>
      <c r="J29" s="20">
        <v>65.456500000000005</v>
      </c>
      <c r="K29" s="20">
        <v>50.810400000000001</v>
      </c>
      <c r="L29" s="20">
        <v>45.715299999999999</v>
      </c>
      <c r="M29" s="20">
        <v>56</v>
      </c>
      <c r="N29" s="20">
        <v>59</v>
      </c>
      <c r="O29" s="20">
        <v>61</v>
      </c>
      <c r="P29" s="35"/>
    </row>
    <row r="30" spans="1:16" ht="14.1" customHeight="1" x14ac:dyDescent="0.2">
      <c r="A30" s="19" t="s">
        <v>19</v>
      </c>
      <c r="B30" s="20">
        <v>464.8</v>
      </c>
      <c r="C30" s="20">
        <v>416.9</v>
      </c>
      <c r="D30" s="20">
        <v>422.06700000000001</v>
      </c>
      <c r="E30" s="20">
        <v>426.53</v>
      </c>
      <c r="F30" s="20">
        <v>477.46</v>
      </c>
      <c r="G30" s="20">
        <v>549.02620000000002</v>
      </c>
      <c r="H30" s="20">
        <v>694.20699999999999</v>
      </c>
      <c r="I30" s="20">
        <v>801.87159999999994</v>
      </c>
      <c r="J30" s="20">
        <v>955.81849999999997</v>
      </c>
      <c r="K30" s="20">
        <v>710.68759999999997</v>
      </c>
      <c r="L30" s="20">
        <v>702.43970000000002</v>
      </c>
      <c r="M30" s="20">
        <v>834</v>
      </c>
      <c r="N30" s="20">
        <v>984</v>
      </c>
      <c r="O30" s="20">
        <v>1007</v>
      </c>
      <c r="P30" s="35"/>
    </row>
    <row r="31" spans="1:16" ht="14.1" customHeight="1" x14ac:dyDescent="0.2">
      <c r="A31" s="19" t="s">
        <v>20</v>
      </c>
      <c r="B31" s="20">
        <v>274.85000000000002</v>
      </c>
      <c r="C31" s="20">
        <v>271.14999999999998</v>
      </c>
      <c r="D31" s="20">
        <v>253</v>
      </c>
      <c r="E31" s="20">
        <v>264.2</v>
      </c>
      <c r="F31" s="20">
        <v>293.05</v>
      </c>
      <c r="G31" s="20">
        <v>359.4</v>
      </c>
      <c r="H31" s="20">
        <v>509.7</v>
      </c>
      <c r="I31" s="20">
        <v>523.79999999999995</v>
      </c>
      <c r="J31" s="20">
        <v>487.8</v>
      </c>
      <c r="K31" s="20">
        <v>378.6</v>
      </c>
      <c r="L31" s="20">
        <v>421.7826</v>
      </c>
      <c r="M31" s="20">
        <v>448</v>
      </c>
      <c r="N31" s="20" t="s">
        <v>36</v>
      </c>
      <c r="O31" s="20" t="s">
        <v>36</v>
      </c>
      <c r="P31" s="35"/>
    </row>
    <row r="32" spans="1:16" ht="14.1" customHeight="1" x14ac:dyDescent="0.2">
      <c r="A32" s="19" t="s">
        <v>21</v>
      </c>
      <c r="B32" s="20">
        <v>281.79399999999998</v>
      </c>
      <c r="C32" s="20">
        <v>269.07100000000003</v>
      </c>
      <c r="D32" s="20">
        <v>309.714</v>
      </c>
      <c r="E32" s="20">
        <v>315.50799999999998</v>
      </c>
      <c r="F32" s="20">
        <v>308.38799999999998</v>
      </c>
      <c r="G32" s="20">
        <v>325.233</v>
      </c>
      <c r="H32" s="20">
        <v>427.14400000000001</v>
      </c>
      <c r="I32" s="20">
        <v>425.57400000000001</v>
      </c>
      <c r="J32" s="20">
        <v>480.09</v>
      </c>
      <c r="K32" s="20">
        <v>383.9</v>
      </c>
      <c r="L32" s="20">
        <v>478.3</v>
      </c>
      <c r="M32" s="20">
        <v>604</v>
      </c>
      <c r="N32" s="20">
        <v>626</v>
      </c>
      <c r="O32" s="20">
        <v>616</v>
      </c>
      <c r="P32" s="35"/>
    </row>
    <row r="33" spans="1:16" ht="14.1" customHeight="1" x14ac:dyDescent="0.2">
      <c r="A33" s="19" t="s">
        <v>22</v>
      </c>
      <c r="B33" s="20">
        <v>54.748100000000001</v>
      </c>
      <c r="C33" s="20">
        <v>44.392200000000003</v>
      </c>
      <c r="D33" s="20">
        <v>43.6126</v>
      </c>
      <c r="E33" s="20">
        <v>41.01</v>
      </c>
      <c r="F33" s="20">
        <v>42.919899999999998</v>
      </c>
      <c r="G33" s="20">
        <v>42.908999999999999</v>
      </c>
      <c r="H33" s="20">
        <v>44.260300000000001</v>
      </c>
      <c r="I33" s="20">
        <v>39.0197</v>
      </c>
      <c r="J33" s="20">
        <v>43.886499999999998</v>
      </c>
      <c r="K33" s="20">
        <v>36.816699999999997</v>
      </c>
      <c r="L33" s="20">
        <v>34.533299999999997</v>
      </c>
      <c r="M33" s="20">
        <v>33</v>
      </c>
      <c r="N33" s="20">
        <v>41</v>
      </c>
      <c r="O33" s="20" t="s">
        <v>36</v>
      </c>
      <c r="P33" s="35"/>
    </row>
    <row r="34" spans="1:16" ht="14.1" customHeight="1" x14ac:dyDescent="0.2">
      <c r="A34" s="19" t="s">
        <v>23</v>
      </c>
      <c r="B34" s="20">
        <v>82.962999999999994</v>
      </c>
      <c r="C34" s="20">
        <v>63.604500000000002</v>
      </c>
      <c r="D34" s="20">
        <v>41.4148</v>
      </c>
      <c r="E34" s="20">
        <v>45.544400000000003</v>
      </c>
      <c r="F34" s="20">
        <v>37.5229</v>
      </c>
      <c r="G34" s="20">
        <v>32.866500000000002</v>
      </c>
      <c r="H34" s="20">
        <v>32.298900000000003</v>
      </c>
      <c r="I34" s="20">
        <v>40.732700000000001</v>
      </c>
      <c r="J34" s="20">
        <v>40.470599999999997</v>
      </c>
      <c r="K34" s="20">
        <v>35.293300000000002</v>
      </c>
      <c r="L34" s="20">
        <v>31.127600000000001</v>
      </c>
      <c r="M34" s="20">
        <v>37</v>
      </c>
      <c r="N34" s="20">
        <v>43</v>
      </c>
      <c r="O34" s="20">
        <v>45</v>
      </c>
      <c r="P34" s="35"/>
    </row>
    <row r="35" spans="1:16" ht="14.1" customHeight="1" x14ac:dyDescent="0.2">
      <c r="A35" s="19" t="s">
        <v>24</v>
      </c>
      <c r="B35" s="20">
        <v>502.9</v>
      </c>
      <c r="C35" s="20">
        <v>485.4</v>
      </c>
      <c r="D35" s="20">
        <v>490.1</v>
      </c>
      <c r="E35" s="20">
        <v>508</v>
      </c>
      <c r="F35" s="20">
        <v>583.99400000000003</v>
      </c>
      <c r="G35" s="20">
        <v>550.9</v>
      </c>
      <c r="H35" s="20">
        <v>585.14480000000003</v>
      </c>
      <c r="I35" s="20">
        <v>698</v>
      </c>
      <c r="J35" s="20">
        <v>802</v>
      </c>
      <c r="K35" s="20">
        <v>768</v>
      </c>
      <c r="L35" s="20">
        <v>884.97990000000004</v>
      </c>
      <c r="M35" s="20">
        <v>1129</v>
      </c>
      <c r="N35" s="20">
        <v>1396</v>
      </c>
      <c r="O35" s="20">
        <v>1383</v>
      </c>
      <c r="P35" s="35"/>
    </row>
    <row r="36" spans="1:16" ht="14.1" customHeight="1" x14ac:dyDescent="0.2">
      <c r="A36" s="19" t="s">
        <v>25</v>
      </c>
      <c r="B36" s="20">
        <v>1562.8</v>
      </c>
      <c r="C36" s="20">
        <v>1454.4</v>
      </c>
      <c r="D36" s="20">
        <v>1309.0999999999999</v>
      </c>
      <c r="E36" s="20">
        <v>1385.6</v>
      </c>
      <c r="F36" s="20">
        <v>1601.63</v>
      </c>
      <c r="G36" s="20">
        <v>1664.32</v>
      </c>
      <c r="H36" s="20">
        <v>2133.61</v>
      </c>
      <c r="I36" s="20">
        <v>2362.58</v>
      </c>
      <c r="J36" s="20">
        <v>2743.89</v>
      </c>
      <c r="K36" s="20">
        <v>1387.72</v>
      </c>
      <c r="L36" s="20">
        <v>1370.36</v>
      </c>
      <c r="M36" s="20">
        <v>1665</v>
      </c>
      <c r="N36" s="20">
        <v>1667</v>
      </c>
      <c r="O36" s="20">
        <v>1780</v>
      </c>
      <c r="P36" s="35"/>
    </row>
    <row r="37" spans="1:16" ht="14.1" customHeight="1" x14ac:dyDescent="0.2">
      <c r="A37" s="19" t="s">
        <v>33</v>
      </c>
      <c r="B37" s="20">
        <v>51.459299999999999</v>
      </c>
      <c r="C37" s="20">
        <v>55.023299999999999</v>
      </c>
      <c r="D37" s="20">
        <v>63.034799999999997</v>
      </c>
      <c r="E37" s="20">
        <v>57.299700000000001</v>
      </c>
      <c r="F37" s="20">
        <v>58.792200000000001</v>
      </c>
      <c r="G37" s="20">
        <v>63.511899999999997</v>
      </c>
      <c r="H37" s="20">
        <v>58.287300000000002</v>
      </c>
      <c r="I37" s="20">
        <v>57.599299999999999</v>
      </c>
      <c r="J37" s="20">
        <v>68.965599999999995</v>
      </c>
      <c r="K37" s="20">
        <v>37.634799999999998</v>
      </c>
      <c r="L37" s="20">
        <v>58.101700000000001</v>
      </c>
      <c r="M37" s="20">
        <v>68</v>
      </c>
      <c r="N37" s="20">
        <v>64</v>
      </c>
      <c r="O37" s="20">
        <v>62</v>
      </c>
      <c r="P37" s="35"/>
    </row>
    <row r="38" spans="1:16" ht="14.1" customHeight="1" x14ac:dyDescent="0.2">
      <c r="A38" s="19" t="s">
        <v>26</v>
      </c>
      <c r="B38" s="20">
        <v>51.751899999999999</v>
      </c>
      <c r="C38" s="20">
        <v>42.756999999999998</v>
      </c>
      <c r="D38" s="20">
        <v>41.24</v>
      </c>
      <c r="E38" s="20">
        <v>40.088900000000002</v>
      </c>
      <c r="F38" s="20">
        <v>39.298499999999997</v>
      </c>
      <c r="G38" s="20">
        <v>42.573</v>
      </c>
      <c r="H38" s="20">
        <v>41.163600000000002</v>
      </c>
      <c r="I38" s="20">
        <v>51.353200000000001</v>
      </c>
      <c r="J38" s="20">
        <v>57.189799999999998</v>
      </c>
      <c r="K38" s="20">
        <v>53.358800000000002</v>
      </c>
      <c r="L38" s="20">
        <v>45.004300000000001</v>
      </c>
      <c r="M38" s="20">
        <v>43</v>
      </c>
      <c r="N38" s="20">
        <v>48</v>
      </c>
      <c r="O38" s="20">
        <v>50</v>
      </c>
      <c r="P38" s="35"/>
    </row>
    <row r="39" spans="1:16" ht="14.1" customHeight="1" x14ac:dyDescent="0.2">
      <c r="A39" s="23" t="s">
        <v>27</v>
      </c>
      <c r="B39" s="20">
        <v>52.859299999999998</v>
      </c>
      <c r="C39" s="20">
        <v>54.275500000000001</v>
      </c>
      <c r="D39" s="20">
        <v>69.316900000000004</v>
      </c>
      <c r="E39" s="20">
        <v>71.800799999999995</v>
      </c>
      <c r="F39" s="20">
        <v>96.313500000000005</v>
      </c>
      <c r="G39" s="20">
        <v>88.773200000000003</v>
      </c>
      <c r="H39" s="20">
        <v>96.651600000000002</v>
      </c>
      <c r="I39" s="20">
        <v>101.22020000000001</v>
      </c>
      <c r="J39" s="20">
        <v>172.47659999999999</v>
      </c>
      <c r="K39" s="20">
        <v>191.32919999999999</v>
      </c>
      <c r="L39" s="20">
        <v>238.88849999999999</v>
      </c>
      <c r="M39" s="20">
        <v>194</v>
      </c>
      <c r="N39" s="20">
        <v>197</v>
      </c>
      <c r="O39" s="20">
        <v>200</v>
      </c>
      <c r="P39" s="35"/>
    </row>
    <row r="40" spans="1:16" ht="14.1" customHeight="1" x14ac:dyDescent="0.2">
      <c r="A40" s="23" t="s">
        <v>28</v>
      </c>
      <c r="B40" s="20">
        <v>399.1</v>
      </c>
      <c r="C40" s="20">
        <v>437</v>
      </c>
      <c r="D40" s="20">
        <v>369.3</v>
      </c>
      <c r="E40" s="20">
        <v>487.8</v>
      </c>
      <c r="F40" s="20">
        <v>782.2</v>
      </c>
      <c r="G40" s="20">
        <v>997.4</v>
      </c>
      <c r="H40" s="20">
        <v>1174.5</v>
      </c>
      <c r="I40" s="20">
        <v>1359</v>
      </c>
      <c r="J40" s="20">
        <v>1708.1</v>
      </c>
      <c r="K40" s="20">
        <v>1404.3</v>
      </c>
      <c r="L40" s="20">
        <v>2084.1</v>
      </c>
      <c r="M40" s="20">
        <v>2467</v>
      </c>
      <c r="N40" s="20">
        <v>2563</v>
      </c>
      <c r="O40" s="20">
        <v>2620</v>
      </c>
      <c r="P40" s="35"/>
    </row>
    <row r="41" spans="1:16" ht="14.1" customHeight="1" x14ac:dyDescent="0.2">
      <c r="A41" s="24" t="s">
        <v>29</v>
      </c>
      <c r="B41" s="25">
        <v>4290.3</v>
      </c>
      <c r="C41" s="25">
        <v>4304.2</v>
      </c>
      <c r="D41" s="25">
        <v>3920</v>
      </c>
      <c r="E41" s="25">
        <v>5204.8999999999996</v>
      </c>
      <c r="F41" s="25">
        <v>6545.4</v>
      </c>
      <c r="G41" s="25">
        <v>9995.65</v>
      </c>
      <c r="H41" s="25">
        <v>14085.55</v>
      </c>
      <c r="I41" s="25">
        <v>13215.2</v>
      </c>
      <c r="J41" s="25">
        <v>18647.099999999999</v>
      </c>
      <c r="K41" s="25">
        <v>9221.39</v>
      </c>
      <c r="L41" s="25">
        <v>11238.93</v>
      </c>
      <c r="M41" s="25">
        <v>14944</v>
      </c>
      <c r="N41" s="25">
        <v>12983</v>
      </c>
      <c r="O41" s="25">
        <v>13476</v>
      </c>
      <c r="P41" s="37"/>
    </row>
    <row r="42" spans="1:16" ht="2.1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31"/>
    </row>
    <row r="43" spans="1:16" ht="12" customHeight="1" x14ac:dyDescent="0.2">
      <c r="A43" s="11"/>
      <c r="B43" s="9"/>
      <c r="C43" s="9"/>
      <c r="D43" s="9"/>
      <c r="E43" s="9"/>
      <c r="F43" s="9"/>
      <c r="G43" s="9"/>
      <c r="H43" s="9"/>
      <c r="I43" s="9"/>
      <c r="J43" s="9"/>
      <c r="K43" s="9"/>
      <c r="L43" s="12"/>
      <c r="M43" s="12"/>
      <c r="P43" s="12" t="s">
        <v>30</v>
      </c>
    </row>
    <row r="44" spans="1:16" ht="13.5" customHeight="1" x14ac:dyDescent="0.2">
      <c r="A44" s="10" t="s">
        <v>44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6" ht="12" customHeight="1" x14ac:dyDescent="0.2">
      <c r="A45" s="6" t="s">
        <v>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6" ht="10.15" customHeight="1" x14ac:dyDescent="0.2">
      <c r="A46" s="1"/>
      <c r="B46" s="3"/>
      <c r="C46" s="3"/>
      <c r="D46" s="3"/>
      <c r="E46" s="3"/>
      <c r="F46" s="3"/>
      <c r="G46" s="3"/>
      <c r="H46" s="3"/>
      <c r="I46" s="3"/>
      <c r="J46" s="3"/>
      <c r="K46" s="3"/>
      <c r="P46" s="4" t="s">
        <v>39</v>
      </c>
    </row>
    <row r="47" spans="1:16" ht="14.25" customHeight="1" x14ac:dyDescent="0.2">
      <c r="A47" s="40" t="s">
        <v>1</v>
      </c>
      <c r="B47" s="13"/>
      <c r="C47" s="13"/>
      <c r="D47" s="13"/>
      <c r="E47" s="13"/>
      <c r="F47" s="13"/>
      <c r="G47" s="13"/>
      <c r="H47" s="13"/>
      <c r="I47" s="13" t="s">
        <v>46</v>
      </c>
      <c r="J47" s="13"/>
      <c r="K47" s="13"/>
      <c r="L47" s="13"/>
      <c r="M47" s="13"/>
      <c r="N47" s="13"/>
      <c r="O47" s="13"/>
      <c r="P47" s="32"/>
    </row>
    <row r="48" spans="1:16" ht="14.25" customHeight="1" x14ac:dyDescent="0.2">
      <c r="A48" s="41"/>
      <c r="B48" s="15">
        <v>2000</v>
      </c>
      <c r="C48" s="15">
        <v>2001</v>
      </c>
      <c r="D48" s="15">
        <v>2002</v>
      </c>
      <c r="E48" s="15">
        <v>2003</v>
      </c>
      <c r="F48" s="15">
        <v>2004</v>
      </c>
      <c r="G48" s="15">
        <v>2005</v>
      </c>
      <c r="H48" s="15">
        <v>2006</v>
      </c>
      <c r="I48" s="15">
        <v>2007</v>
      </c>
      <c r="J48" s="15">
        <v>2008</v>
      </c>
      <c r="K48" s="15">
        <v>2009</v>
      </c>
      <c r="L48" s="15">
        <v>2010</v>
      </c>
      <c r="M48" s="15">
        <v>2011</v>
      </c>
      <c r="N48" s="15">
        <v>2012</v>
      </c>
      <c r="O48" s="15" t="s">
        <v>40</v>
      </c>
      <c r="P48" s="32"/>
    </row>
    <row r="49" spans="1:16" ht="5.25" customHeight="1" x14ac:dyDescent="0.2">
      <c r="A49" s="14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3"/>
    </row>
    <row r="50" spans="1:16" ht="12" customHeight="1" x14ac:dyDescent="0.2">
      <c r="A50" s="17" t="s">
        <v>32</v>
      </c>
      <c r="B50" s="18">
        <v>370014.40129999997</v>
      </c>
      <c r="C50" s="18">
        <v>362138.46009999991</v>
      </c>
      <c r="D50" s="18">
        <v>338192.57240000006</v>
      </c>
      <c r="E50" s="18">
        <v>349533.76750000002</v>
      </c>
      <c r="F50" s="18">
        <v>424926.32170000003</v>
      </c>
      <c r="G50" s="18">
        <v>502565.77060000005</v>
      </c>
      <c r="H50" s="18">
        <v>598544.11880000005</v>
      </c>
      <c r="I50" s="18">
        <v>713680.43579999998</v>
      </c>
      <c r="J50" s="18">
        <v>868002.47270000004</v>
      </c>
      <c r="K50" s="18">
        <v>653331.46639999992</v>
      </c>
      <c r="L50" s="18">
        <v>846425.30740000005</v>
      </c>
      <c r="M50" s="29">
        <f>+M51+M71</f>
        <v>1037609</v>
      </c>
      <c r="N50" s="29">
        <f>+N51+N71+1</f>
        <v>1080149</v>
      </c>
      <c r="O50" s="29">
        <f t="shared" ref="O50" si="1">+O51+O71</f>
        <v>1107690</v>
      </c>
      <c r="P50" s="36"/>
    </row>
    <row r="51" spans="1:16" ht="12" customHeight="1" x14ac:dyDescent="0.2">
      <c r="A51" s="17" t="s">
        <v>37</v>
      </c>
      <c r="B51" s="18">
        <v>358077.37429999997</v>
      </c>
      <c r="C51" s="18">
        <v>350178.98529999988</v>
      </c>
      <c r="D51" s="18">
        <v>326092.82370000007</v>
      </c>
      <c r="E51" s="18">
        <v>336555.85279999999</v>
      </c>
      <c r="F51" s="18">
        <v>410041.90370000002</v>
      </c>
      <c r="G51" s="18">
        <v>484866.83940000006</v>
      </c>
      <c r="H51" s="18">
        <v>578334.75360000005</v>
      </c>
      <c r="I51" s="18">
        <v>690254.63119999995</v>
      </c>
      <c r="J51" s="18">
        <v>840016.46500000008</v>
      </c>
      <c r="K51" s="18">
        <v>633002.48249999993</v>
      </c>
      <c r="L51" s="18">
        <v>825607.2326000001</v>
      </c>
      <c r="M51" s="29">
        <f>SUM(M52:M70)+1</f>
        <v>1011203</v>
      </c>
      <c r="N51" s="29">
        <f>SUM(N52:N70)-2</f>
        <v>1055225</v>
      </c>
      <c r="O51" s="29">
        <f>SUM(O52:O70)-1</f>
        <v>1083909</v>
      </c>
      <c r="P51" s="36"/>
    </row>
    <row r="52" spans="1:16" ht="14.1" customHeight="1" x14ac:dyDescent="0.2">
      <c r="A52" s="19" t="s">
        <v>2</v>
      </c>
      <c r="B52" s="20">
        <v>23889.1</v>
      </c>
      <c r="C52" s="20">
        <v>19157.8</v>
      </c>
      <c r="D52" s="20">
        <v>8473.1</v>
      </c>
      <c r="E52" s="20">
        <v>13134.2</v>
      </c>
      <c r="F52" s="20">
        <v>21311.1</v>
      </c>
      <c r="G52" s="20">
        <v>27300.1</v>
      </c>
      <c r="H52" s="20">
        <v>32587.9</v>
      </c>
      <c r="I52" s="20">
        <v>42524.5</v>
      </c>
      <c r="J52" s="20">
        <v>54596.2</v>
      </c>
      <c r="K52" s="20">
        <v>37141</v>
      </c>
      <c r="L52" s="20">
        <v>53867.748800000001</v>
      </c>
      <c r="M52" s="20">
        <v>71126</v>
      </c>
      <c r="N52" s="20">
        <v>65556</v>
      </c>
      <c r="O52" s="20">
        <v>70871</v>
      </c>
      <c r="P52" s="35"/>
    </row>
    <row r="53" spans="1:16" ht="14.1" customHeight="1" x14ac:dyDescent="0.2">
      <c r="A53" s="19" t="s">
        <v>34</v>
      </c>
      <c r="B53" s="20">
        <v>1610.16</v>
      </c>
      <c r="C53" s="20">
        <v>1707.7</v>
      </c>
      <c r="D53" s="20">
        <v>1774.9</v>
      </c>
      <c r="E53" s="20">
        <v>1615.9059999999999</v>
      </c>
      <c r="F53" s="20">
        <v>1876.8702000000001</v>
      </c>
      <c r="G53" s="20">
        <v>2430.8225000000002</v>
      </c>
      <c r="H53" s="20">
        <v>2915.7328000000002</v>
      </c>
      <c r="I53" s="20">
        <v>3585.6752999999999</v>
      </c>
      <c r="J53" s="20">
        <v>5081.3674000000001</v>
      </c>
      <c r="K53" s="20">
        <v>4544.9382999999998</v>
      </c>
      <c r="L53" s="20">
        <v>5590.2466999999997</v>
      </c>
      <c r="M53" s="20">
        <v>7927</v>
      </c>
      <c r="N53" s="20">
        <v>8269</v>
      </c>
      <c r="O53" s="20">
        <v>9338</v>
      </c>
      <c r="P53" s="35"/>
    </row>
    <row r="54" spans="1:16" ht="14.1" customHeight="1" x14ac:dyDescent="0.2">
      <c r="A54" s="19" t="s">
        <v>3</v>
      </c>
      <c r="B54" s="20">
        <v>55783.341999999997</v>
      </c>
      <c r="C54" s="20">
        <v>55572.175999999999</v>
      </c>
      <c r="D54" s="20">
        <v>47240.487999999998</v>
      </c>
      <c r="E54" s="20">
        <v>48290.216</v>
      </c>
      <c r="F54" s="20">
        <v>62834.6976</v>
      </c>
      <c r="G54" s="20">
        <v>73605.508799999996</v>
      </c>
      <c r="H54" s="20">
        <v>91350.840800000005</v>
      </c>
      <c r="I54" s="20">
        <v>120617.44620000001</v>
      </c>
      <c r="J54" s="20">
        <v>173106.6905</v>
      </c>
      <c r="K54" s="20">
        <v>127704.9366</v>
      </c>
      <c r="L54" s="20">
        <v>181768</v>
      </c>
      <c r="M54" s="20">
        <v>226247</v>
      </c>
      <c r="N54" s="20">
        <v>223183</v>
      </c>
      <c r="O54" s="20">
        <v>239621</v>
      </c>
      <c r="P54" s="35"/>
    </row>
    <row r="55" spans="1:16" ht="14.1" customHeight="1" x14ac:dyDescent="0.2">
      <c r="A55" s="19" t="s">
        <v>4</v>
      </c>
      <c r="B55" s="20">
        <v>17091.385300000002</v>
      </c>
      <c r="C55" s="20">
        <v>16428.34</v>
      </c>
      <c r="D55" s="20">
        <v>15794.2417</v>
      </c>
      <c r="E55" s="20">
        <v>17885.518100000001</v>
      </c>
      <c r="F55" s="20">
        <v>22869.293300000001</v>
      </c>
      <c r="G55" s="20">
        <v>30664.528999999999</v>
      </c>
      <c r="H55" s="20">
        <v>36433.397299999997</v>
      </c>
      <c r="I55" s="20">
        <v>44429.560799999999</v>
      </c>
      <c r="J55" s="20">
        <v>58436.002800000002</v>
      </c>
      <c r="K55" s="20">
        <v>40102.639000000003</v>
      </c>
      <c r="L55" s="20">
        <v>55474.224499999997</v>
      </c>
      <c r="M55" s="20">
        <v>70398</v>
      </c>
      <c r="N55" s="20">
        <v>75458</v>
      </c>
      <c r="O55" s="20">
        <v>74568</v>
      </c>
      <c r="P55" s="35"/>
    </row>
    <row r="56" spans="1:16" ht="14.1" customHeight="1" x14ac:dyDescent="0.2">
      <c r="A56" s="19" t="s">
        <v>5</v>
      </c>
      <c r="B56" s="20">
        <v>11089.5813</v>
      </c>
      <c r="C56" s="20">
        <v>12268.926799999999</v>
      </c>
      <c r="D56" s="20">
        <v>12077.081700000001</v>
      </c>
      <c r="E56" s="20">
        <v>13257.744500000001</v>
      </c>
      <c r="F56" s="20">
        <v>15878.4884</v>
      </c>
      <c r="G56" s="20">
        <v>20134.1554</v>
      </c>
      <c r="H56" s="20">
        <v>24858.0615</v>
      </c>
      <c r="I56" s="20">
        <v>31160.692200000001</v>
      </c>
      <c r="J56" s="20">
        <v>37562.9663</v>
      </c>
      <c r="K56" s="20">
        <v>31472.893700000001</v>
      </c>
      <c r="L56" s="20">
        <v>38475.274100000002</v>
      </c>
      <c r="M56" s="20">
        <v>52232</v>
      </c>
      <c r="N56" s="20">
        <v>56703</v>
      </c>
      <c r="O56" s="20">
        <v>57160</v>
      </c>
      <c r="P56" s="35"/>
    </row>
    <row r="57" spans="1:16" ht="14.1" customHeight="1" x14ac:dyDescent="0.2">
      <c r="A57" s="19" t="s">
        <v>6</v>
      </c>
      <c r="B57" s="20">
        <v>6023.8320000000003</v>
      </c>
      <c r="C57" s="20">
        <v>5743.3130000000001</v>
      </c>
      <c r="D57" s="20">
        <v>6547.6635999999999</v>
      </c>
      <c r="E57" s="20">
        <v>7252.3418000000001</v>
      </c>
      <c r="F57" s="20">
        <v>7790.9804999999997</v>
      </c>
      <c r="G57" s="20">
        <v>9258.4</v>
      </c>
      <c r="H57" s="20">
        <v>10828.7</v>
      </c>
      <c r="I57" s="20">
        <v>12284.9</v>
      </c>
      <c r="J57" s="20">
        <v>14568.7</v>
      </c>
      <c r="K57" s="20">
        <v>10877.3</v>
      </c>
      <c r="L57" s="20">
        <v>12956</v>
      </c>
      <c r="M57" s="20">
        <v>15542</v>
      </c>
      <c r="N57" s="20">
        <v>16801</v>
      </c>
      <c r="O57" s="20">
        <v>17149</v>
      </c>
      <c r="P57" s="35"/>
    </row>
    <row r="58" spans="1:16" ht="14.1" customHeight="1" x14ac:dyDescent="0.2">
      <c r="A58" s="19" t="s">
        <v>7</v>
      </c>
      <c r="B58" s="20">
        <v>3657.38</v>
      </c>
      <c r="C58" s="20">
        <v>5177.55</v>
      </c>
      <c r="D58" s="20">
        <v>6159.6832000000004</v>
      </c>
      <c r="E58" s="20">
        <v>6366.3266000000003</v>
      </c>
      <c r="F58" s="20">
        <v>7683.7474000000002</v>
      </c>
      <c r="G58" s="20">
        <v>9709.3500999999997</v>
      </c>
      <c r="H58" s="20">
        <v>11407.6855</v>
      </c>
      <c r="I58" s="20">
        <v>13047.1304</v>
      </c>
      <c r="J58" s="20">
        <v>17912.102699999999</v>
      </c>
      <c r="K58" s="20">
        <v>14268.4455</v>
      </c>
      <c r="L58" s="20">
        <v>19641.073700000001</v>
      </c>
      <c r="M58" s="20">
        <v>23243</v>
      </c>
      <c r="N58" s="20">
        <v>24532</v>
      </c>
      <c r="O58" s="20">
        <v>26617</v>
      </c>
      <c r="P58" s="35" t="s">
        <v>42</v>
      </c>
    </row>
    <row r="59" spans="1:16" ht="14.1" customHeight="1" x14ac:dyDescent="0.2">
      <c r="A59" s="19" t="s">
        <v>8</v>
      </c>
      <c r="B59" s="20">
        <v>4702.8</v>
      </c>
      <c r="C59" s="20">
        <v>4824.1000000000004</v>
      </c>
      <c r="D59" s="20">
        <v>4884.7</v>
      </c>
      <c r="E59" s="20">
        <v>5439.3</v>
      </c>
      <c r="F59" s="20">
        <v>5999.5</v>
      </c>
      <c r="G59" s="20">
        <v>6502.1</v>
      </c>
      <c r="H59" s="20">
        <v>7419</v>
      </c>
      <c r="I59" s="20">
        <v>8434.4</v>
      </c>
      <c r="J59" s="20">
        <v>9379.5725000000002</v>
      </c>
      <c r="K59" s="20">
        <v>7037.5</v>
      </c>
      <c r="L59" s="20">
        <v>8106.6225999999997</v>
      </c>
      <c r="M59" s="20">
        <v>9965</v>
      </c>
      <c r="N59" s="20">
        <v>10258</v>
      </c>
      <c r="O59" s="20">
        <v>10772</v>
      </c>
      <c r="P59" s="35"/>
    </row>
    <row r="60" spans="1:16" ht="14.1" customHeight="1" x14ac:dyDescent="0.2">
      <c r="A60" s="19" t="s">
        <v>9</v>
      </c>
      <c r="B60" s="20">
        <v>5560.1</v>
      </c>
      <c r="C60" s="20">
        <v>6322.2</v>
      </c>
      <c r="D60" s="20">
        <v>7061.1</v>
      </c>
      <c r="E60" s="20">
        <v>7486.4</v>
      </c>
      <c r="F60" s="20">
        <v>8737</v>
      </c>
      <c r="G60" s="20">
        <v>9650.1</v>
      </c>
      <c r="H60" s="20">
        <v>10934.4</v>
      </c>
      <c r="I60" s="20">
        <v>12470.2</v>
      </c>
      <c r="J60" s="20">
        <v>13421.2</v>
      </c>
      <c r="K60" s="20">
        <v>10643.1</v>
      </c>
      <c r="L60" s="20">
        <v>12806.4</v>
      </c>
      <c r="M60" s="20">
        <v>15482</v>
      </c>
      <c r="N60" s="20">
        <v>15838</v>
      </c>
      <c r="O60" s="20">
        <v>16356</v>
      </c>
      <c r="P60" s="35"/>
    </row>
    <row r="61" spans="1:16" ht="14.1" customHeight="1" x14ac:dyDescent="0.2">
      <c r="A61" s="19" t="s">
        <v>10</v>
      </c>
      <c r="B61" s="20">
        <v>1086.72</v>
      </c>
      <c r="C61" s="20">
        <v>1055.44</v>
      </c>
      <c r="D61" s="20">
        <v>980.42</v>
      </c>
      <c r="E61" s="20">
        <v>1116.03</v>
      </c>
      <c r="F61" s="20">
        <v>1210.47</v>
      </c>
      <c r="G61" s="20">
        <v>1308.51</v>
      </c>
      <c r="H61" s="20">
        <v>1548.221</v>
      </c>
      <c r="I61" s="20">
        <v>1704.2183</v>
      </c>
      <c r="J61" s="20">
        <v>2107.7552000000001</v>
      </c>
      <c r="K61" s="20">
        <v>2032.1411000000001</v>
      </c>
      <c r="L61" s="20">
        <v>2810.05</v>
      </c>
      <c r="M61" s="20">
        <v>3014</v>
      </c>
      <c r="N61" s="20">
        <v>2679</v>
      </c>
      <c r="O61" s="20">
        <v>2755</v>
      </c>
      <c r="P61" s="35" t="s">
        <v>42</v>
      </c>
    </row>
    <row r="62" spans="1:16" ht="14.1" customHeight="1" x14ac:dyDescent="0.2">
      <c r="A62" s="19" t="s">
        <v>11</v>
      </c>
      <c r="B62" s="20">
        <v>3987.8036999999999</v>
      </c>
      <c r="C62" s="20">
        <v>4151.9363000000003</v>
      </c>
      <c r="D62" s="20">
        <v>4381.5956999999999</v>
      </c>
      <c r="E62" s="20">
        <v>4774.1207000000004</v>
      </c>
      <c r="F62" s="20">
        <v>5827.1913999999997</v>
      </c>
      <c r="G62" s="20">
        <v>6544.5942999999997</v>
      </c>
      <c r="H62" s="20">
        <v>7303.2645000000002</v>
      </c>
      <c r="I62" s="20">
        <v>8887.7114000000001</v>
      </c>
      <c r="J62" s="20">
        <v>10453.1062</v>
      </c>
      <c r="K62" s="20">
        <v>7371.8235000000004</v>
      </c>
      <c r="L62" s="20">
        <v>8907.0172000000002</v>
      </c>
      <c r="M62" s="20">
        <v>11126</v>
      </c>
      <c r="N62" s="20">
        <v>11374</v>
      </c>
      <c r="O62" s="20">
        <v>11127</v>
      </c>
      <c r="P62" s="35" t="s">
        <v>42</v>
      </c>
    </row>
    <row r="63" spans="1:16" ht="14.1" customHeight="1" x14ac:dyDescent="0.2">
      <c r="A63" s="19" t="s">
        <v>12</v>
      </c>
      <c r="B63" s="20">
        <v>174934</v>
      </c>
      <c r="C63" s="20">
        <v>168662.60810000001</v>
      </c>
      <c r="D63" s="20">
        <v>168912.85060000001</v>
      </c>
      <c r="E63" s="20">
        <v>170777.8879</v>
      </c>
      <c r="F63" s="20">
        <v>197137.4148</v>
      </c>
      <c r="G63" s="20">
        <v>222343.0319</v>
      </c>
      <c r="H63" s="20">
        <v>256631.277</v>
      </c>
      <c r="I63" s="20">
        <v>282604.37420000002</v>
      </c>
      <c r="J63" s="20">
        <v>309500.94219999999</v>
      </c>
      <c r="K63" s="20">
        <v>234900.58960000001</v>
      </c>
      <c r="L63" s="20">
        <v>301802.68280000001</v>
      </c>
      <c r="M63" s="20">
        <v>351209</v>
      </c>
      <c r="N63" s="20">
        <v>371151</v>
      </c>
      <c r="O63" s="20">
        <v>381638</v>
      </c>
      <c r="P63" s="35"/>
    </row>
    <row r="64" spans="1:16" ht="14.1" customHeight="1" x14ac:dyDescent="0.2">
      <c r="A64" s="19" t="s">
        <v>13</v>
      </c>
      <c r="B64" s="20">
        <v>1801.5</v>
      </c>
      <c r="C64" s="20">
        <v>1805.1</v>
      </c>
      <c r="D64" s="20">
        <v>1853</v>
      </c>
      <c r="E64" s="20">
        <v>2027</v>
      </c>
      <c r="F64" s="20">
        <v>2457.4</v>
      </c>
      <c r="G64" s="20">
        <v>2956.1</v>
      </c>
      <c r="H64" s="20">
        <v>3404.3</v>
      </c>
      <c r="I64" s="20">
        <v>3989.2</v>
      </c>
      <c r="J64" s="20">
        <v>4731</v>
      </c>
      <c r="K64" s="20">
        <v>3929.1</v>
      </c>
      <c r="L64" s="20">
        <v>4792.2</v>
      </c>
      <c r="M64" s="20">
        <v>5844</v>
      </c>
      <c r="N64" s="20">
        <v>6442</v>
      </c>
      <c r="O64" s="20">
        <v>6402</v>
      </c>
      <c r="P64" s="35"/>
    </row>
    <row r="65" spans="1:16" ht="14.1" customHeight="1" x14ac:dyDescent="0.2">
      <c r="A65" s="19" t="s">
        <v>14</v>
      </c>
      <c r="B65" s="20">
        <v>6981.4</v>
      </c>
      <c r="C65" s="20">
        <v>6688.6</v>
      </c>
      <c r="D65" s="20">
        <v>6349.8226000000004</v>
      </c>
      <c r="E65" s="20">
        <v>6274.4</v>
      </c>
      <c r="F65" s="20">
        <v>7616.5</v>
      </c>
      <c r="G65" s="20">
        <v>8933</v>
      </c>
      <c r="H65" s="20">
        <v>10190.379999999999</v>
      </c>
      <c r="I65" s="20">
        <v>12836.7</v>
      </c>
      <c r="J65" s="20">
        <v>16074</v>
      </c>
      <c r="K65" s="20">
        <v>14218.2</v>
      </c>
      <c r="L65" s="20">
        <v>17218.3</v>
      </c>
      <c r="M65" s="20">
        <v>24143</v>
      </c>
      <c r="N65" s="20">
        <v>25413</v>
      </c>
      <c r="O65" s="20">
        <v>24256</v>
      </c>
      <c r="P65" s="35"/>
    </row>
    <row r="66" spans="1:16" ht="14.1" customHeight="1" x14ac:dyDescent="0.2">
      <c r="A66" s="19" t="s">
        <v>15</v>
      </c>
      <c r="B66" s="20">
        <v>2866.1</v>
      </c>
      <c r="C66" s="20">
        <v>2503.6</v>
      </c>
      <c r="D66" s="20">
        <v>2137.875</v>
      </c>
      <c r="E66" s="20">
        <v>2446.0500000000002</v>
      </c>
      <c r="F66" s="20">
        <v>3105.25</v>
      </c>
      <c r="G66" s="20">
        <v>3814.27</v>
      </c>
      <c r="H66" s="20">
        <v>5022.1499999999996</v>
      </c>
      <c r="I66" s="20">
        <v>6185.01</v>
      </c>
      <c r="J66" s="20">
        <v>8862.1</v>
      </c>
      <c r="K66" s="20">
        <v>6909.6</v>
      </c>
      <c r="L66" s="20">
        <v>9916.2800000000007</v>
      </c>
      <c r="M66" s="20">
        <v>11784</v>
      </c>
      <c r="N66" s="20">
        <v>11083</v>
      </c>
      <c r="O66" s="20">
        <v>11942</v>
      </c>
      <c r="P66" s="35"/>
    </row>
    <row r="67" spans="1:16" ht="14.1" customHeight="1" x14ac:dyDescent="0.2">
      <c r="A67" s="19" t="s">
        <v>16</v>
      </c>
      <c r="B67" s="20">
        <v>7357.57</v>
      </c>
      <c r="C67" s="20">
        <v>7204.4781999999996</v>
      </c>
      <c r="D67" s="20">
        <v>7392.7921999999999</v>
      </c>
      <c r="E67" s="20">
        <v>8204.8487000000005</v>
      </c>
      <c r="F67" s="20">
        <v>9804.7759000000005</v>
      </c>
      <c r="G67" s="20">
        <v>12081.608700000001</v>
      </c>
      <c r="H67" s="20">
        <v>14844.082</v>
      </c>
      <c r="I67" s="20">
        <v>19590.521700000001</v>
      </c>
      <c r="J67" s="20">
        <v>28449.181799999998</v>
      </c>
      <c r="K67" s="20">
        <v>21010.6875</v>
      </c>
      <c r="L67" s="20">
        <v>28815.3194</v>
      </c>
      <c r="M67" s="20">
        <v>36967</v>
      </c>
      <c r="N67" s="20">
        <v>41113</v>
      </c>
      <c r="O67" s="20">
        <v>42191</v>
      </c>
      <c r="P67" s="35"/>
    </row>
    <row r="68" spans="1:16" ht="14.1" customHeight="1" x14ac:dyDescent="0.2">
      <c r="A68" s="19" t="s">
        <v>31</v>
      </c>
      <c r="B68" s="20">
        <v>9478.5</v>
      </c>
      <c r="C68" s="20">
        <v>8779.2999999999993</v>
      </c>
      <c r="D68" s="20">
        <v>8837.7000000000007</v>
      </c>
      <c r="E68" s="20">
        <v>7626.8</v>
      </c>
      <c r="F68" s="20">
        <v>7888</v>
      </c>
      <c r="G68" s="20">
        <v>9869.4</v>
      </c>
      <c r="H68" s="20">
        <v>12173.9</v>
      </c>
      <c r="I68" s="20">
        <v>13597</v>
      </c>
      <c r="J68" s="20">
        <v>15992.9</v>
      </c>
      <c r="K68" s="20">
        <v>12295.9</v>
      </c>
      <c r="L68" s="20">
        <v>15489.1</v>
      </c>
      <c r="M68" s="20">
        <v>17436</v>
      </c>
      <c r="N68" s="20">
        <v>17758</v>
      </c>
      <c r="O68" s="20">
        <v>16613</v>
      </c>
      <c r="P68" s="35"/>
    </row>
    <row r="69" spans="1:16" ht="14.1" customHeight="1" x14ac:dyDescent="0.2">
      <c r="A69" s="19" t="s">
        <v>17</v>
      </c>
      <c r="B69" s="20">
        <v>3311.1</v>
      </c>
      <c r="C69" s="20">
        <v>2914.8168999999998</v>
      </c>
      <c r="D69" s="20">
        <v>1873.8094000000001</v>
      </c>
      <c r="E69" s="20">
        <v>2097.7624999999998</v>
      </c>
      <c r="F69" s="20">
        <v>2992.2242000000001</v>
      </c>
      <c r="G69" s="20">
        <v>3753.2586999999999</v>
      </c>
      <c r="H69" s="20">
        <v>4898.4611999999997</v>
      </c>
      <c r="I69" s="20">
        <v>5645.3906999999999</v>
      </c>
      <c r="J69" s="20">
        <v>8809.6774000000005</v>
      </c>
      <c r="K69" s="20">
        <v>6895.6877000000004</v>
      </c>
      <c r="L69" s="20">
        <v>8557.6928000000007</v>
      </c>
      <c r="M69" s="20">
        <v>10704</v>
      </c>
      <c r="N69" s="20">
        <v>12277</v>
      </c>
      <c r="O69" s="20">
        <v>11591</v>
      </c>
      <c r="P69" s="35"/>
    </row>
    <row r="70" spans="1:16" ht="14.1" customHeight="1" x14ac:dyDescent="0.2">
      <c r="A70" s="19" t="s">
        <v>35</v>
      </c>
      <c r="B70" s="20">
        <v>16865</v>
      </c>
      <c r="C70" s="20">
        <v>19211</v>
      </c>
      <c r="D70" s="20">
        <v>13360</v>
      </c>
      <c r="E70" s="20">
        <v>10483</v>
      </c>
      <c r="F70" s="20">
        <v>17021</v>
      </c>
      <c r="G70" s="20">
        <v>24008</v>
      </c>
      <c r="H70" s="20">
        <v>33583</v>
      </c>
      <c r="I70" s="20">
        <v>46660</v>
      </c>
      <c r="J70" s="20">
        <v>50971</v>
      </c>
      <c r="K70" s="20">
        <v>39646</v>
      </c>
      <c r="L70" s="20">
        <v>38613</v>
      </c>
      <c r="M70" s="20">
        <v>46813</v>
      </c>
      <c r="N70" s="20">
        <v>59339</v>
      </c>
      <c r="O70" s="20">
        <v>52943</v>
      </c>
      <c r="P70" s="35" t="s">
        <v>42</v>
      </c>
    </row>
    <row r="71" spans="1:16" s="5" customFormat="1" ht="14.1" customHeight="1" x14ac:dyDescent="0.2">
      <c r="A71" s="17" t="s">
        <v>38</v>
      </c>
      <c r="B71" s="26">
        <v>11937.027</v>
      </c>
      <c r="C71" s="26">
        <v>11959.4748</v>
      </c>
      <c r="D71" s="26">
        <v>12099.7487</v>
      </c>
      <c r="E71" s="26">
        <v>12977.914700000001</v>
      </c>
      <c r="F71" s="26">
        <v>14884.417999999998</v>
      </c>
      <c r="G71" s="26">
        <v>17698.931199999999</v>
      </c>
      <c r="H71" s="26">
        <v>20209.3652</v>
      </c>
      <c r="I71" s="26">
        <v>23425.804599999996</v>
      </c>
      <c r="J71" s="26">
        <v>27986.007700000002</v>
      </c>
      <c r="K71" s="26">
        <v>20328.983900000003</v>
      </c>
      <c r="L71" s="26">
        <v>20818.074799999999</v>
      </c>
      <c r="M71" s="26">
        <f>SUM(M72:M84)</f>
        <v>26406</v>
      </c>
      <c r="N71" s="26">
        <f t="shared" ref="N71" si="2">SUM(N72:N84)</f>
        <v>24923</v>
      </c>
      <c r="O71" s="26">
        <f>SUM(O72:O84)-1</f>
        <v>23781</v>
      </c>
      <c r="P71" s="35" t="s">
        <v>42</v>
      </c>
    </row>
    <row r="72" spans="1:16" ht="14.1" customHeight="1" x14ac:dyDescent="0.2">
      <c r="A72" s="19" t="s">
        <v>18</v>
      </c>
      <c r="B72" s="20">
        <v>342.39100000000002</v>
      </c>
      <c r="C72" s="20">
        <v>324.90879999999999</v>
      </c>
      <c r="D72" s="20">
        <v>310.13440000000003</v>
      </c>
      <c r="E72" s="20">
        <v>360.20819999999998</v>
      </c>
      <c r="F72" s="20">
        <v>402.35860000000002</v>
      </c>
      <c r="G72" s="20">
        <v>455.35469999999998</v>
      </c>
      <c r="H72" s="20">
        <v>559.70219999999995</v>
      </c>
      <c r="I72" s="20">
        <v>648.91089999999997</v>
      </c>
      <c r="J72" s="20">
        <v>669.88570000000004</v>
      </c>
      <c r="K72" s="20">
        <v>478.90660000000003</v>
      </c>
      <c r="L72" s="20">
        <v>453.88350000000003</v>
      </c>
      <c r="M72" s="20">
        <v>431</v>
      </c>
      <c r="N72" s="20">
        <v>484</v>
      </c>
      <c r="O72" s="20">
        <v>494</v>
      </c>
      <c r="P72" s="35"/>
    </row>
    <row r="73" spans="1:16" ht="14.1" customHeight="1" x14ac:dyDescent="0.2">
      <c r="A73" s="19" t="s">
        <v>19</v>
      </c>
      <c r="B73" s="20">
        <v>1983.1</v>
      </c>
      <c r="C73" s="20">
        <v>1804.2</v>
      </c>
      <c r="D73" s="20">
        <v>1749.03</v>
      </c>
      <c r="E73" s="20">
        <v>1758.56</v>
      </c>
      <c r="F73" s="20">
        <v>1906.82</v>
      </c>
      <c r="G73" s="20">
        <v>2311.6278000000002</v>
      </c>
      <c r="H73" s="20">
        <v>2727.3350999999998</v>
      </c>
      <c r="I73" s="20">
        <v>2956.2905000000001</v>
      </c>
      <c r="J73" s="20">
        <v>3199.0398</v>
      </c>
      <c r="K73" s="20">
        <v>2535.3429999999998</v>
      </c>
      <c r="L73" s="20">
        <v>2590.5969</v>
      </c>
      <c r="M73" s="20">
        <v>2966</v>
      </c>
      <c r="N73" s="20">
        <v>3385</v>
      </c>
      <c r="O73" s="20">
        <v>3284</v>
      </c>
      <c r="P73" s="35"/>
    </row>
    <row r="74" spans="1:16" ht="14.1" customHeight="1" x14ac:dyDescent="0.2">
      <c r="A74" s="19" t="s">
        <v>20</v>
      </c>
      <c r="B74" s="20">
        <v>1030.28</v>
      </c>
      <c r="C74" s="20">
        <v>952.25</v>
      </c>
      <c r="D74" s="20">
        <v>954.95</v>
      </c>
      <c r="E74" s="20">
        <v>1065.55</v>
      </c>
      <c r="F74" s="20">
        <v>1264.0999999999999</v>
      </c>
      <c r="G74" s="20">
        <v>1429.4</v>
      </c>
      <c r="H74" s="20">
        <v>1513</v>
      </c>
      <c r="I74" s="20">
        <v>1607.3</v>
      </c>
      <c r="J74" s="20">
        <v>1730.1</v>
      </c>
      <c r="K74" s="20">
        <v>1295.3</v>
      </c>
      <c r="L74" s="20">
        <v>1561.8130000000001</v>
      </c>
      <c r="M74" s="20">
        <v>1703</v>
      </c>
      <c r="N74" s="28" t="s">
        <v>41</v>
      </c>
      <c r="O74" s="28" t="s">
        <v>41</v>
      </c>
      <c r="P74" s="39"/>
    </row>
    <row r="75" spans="1:16" ht="14.1" customHeight="1" x14ac:dyDescent="0.2">
      <c r="A75" s="19" t="s">
        <v>21</v>
      </c>
      <c r="B75" s="20">
        <v>478.44099999999997</v>
      </c>
      <c r="C75" s="20">
        <v>478.05099999999999</v>
      </c>
      <c r="D75" s="20">
        <v>496.90600000000001</v>
      </c>
      <c r="E75" s="20">
        <v>522.34299999999996</v>
      </c>
      <c r="F75" s="20">
        <v>480.69400000000002</v>
      </c>
      <c r="G75" s="20">
        <v>556.22</v>
      </c>
      <c r="H75" s="20">
        <v>611.92999999999995</v>
      </c>
      <c r="I75" s="20">
        <v>642.01700000000005</v>
      </c>
      <c r="J75" s="20">
        <v>788.24</v>
      </c>
      <c r="K75" s="20">
        <v>620.51</v>
      </c>
      <c r="L75" s="20">
        <v>647.20000000000005</v>
      </c>
      <c r="M75" s="20">
        <v>775</v>
      </c>
      <c r="N75" s="20">
        <v>837</v>
      </c>
      <c r="O75" s="20">
        <v>916</v>
      </c>
      <c r="P75" s="35"/>
    </row>
    <row r="76" spans="1:16" ht="14.1" customHeight="1" x14ac:dyDescent="0.2">
      <c r="A76" s="19" t="s">
        <v>22</v>
      </c>
      <c r="B76" s="20">
        <v>130.38900000000001</v>
      </c>
      <c r="C76" s="20">
        <v>115.7111</v>
      </c>
      <c r="D76" s="20">
        <v>102.357</v>
      </c>
      <c r="E76" s="20">
        <v>112.5911</v>
      </c>
      <c r="F76" s="20">
        <v>127.7633</v>
      </c>
      <c r="G76" s="20">
        <v>145.93180000000001</v>
      </c>
      <c r="H76" s="20">
        <v>146.86850000000001</v>
      </c>
      <c r="I76" s="20">
        <v>172.3443</v>
      </c>
      <c r="J76" s="20">
        <v>217.37700000000001</v>
      </c>
      <c r="K76" s="20">
        <v>198.2251</v>
      </c>
      <c r="L76" s="20">
        <v>196.92160000000001</v>
      </c>
      <c r="M76" s="20">
        <v>199</v>
      </c>
      <c r="N76" s="20">
        <v>183</v>
      </c>
      <c r="O76" s="28" t="s">
        <v>41</v>
      </c>
      <c r="P76" s="39"/>
    </row>
    <row r="77" spans="1:16" ht="14.1" customHeight="1" x14ac:dyDescent="0.2">
      <c r="A77" s="21" t="s">
        <v>23</v>
      </c>
      <c r="B77" s="20">
        <v>220.941</v>
      </c>
      <c r="C77" s="20">
        <v>196.8296</v>
      </c>
      <c r="D77" s="20">
        <v>181.41849999999999</v>
      </c>
      <c r="E77" s="20">
        <v>228.47399999999999</v>
      </c>
      <c r="F77" s="20">
        <v>226.74809999999999</v>
      </c>
      <c r="G77" s="20">
        <v>299.96289999999999</v>
      </c>
      <c r="H77" s="20">
        <v>297.08510000000001</v>
      </c>
      <c r="I77" s="20">
        <v>327.88940000000002</v>
      </c>
      <c r="J77" s="20">
        <v>338.76319999999998</v>
      </c>
      <c r="K77" s="20">
        <v>262.87740000000002</v>
      </c>
      <c r="L77" s="20">
        <v>284.41649999999998</v>
      </c>
      <c r="M77" s="20">
        <v>295</v>
      </c>
      <c r="N77" s="20">
        <v>300</v>
      </c>
      <c r="O77" s="20">
        <v>305</v>
      </c>
      <c r="P77" s="35"/>
    </row>
    <row r="78" spans="1:16" ht="14.1" customHeight="1" x14ac:dyDescent="0.2">
      <c r="A78" s="19" t="s">
        <v>24</v>
      </c>
      <c r="B78" s="20">
        <v>550.1</v>
      </c>
      <c r="C78" s="20">
        <v>541</v>
      </c>
      <c r="D78" s="20">
        <v>513.9</v>
      </c>
      <c r="E78" s="20">
        <v>525.29999999999995</v>
      </c>
      <c r="F78" s="20">
        <v>591.78800000000001</v>
      </c>
      <c r="G78" s="20">
        <v>783.7</v>
      </c>
      <c r="H78" s="20">
        <v>884.98040000000003</v>
      </c>
      <c r="I78" s="20">
        <v>1063.0999999999999</v>
      </c>
      <c r="J78" s="20">
        <v>1324</v>
      </c>
      <c r="K78" s="20">
        <v>1169</v>
      </c>
      <c r="L78" s="20">
        <v>1419.0787</v>
      </c>
      <c r="M78" s="20">
        <v>1771</v>
      </c>
      <c r="N78" s="20">
        <v>1997</v>
      </c>
      <c r="O78" s="20">
        <v>1891</v>
      </c>
      <c r="P78" s="35"/>
    </row>
    <row r="79" spans="1:16" ht="14.1" customHeight="1" x14ac:dyDescent="0.2">
      <c r="A79" s="19" t="s">
        <v>25</v>
      </c>
      <c r="B79" s="20">
        <v>3004.3</v>
      </c>
      <c r="C79" s="20">
        <v>3072.6</v>
      </c>
      <c r="D79" s="20">
        <v>3179.6</v>
      </c>
      <c r="E79" s="20">
        <v>3328.24</v>
      </c>
      <c r="F79" s="20">
        <v>3545.34</v>
      </c>
      <c r="G79" s="20">
        <v>4245.51</v>
      </c>
      <c r="H79" s="20">
        <v>5077.03</v>
      </c>
      <c r="I79" s="20">
        <v>6203.89</v>
      </c>
      <c r="J79" s="20">
        <v>7546.79</v>
      </c>
      <c r="K79" s="20">
        <v>4475.66</v>
      </c>
      <c r="L79" s="20">
        <v>4629.38</v>
      </c>
      <c r="M79" s="20">
        <v>5922</v>
      </c>
      <c r="N79" s="20">
        <v>5810</v>
      </c>
      <c r="O79" s="20">
        <v>5800</v>
      </c>
      <c r="P79" s="35"/>
    </row>
    <row r="80" spans="1:16" ht="14.1" customHeight="1" x14ac:dyDescent="0.2">
      <c r="A80" s="23" t="s">
        <v>33</v>
      </c>
      <c r="B80" s="20">
        <v>172.67</v>
      </c>
      <c r="C80" s="20">
        <v>166.58070000000001</v>
      </c>
      <c r="D80" s="20">
        <v>177.584</v>
      </c>
      <c r="E80" s="20">
        <v>175.64070000000001</v>
      </c>
      <c r="F80" s="20">
        <v>160.8185</v>
      </c>
      <c r="G80" s="20">
        <v>185.21109999999999</v>
      </c>
      <c r="H80" s="20">
        <v>219.57400000000001</v>
      </c>
      <c r="I80" s="20">
        <v>242.9538</v>
      </c>
      <c r="J80" s="20">
        <v>311.9126</v>
      </c>
      <c r="K80" s="20">
        <v>265.69279999999998</v>
      </c>
      <c r="L80" s="20">
        <v>252.67599999999999</v>
      </c>
      <c r="M80" s="20">
        <v>246</v>
      </c>
      <c r="N80" s="20">
        <v>228</v>
      </c>
      <c r="O80" s="20">
        <v>251</v>
      </c>
      <c r="P80" s="35"/>
    </row>
    <row r="81" spans="1:16" ht="14.1" customHeight="1" x14ac:dyDescent="0.2">
      <c r="A81" s="23" t="s">
        <v>26</v>
      </c>
      <c r="B81" s="20">
        <v>144.35599999999999</v>
      </c>
      <c r="C81" s="20">
        <v>151.96960000000001</v>
      </c>
      <c r="D81" s="20">
        <v>157.7688</v>
      </c>
      <c r="E81" s="20">
        <v>176.80549999999999</v>
      </c>
      <c r="F81" s="20">
        <v>198.9744</v>
      </c>
      <c r="G81" s="20">
        <v>212.39089999999999</v>
      </c>
      <c r="H81" s="20">
        <v>237.68180000000001</v>
      </c>
      <c r="I81" s="20">
        <v>287.91109999999998</v>
      </c>
      <c r="J81" s="20">
        <v>328.67910000000001</v>
      </c>
      <c r="K81" s="20">
        <v>293.80810000000002</v>
      </c>
      <c r="L81" s="20">
        <v>297.71679999999998</v>
      </c>
      <c r="M81" s="20">
        <v>292</v>
      </c>
      <c r="N81" s="20">
        <v>315</v>
      </c>
      <c r="O81" s="20">
        <v>320</v>
      </c>
      <c r="P81" s="35"/>
    </row>
    <row r="82" spans="1:16" ht="14.1" customHeight="1" x14ac:dyDescent="0.2">
      <c r="A82" s="23" t="s">
        <v>27</v>
      </c>
      <c r="B82" s="20">
        <v>312.459</v>
      </c>
      <c r="C82" s="20">
        <v>272.07400000000001</v>
      </c>
      <c r="D82" s="20">
        <v>271.89999999999998</v>
      </c>
      <c r="E82" s="20">
        <v>354.50220000000002</v>
      </c>
      <c r="F82" s="20">
        <v>348.01310000000001</v>
      </c>
      <c r="G82" s="20">
        <v>418.12200000000001</v>
      </c>
      <c r="H82" s="20">
        <v>520.97810000000004</v>
      </c>
      <c r="I82" s="20">
        <v>541.69759999999997</v>
      </c>
      <c r="J82" s="20">
        <v>604.82029999999997</v>
      </c>
      <c r="K82" s="20">
        <v>457.96089999999998</v>
      </c>
      <c r="L82" s="20">
        <v>582.99180000000001</v>
      </c>
      <c r="M82" s="20">
        <v>616</v>
      </c>
      <c r="N82" s="20">
        <v>537</v>
      </c>
      <c r="O82" s="20">
        <v>551</v>
      </c>
      <c r="P82" s="35"/>
    </row>
    <row r="83" spans="1:16" ht="14.1" customHeight="1" x14ac:dyDescent="0.2">
      <c r="A83" s="19" t="s">
        <v>28</v>
      </c>
      <c r="B83" s="20">
        <v>246.1</v>
      </c>
      <c r="C83" s="20">
        <v>297.2</v>
      </c>
      <c r="D83" s="20">
        <v>321.89999999999998</v>
      </c>
      <c r="E83" s="20">
        <v>458</v>
      </c>
      <c r="F83" s="20">
        <v>740.1</v>
      </c>
      <c r="G83" s="20">
        <v>927.9</v>
      </c>
      <c r="H83" s="20">
        <v>902.6</v>
      </c>
      <c r="I83" s="20">
        <v>1044.8</v>
      </c>
      <c r="J83" s="20">
        <v>1349.7</v>
      </c>
      <c r="K83" s="20">
        <v>1295.5</v>
      </c>
      <c r="L83" s="20">
        <v>1397.9</v>
      </c>
      <c r="M83" s="20">
        <v>1679</v>
      </c>
      <c r="N83" s="20">
        <v>1782</v>
      </c>
      <c r="O83" s="20">
        <v>1994</v>
      </c>
      <c r="P83" s="35"/>
    </row>
    <row r="84" spans="1:16" ht="14.1" customHeight="1" x14ac:dyDescent="0.2">
      <c r="A84" s="27" t="s">
        <v>29</v>
      </c>
      <c r="B84" s="25">
        <v>3321.5</v>
      </c>
      <c r="C84" s="25">
        <v>3586.1</v>
      </c>
      <c r="D84" s="25">
        <v>3682.3</v>
      </c>
      <c r="E84" s="25">
        <v>3911.7</v>
      </c>
      <c r="F84" s="25">
        <v>4890.8999999999996</v>
      </c>
      <c r="G84" s="25">
        <v>5727.6</v>
      </c>
      <c r="H84" s="25">
        <v>6510.6</v>
      </c>
      <c r="I84" s="25">
        <v>7686.7</v>
      </c>
      <c r="J84" s="25">
        <v>9576.7000000000007</v>
      </c>
      <c r="K84" s="25">
        <v>6980.2</v>
      </c>
      <c r="L84" s="25">
        <v>6503.5</v>
      </c>
      <c r="M84" s="25">
        <v>9511</v>
      </c>
      <c r="N84" s="25">
        <v>9065</v>
      </c>
      <c r="O84" s="25">
        <v>7976</v>
      </c>
      <c r="P84" s="37"/>
    </row>
    <row r="85" spans="1:16" x14ac:dyDescent="0.2">
      <c r="A85" s="2" t="s">
        <v>47</v>
      </c>
    </row>
    <row r="86" spans="1:16" x14ac:dyDescent="0.2">
      <c r="A86" s="30" t="s">
        <v>45</v>
      </c>
    </row>
  </sheetData>
  <mergeCells count="2">
    <mergeCell ref="A4:A5"/>
    <mergeCell ref="A47:A48"/>
  </mergeCells>
  <phoneticPr fontId="0" type="noConversion"/>
  <pageMargins left="1.9685039370078741" right="1.6535433070866143" top="0.98425196850393704" bottom="1.9685039370078741" header="0" footer="0"/>
  <pageSetup paperSize="9" orientation="portrait" r:id="rId1"/>
  <headerFooter alignWithMargins="0"/>
  <rowBreaks count="1" manualBreakCount="1">
    <brk id="43" max="16383" man="1"/>
  </rowBreaks>
  <colBreaks count="1" manualBreakCount="1">
    <brk id="16" max="1048575" man="1"/>
  </colBreaks>
  <ignoredErrors>
    <ignoredError sqref="N7 N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2621</vt:lpstr>
      <vt:lpstr>'2621'!Área_de_impresión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Pedro Reto Nuñez</cp:lastModifiedBy>
  <cp:lastPrinted>2014-06-05T19:29:55Z</cp:lastPrinted>
  <dcterms:created xsi:type="dcterms:W3CDTF">2003-11-21T15:38:27Z</dcterms:created>
  <dcterms:modified xsi:type="dcterms:W3CDTF">2014-07-17T20:08:57Z</dcterms:modified>
</cp:coreProperties>
</file>