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AJT\Compendio Estadístico\01 Compendio 2023\CAP-23_CUENTAS NACIONALES\"/>
    </mc:Choice>
  </mc:AlternateContent>
  <xr:revisionPtr revIDLastSave="0" documentId="13_ncr:1_{D7318512-14B9-4805-9719-C3BF6F09CF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358" sheetId="1" r:id="rId1"/>
  </sheets>
  <externalReferences>
    <externalReference r:id="rId2"/>
  </externalReferences>
  <definedNames>
    <definedName name="__123Graph_A" hidden="1">'[1]5'!#REF!</definedName>
    <definedName name="__123Graph_B" hidden="1">'[1]5'!#REF!</definedName>
    <definedName name="__123Graph_X" hidden="1">'[1]5'!#REF!</definedName>
    <definedName name="_Fill" hidden="1">'[1]5'!#REF!</definedName>
    <definedName name="_Key1" hidden="1">#REF!</definedName>
    <definedName name="_Order1" hidden="1">255</definedName>
    <definedName name="_Order2" hidden="1">0</definedName>
    <definedName name="_Sort" hidden="1">#REF!</definedName>
    <definedName name="_Table1_Out" hidden="1">#REF!</definedName>
    <definedName name="_xlnm.Print_Area" localSheetId="0">'2358'!$A$1:$K$36</definedName>
  </definedNames>
  <calcPr calcId="191029"/>
</workbook>
</file>

<file path=xl/calcChain.xml><?xml version="1.0" encoding="utf-8"?>
<calcChain xmlns="http://schemas.openxmlformats.org/spreadsheetml/2006/main">
  <c r="G14" i="1" l="1"/>
  <c r="G13" i="1"/>
  <c r="G12" i="1"/>
  <c r="G11" i="1"/>
  <c r="H11" i="1" s="1"/>
  <c r="C12" i="1" s="1"/>
  <c r="H12" i="1" l="1"/>
  <c r="C13" i="1" s="1"/>
  <c r="H13" i="1" s="1"/>
  <c r="C14" i="1" s="1"/>
  <c r="H14" i="1" s="1"/>
  <c r="C16" i="1" s="1"/>
  <c r="H16" i="1" s="1"/>
  <c r="C17" i="1" s="1"/>
  <c r="H17" i="1" s="1"/>
  <c r="C18" i="1" s="1"/>
  <c r="H18" i="1" s="1"/>
  <c r="C19" i="1" s="1"/>
  <c r="H19" i="1" s="1"/>
  <c r="C21" i="1" s="1"/>
  <c r="H21" i="1" s="1"/>
  <c r="C22" i="1" s="1"/>
  <c r="H22" i="1" s="1"/>
  <c r="C23" i="1" s="1"/>
  <c r="H23" i="1" s="1"/>
  <c r="C24" i="1" s="1"/>
  <c r="H24" i="1" s="1"/>
  <c r="I22" i="1" l="1"/>
  <c r="K21" i="1"/>
  <c r="J21" i="1"/>
  <c r="I21" i="1"/>
  <c r="K22" i="1"/>
  <c r="J22" i="1"/>
  <c r="K23" i="1"/>
  <c r="J23" i="1"/>
  <c r="I23" i="1"/>
  <c r="I24" i="1"/>
  <c r="J24" i="1"/>
  <c r="K24" i="1"/>
  <c r="K19" i="1"/>
  <c r="J19" i="1"/>
  <c r="I19" i="1"/>
  <c r="G20" i="1"/>
  <c r="K18" i="1" l="1"/>
  <c r="J18" i="1"/>
  <c r="I18" i="1"/>
  <c r="K17" i="1"/>
  <c r="J17" i="1"/>
  <c r="I17" i="1"/>
  <c r="K16" i="1"/>
  <c r="J16" i="1"/>
  <c r="I16" i="1"/>
  <c r="G15" i="1"/>
  <c r="K14" i="1" l="1"/>
  <c r="J14" i="1"/>
  <c r="I14" i="1"/>
  <c r="K13" i="1"/>
  <c r="J13" i="1"/>
  <c r="I13" i="1"/>
  <c r="K12" i="1"/>
  <c r="J12" i="1"/>
  <c r="I12" i="1"/>
  <c r="K11" i="1"/>
  <c r="J11" i="1"/>
  <c r="I11" i="1"/>
  <c r="G10" i="1"/>
</calcChain>
</file>

<file path=xl/sharedStrings.xml><?xml version="1.0" encoding="utf-8"?>
<sst xmlns="http://schemas.openxmlformats.org/spreadsheetml/2006/main" count="58" uniqueCount="42">
  <si>
    <t>I</t>
  </si>
  <si>
    <t>II</t>
  </si>
  <si>
    <t>III</t>
  </si>
  <si>
    <t>IV</t>
  </si>
  <si>
    <t>Trim.</t>
  </si>
  <si>
    <t>salidas 3/</t>
  </si>
  <si>
    <t xml:space="preserve">Tasa de </t>
  </si>
  <si>
    <t xml:space="preserve">Stock al </t>
  </si>
  <si>
    <t xml:space="preserve">inicio del </t>
  </si>
  <si>
    <t xml:space="preserve">final del </t>
  </si>
  <si>
    <t>Fuente: Instituto Nacional de Estadística e Informática - Directorio Central de Empresas y Establecimientos.</t>
  </si>
  <si>
    <t>periodo</t>
  </si>
  <si>
    <t>Varia-</t>
  </si>
  <si>
    <t>ción</t>
  </si>
  <si>
    <t>Neta 4/</t>
  </si>
  <si>
    <t>Tasa</t>
  </si>
  <si>
    <t>6/</t>
  </si>
  <si>
    <t>7/</t>
  </si>
  <si>
    <t>bajas</t>
  </si>
  <si>
    <t>neta</t>
  </si>
  <si>
    <t>5/</t>
  </si>
  <si>
    <t>altas</t>
  </si>
  <si>
    <t>1/</t>
  </si>
  <si>
    <t>2/</t>
  </si>
  <si>
    <t>Bajas</t>
  </si>
  <si>
    <t>Altas</t>
  </si>
  <si>
    <t>Otros in-</t>
  </si>
  <si>
    <t>gresos y</t>
  </si>
  <si>
    <t>H.  DEMOGRAFÍA EMPRESARIAL EN EL PERÚ</t>
  </si>
  <si>
    <t>3/</t>
  </si>
  <si>
    <t>4/</t>
  </si>
  <si>
    <t>Comprende a las empresas que se crean o se reactivan.</t>
  </si>
  <si>
    <t>Número de empresas que dejan de operar por el cierre o cese definitivo de sus actividades, suspensión temporal, fallecimiento en el caso de personas naturales y fusión o escisión en el caso de personas jurídicas.</t>
  </si>
  <si>
    <t>Otros ingresos y salidas que comprenden cambios de organización jurídica, principalmente de persona natural sin negocio a persona natural con negocio y viceversa. El Directorio Central de Empresas y Establecimientos del Instituto Nacional de Estadística e Informática no considera a las personas naturales sin negocio.</t>
  </si>
  <si>
    <t>Es la diferencia entre el número de empresas creadas o reactivadas y las que se dieron de baja.</t>
  </si>
  <si>
    <t>Es la relación de altas de empresas con el stock al final del período.</t>
  </si>
  <si>
    <t>Es la relación de bajas de empresas con el stock al final del período.</t>
  </si>
  <si>
    <t>Es la relación de la variación neta con el stock al final del período.</t>
  </si>
  <si>
    <t>Año/</t>
  </si>
  <si>
    <r>
      <rPr>
        <b/>
        <sz val="7"/>
        <color indexed="8"/>
        <rFont val="Arial Narrow"/>
        <family val="2"/>
      </rPr>
      <t>Nota</t>
    </r>
    <r>
      <rPr>
        <sz val="7"/>
        <color indexed="8"/>
        <rFont val="Arial Narrow"/>
        <family val="2"/>
      </rPr>
      <t>: Incluye información solo de empresas privadas.</t>
    </r>
  </si>
  <si>
    <r>
      <rPr>
        <b/>
        <sz val="7"/>
        <color rgb="FF000000"/>
        <rFont val="Arial Narrow"/>
        <family val="2"/>
      </rPr>
      <t>Stock</t>
    </r>
    <r>
      <rPr>
        <sz val="7"/>
        <color indexed="8"/>
        <rFont val="Arial Narrow"/>
        <family val="2"/>
      </rPr>
      <t xml:space="preserve"> es el conjunto de empresas que han permanecido activas durante el periodo. Se halla sumando a las empresas que permanecen activas al final del periodo anterior más las empresas que se den de alta, menos las que se dan de baja y otros ingresos y salidas.</t>
    </r>
  </si>
  <si>
    <t>23.58   STOCK Y VARIACIÓN NETA DE EMPRESAS, 2020-2022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</si>
</sst>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 ###\ ###\ ###"/>
    <numFmt numFmtId="165" formatCode="0.0"/>
    <numFmt numFmtId="166" formatCode="0_)"/>
  </numFmts>
  <fonts count="15" x14ac:knownFonts="1">
    <font>
      <sz val="10"/>
      <name val="Arial"/>
      <family val="2"/>
    </font>
    <font>
      <sz val="10"/>
      <name val="Arial"/>
      <family val="2"/>
    </font>
    <font>
      <sz val="7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  <font>
      <b/>
      <i/>
      <sz val="8"/>
      <name val="Arial Narrow"/>
      <family val="2"/>
    </font>
    <font>
      <b/>
      <sz val="8"/>
      <name val="Arial Narrow"/>
      <family val="2"/>
    </font>
    <font>
      <b/>
      <i/>
      <sz val="7"/>
      <name val="Arial Narrow"/>
      <family val="2"/>
    </font>
    <font>
      <b/>
      <sz val="9"/>
      <name val="Arial Narrow"/>
      <family val="2"/>
    </font>
    <font>
      <b/>
      <sz val="7.5"/>
      <name val="Arial Narrow"/>
      <family val="2"/>
    </font>
    <font>
      <b/>
      <sz val="11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8"/>
      <name val="Arial Narrow"/>
      <family val="2"/>
    </font>
    <font>
      <b/>
      <sz val="7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 style="medium">
        <color theme="1"/>
      </right>
      <top/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 style="medium">
        <color theme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49" fontId="8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166" fontId="2" fillId="0" borderId="3" xfId="0" applyNumberFormat="1" applyFont="1" applyBorder="1" applyAlignment="1">
      <alignment horizontal="right" vertical="center"/>
    </xf>
    <xf numFmtId="1" fontId="2" fillId="0" borderId="3" xfId="0" applyNumberFormat="1" applyFont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49" fontId="10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12" fillId="0" borderId="0" xfId="0" applyFont="1" applyAlignment="1">
      <alignment horizontal="left"/>
    </xf>
    <xf numFmtId="3" fontId="12" fillId="0" borderId="0" xfId="0" applyNumberFormat="1" applyFont="1"/>
    <xf numFmtId="0" fontId="2" fillId="0" borderId="6" xfId="0" applyFont="1" applyBorder="1" applyAlignment="1">
      <alignment horizontal="left" vertical="center"/>
    </xf>
    <xf numFmtId="49" fontId="9" fillId="0" borderId="6" xfId="0" applyNumberFormat="1" applyFont="1" applyBorder="1" applyAlignment="1">
      <alignment horizontal="right" vertical="center"/>
    </xf>
    <xf numFmtId="0" fontId="9" fillId="2" borderId="6" xfId="0" applyFont="1" applyFill="1" applyBorder="1" applyAlignment="1">
      <alignment horizontal="right" vertical="center"/>
    </xf>
    <xf numFmtId="0" fontId="10" fillId="0" borderId="0" xfId="0" applyFont="1"/>
    <xf numFmtId="0" fontId="6" fillId="0" borderId="5" xfId="0" applyFont="1" applyBorder="1" applyAlignment="1">
      <alignment horizontal="right" vertical="center"/>
    </xf>
    <xf numFmtId="0" fontId="6" fillId="2" borderId="2" xfId="0" applyFont="1" applyFill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right"/>
    </xf>
    <xf numFmtId="165" fontId="6" fillId="0" borderId="0" xfId="0" applyNumberFormat="1" applyFont="1" applyAlignment="1">
      <alignment horizontal="right" vertical="center"/>
    </xf>
    <xf numFmtId="2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3" fontId="2" fillId="0" borderId="0" xfId="0" applyNumberFormat="1" applyFont="1"/>
    <xf numFmtId="0" fontId="4" fillId="0" borderId="5" xfId="0" applyFont="1" applyBorder="1" applyAlignment="1">
      <alignment horizontal="left" vertical="center" indent="1"/>
    </xf>
    <xf numFmtId="0" fontId="9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 indent="1"/>
    </xf>
    <xf numFmtId="0" fontId="9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indent="1"/>
    </xf>
    <xf numFmtId="0" fontId="12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justify" vertical="center" wrapText="1"/>
    </xf>
    <xf numFmtId="0" fontId="12" fillId="0" borderId="0" xfId="0" applyFont="1" applyAlignment="1">
      <alignment horizontal="justify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iaz\respaldo%20ajt\archivo\COMPENDIO\Compendio99\oyd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3"/>
      <sheetName val="4"/>
      <sheetName val="5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6"/>
  <sheetViews>
    <sheetView showGridLines="0" tabSelected="1" zoomScale="115" zoomScaleNormal="115" zoomScaleSheetLayoutView="120" workbookViewId="0">
      <selection activeCell="A2" sqref="A2"/>
    </sheetView>
  </sheetViews>
  <sheetFormatPr baseColWidth="10" defaultColWidth="11.42578125" defaultRowHeight="9" x14ac:dyDescent="0.2"/>
  <cols>
    <col min="1" max="1" width="2.140625" style="2" customWidth="1"/>
    <col min="2" max="2" width="1.5703125" style="2" customWidth="1"/>
    <col min="3" max="3" width="6.7109375" style="2" customWidth="1"/>
    <col min="4" max="5" width="5.7109375" style="1" customWidth="1"/>
    <col min="6" max="6" width="6.28515625" style="1" customWidth="1"/>
    <col min="7" max="7" width="5.7109375" style="1" customWidth="1"/>
    <col min="8" max="8" width="6.7109375" style="1" customWidth="1"/>
    <col min="9" max="10" width="5.28515625" style="1" customWidth="1"/>
    <col min="11" max="11" width="4.7109375" style="1" customWidth="1"/>
    <col min="12" max="20" width="8.7109375" style="1" customWidth="1"/>
    <col min="21" max="16384" width="11.42578125" style="1"/>
  </cols>
  <sheetData>
    <row r="1" spans="1:25" ht="16.5" x14ac:dyDescent="0.3">
      <c r="A1" s="25" t="s">
        <v>28</v>
      </c>
      <c r="B1" s="25"/>
      <c r="C1" s="16"/>
    </row>
    <row r="2" spans="1:25" ht="9.9499999999999993" customHeight="1" x14ac:dyDescent="0.2"/>
    <row r="3" spans="1:25" ht="12.2" customHeight="1" x14ac:dyDescent="0.2">
      <c r="A3" s="6" t="s">
        <v>41</v>
      </c>
      <c r="B3" s="6"/>
      <c r="C3" s="6"/>
      <c r="D3" s="5"/>
      <c r="E3" s="5"/>
      <c r="F3" s="5"/>
      <c r="G3" s="5"/>
    </row>
    <row r="4" spans="1:25" ht="10.15" customHeight="1" x14ac:dyDescent="0.2">
      <c r="A4" s="7"/>
      <c r="B4" s="7"/>
      <c r="C4" s="7"/>
      <c r="D4" s="9"/>
      <c r="E4" s="9"/>
      <c r="F4" s="9"/>
      <c r="G4" s="9"/>
      <c r="H4" s="10"/>
    </row>
    <row r="5" spans="1:25" ht="15" customHeight="1" x14ac:dyDescent="0.2">
      <c r="A5" s="40"/>
      <c r="B5" s="19"/>
      <c r="C5" s="26" t="s">
        <v>7</v>
      </c>
      <c r="D5" s="26"/>
      <c r="E5" s="26"/>
      <c r="F5" s="26" t="s">
        <v>26</v>
      </c>
      <c r="G5" s="26" t="s">
        <v>12</v>
      </c>
      <c r="H5" s="27" t="s">
        <v>7</v>
      </c>
      <c r="I5" s="28" t="s">
        <v>6</v>
      </c>
      <c r="J5" s="28" t="s">
        <v>6</v>
      </c>
      <c r="K5" s="28" t="s">
        <v>15</v>
      </c>
    </row>
    <row r="6" spans="1:25" ht="13.35" customHeight="1" x14ac:dyDescent="0.25">
      <c r="A6" s="46" t="s">
        <v>38</v>
      </c>
      <c r="B6" s="47"/>
      <c r="C6" s="29" t="s">
        <v>8</v>
      </c>
      <c r="D6" s="29" t="s">
        <v>25</v>
      </c>
      <c r="E6" s="35" t="s">
        <v>24</v>
      </c>
      <c r="F6" s="35" t="s">
        <v>27</v>
      </c>
      <c r="G6" s="35" t="s">
        <v>13</v>
      </c>
      <c r="H6" s="29" t="s">
        <v>9</v>
      </c>
      <c r="I6" s="29" t="s">
        <v>21</v>
      </c>
      <c r="J6" s="29" t="s">
        <v>18</v>
      </c>
      <c r="K6" s="29" t="s">
        <v>19</v>
      </c>
    </row>
    <row r="7" spans="1:25" ht="13.15" customHeight="1" x14ac:dyDescent="0.2">
      <c r="A7" s="46" t="s">
        <v>4</v>
      </c>
      <c r="B7" s="47"/>
      <c r="C7" s="29" t="s">
        <v>11</v>
      </c>
      <c r="D7" s="29" t="s">
        <v>22</v>
      </c>
      <c r="E7" s="29" t="s">
        <v>23</v>
      </c>
      <c r="F7" s="29" t="s">
        <v>5</v>
      </c>
      <c r="G7" s="29" t="s">
        <v>14</v>
      </c>
      <c r="H7" s="30" t="s">
        <v>11</v>
      </c>
      <c r="I7" s="29" t="s">
        <v>20</v>
      </c>
      <c r="J7" s="29" t="s">
        <v>16</v>
      </c>
      <c r="K7" s="29" t="s">
        <v>17</v>
      </c>
    </row>
    <row r="8" spans="1:25" ht="3.2" customHeight="1" x14ac:dyDescent="0.2">
      <c r="A8" s="41"/>
      <c r="B8" s="8"/>
      <c r="C8" s="43"/>
      <c r="D8" s="23"/>
      <c r="E8" s="23"/>
      <c r="F8" s="23"/>
      <c r="G8" s="23"/>
      <c r="H8" s="24"/>
      <c r="I8" s="23"/>
      <c r="J8" s="23"/>
      <c r="K8" s="23"/>
    </row>
    <row r="9" spans="1:25" ht="2.1" customHeight="1" x14ac:dyDescent="0.2">
      <c r="A9" s="18"/>
      <c r="B9" s="17"/>
      <c r="C9" s="18"/>
      <c r="D9" s="15"/>
      <c r="E9" s="15"/>
      <c r="F9" s="15"/>
      <c r="G9" s="15"/>
      <c r="H9" s="15"/>
      <c r="I9" s="15"/>
      <c r="J9" s="15"/>
      <c r="K9" s="15"/>
    </row>
    <row r="10" spans="1:25" ht="15" customHeight="1" x14ac:dyDescent="0.2">
      <c r="A10" s="46">
        <v>2020</v>
      </c>
      <c r="B10" s="47"/>
      <c r="C10" s="14"/>
      <c r="D10" s="14"/>
      <c r="E10" s="14"/>
      <c r="F10" s="14"/>
      <c r="G10" s="15">
        <f t="shared" ref="G10" si="0">+D10+E10</f>
        <v>0</v>
      </c>
      <c r="H10" s="14"/>
      <c r="I10" s="36"/>
      <c r="J10" s="36"/>
      <c r="K10" s="31"/>
      <c r="L10" s="37"/>
      <c r="M10" s="37"/>
      <c r="N10" s="37"/>
      <c r="O10" s="37"/>
      <c r="P10" s="37"/>
      <c r="Q10" s="37"/>
      <c r="R10" s="37"/>
      <c r="T10" s="33"/>
      <c r="U10" s="33"/>
      <c r="V10" s="33"/>
      <c r="W10" s="33"/>
      <c r="X10" s="33"/>
      <c r="Y10" s="33"/>
    </row>
    <row r="11" spans="1:25" ht="15" customHeight="1" x14ac:dyDescent="0.2">
      <c r="A11" s="18" t="s">
        <v>0</v>
      </c>
      <c r="B11" s="17"/>
      <c r="C11" s="14">
        <v>2726435</v>
      </c>
      <c r="D11" s="15">
        <v>61368</v>
      </c>
      <c r="E11" s="15">
        <v>-30183</v>
      </c>
      <c r="F11" s="15">
        <v>-1389</v>
      </c>
      <c r="G11" s="15">
        <f>+D11+E11</f>
        <v>31185</v>
      </c>
      <c r="H11" s="14">
        <f>+C11+F11+G11</f>
        <v>2756231</v>
      </c>
      <c r="I11" s="31">
        <f>+D11/H11*100</f>
        <v>2.2265187496984105</v>
      </c>
      <c r="J11" s="31">
        <f>-(+E11/H11*100)</f>
        <v>1.0950823787991644</v>
      </c>
      <c r="K11" s="31">
        <f t="shared" ref="K11:K14" si="1">+G11/H11*100</f>
        <v>1.1314363708992461</v>
      </c>
      <c r="L11" s="37"/>
      <c r="M11" s="37"/>
      <c r="N11" s="37"/>
      <c r="O11" s="37"/>
      <c r="P11" s="37"/>
      <c r="Q11" s="37"/>
      <c r="R11" s="37"/>
      <c r="S11" s="33"/>
      <c r="T11" s="33"/>
      <c r="U11" s="33"/>
      <c r="V11" s="33"/>
      <c r="W11" s="33"/>
      <c r="X11" s="33"/>
      <c r="Y11" s="33"/>
    </row>
    <row r="12" spans="1:25" ht="15" customHeight="1" x14ac:dyDescent="0.2">
      <c r="A12" s="18" t="s">
        <v>1</v>
      </c>
      <c r="B12" s="17"/>
      <c r="C12" s="14">
        <f>+H11</f>
        <v>2756231</v>
      </c>
      <c r="D12" s="15">
        <v>12513</v>
      </c>
      <c r="E12" s="15">
        <v>-1979</v>
      </c>
      <c r="F12" s="15">
        <v>-147957</v>
      </c>
      <c r="G12" s="15">
        <f t="shared" ref="G12:G14" si="2">+D12+E12</f>
        <v>10534</v>
      </c>
      <c r="H12" s="14">
        <f t="shared" ref="H12:H24" si="3">+C12+F12+G12</f>
        <v>2618808</v>
      </c>
      <c r="I12" s="31">
        <f t="shared" ref="I12:I14" si="4">+D12/H12*100</f>
        <v>0.47781280643712709</v>
      </c>
      <c r="J12" s="31">
        <f t="shared" ref="J12:J14" si="5">-(+E12/H12*100)</f>
        <v>7.5568732033810801E-2</v>
      </c>
      <c r="K12" s="31">
        <f t="shared" si="1"/>
        <v>0.40224407440331633</v>
      </c>
      <c r="L12" s="37"/>
      <c r="M12" s="37"/>
      <c r="N12" s="37"/>
      <c r="O12" s="37"/>
      <c r="P12" s="37"/>
      <c r="Q12" s="37"/>
      <c r="R12" s="37"/>
      <c r="S12" s="33"/>
      <c r="T12" s="33"/>
      <c r="U12" s="33"/>
      <c r="V12" s="33"/>
      <c r="W12" s="33"/>
      <c r="X12" s="33"/>
      <c r="Y12" s="33"/>
    </row>
    <row r="13" spans="1:25" ht="15" customHeight="1" x14ac:dyDescent="0.2">
      <c r="A13" s="18" t="s">
        <v>2</v>
      </c>
      <c r="B13" s="17"/>
      <c r="C13" s="14">
        <f t="shared" ref="C13:C14" si="6">+H12</f>
        <v>2618808</v>
      </c>
      <c r="D13" s="15">
        <v>77935</v>
      </c>
      <c r="E13" s="15">
        <v>-5833</v>
      </c>
      <c r="F13" s="15">
        <v>274</v>
      </c>
      <c r="G13" s="15">
        <f t="shared" si="2"/>
        <v>72102</v>
      </c>
      <c r="H13" s="14">
        <f t="shared" si="3"/>
        <v>2691184</v>
      </c>
      <c r="I13" s="31">
        <f t="shared" si="4"/>
        <v>2.8959372528968661</v>
      </c>
      <c r="J13" s="31">
        <f t="shared" si="5"/>
        <v>0.21674474877971928</v>
      </c>
      <c r="K13" s="31">
        <f t="shared" si="1"/>
        <v>2.6791925041171472</v>
      </c>
      <c r="L13" s="37"/>
      <c r="M13" s="37"/>
      <c r="N13" s="37"/>
      <c r="O13" s="37"/>
      <c r="P13" s="37"/>
      <c r="Q13" s="37"/>
      <c r="R13" s="37"/>
      <c r="S13" s="33"/>
      <c r="T13" s="33"/>
      <c r="U13" s="33"/>
      <c r="V13" s="33"/>
      <c r="W13" s="33"/>
      <c r="X13" s="33"/>
      <c r="Y13" s="33"/>
    </row>
    <row r="14" spans="1:25" ht="15" customHeight="1" x14ac:dyDescent="0.2">
      <c r="A14" s="18" t="s">
        <v>3</v>
      </c>
      <c r="B14" s="17"/>
      <c r="C14" s="14">
        <f t="shared" si="6"/>
        <v>2691184</v>
      </c>
      <c r="D14" s="15">
        <v>82574</v>
      </c>
      <c r="E14" s="15">
        <v>-7467</v>
      </c>
      <c r="F14" s="15">
        <v>2909</v>
      </c>
      <c r="G14" s="15">
        <f t="shared" si="2"/>
        <v>75107</v>
      </c>
      <c r="H14" s="14">
        <f t="shared" si="3"/>
        <v>2769200</v>
      </c>
      <c r="I14" s="31">
        <f t="shared" si="4"/>
        <v>2.9818720208002309</v>
      </c>
      <c r="J14" s="31">
        <f t="shared" si="5"/>
        <v>0.26964466271847465</v>
      </c>
      <c r="K14" s="31">
        <f t="shared" si="1"/>
        <v>2.7122273580817562</v>
      </c>
      <c r="L14" s="37"/>
      <c r="M14" s="37"/>
      <c r="N14" s="37"/>
      <c r="O14" s="37"/>
      <c r="P14" s="37"/>
      <c r="Q14" s="37"/>
      <c r="R14" s="37"/>
      <c r="S14" s="33"/>
      <c r="T14" s="33"/>
      <c r="U14" s="33"/>
      <c r="V14" s="33"/>
      <c r="W14" s="33"/>
      <c r="X14" s="33"/>
      <c r="Y14" s="33"/>
    </row>
    <row r="15" spans="1:25" ht="15" customHeight="1" x14ac:dyDescent="0.2">
      <c r="A15" s="46">
        <v>2021</v>
      </c>
      <c r="B15" s="47"/>
      <c r="C15" s="14"/>
      <c r="D15" s="14"/>
      <c r="E15" s="14"/>
      <c r="F15" s="14"/>
      <c r="G15" s="15">
        <f t="shared" ref="G15" si="7">+D15+E15</f>
        <v>0</v>
      </c>
      <c r="H15" s="14"/>
      <c r="I15" s="36"/>
      <c r="J15" s="36"/>
      <c r="K15" s="31"/>
      <c r="L15" s="37"/>
      <c r="M15" s="37"/>
      <c r="N15" s="37"/>
      <c r="O15" s="37"/>
      <c r="P15" s="37"/>
      <c r="Q15" s="37"/>
      <c r="R15" s="37"/>
      <c r="T15" s="33"/>
      <c r="U15" s="33"/>
      <c r="V15" s="33"/>
      <c r="W15" s="33"/>
      <c r="X15" s="33"/>
      <c r="Y15" s="33"/>
    </row>
    <row r="16" spans="1:25" ht="15" customHeight="1" x14ac:dyDescent="0.2">
      <c r="A16" s="18" t="s">
        <v>0</v>
      </c>
      <c r="B16" s="17"/>
      <c r="C16" s="14">
        <f>+H14</f>
        <v>2769200</v>
      </c>
      <c r="D16" s="15">
        <v>68552</v>
      </c>
      <c r="E16" s="15">
        <v>-8085</v>
      </c>
      <c r="F16" s="15">
        <v>-1905</v>
      </c>
      <c r="G16" s="15">
        <v>60467</v>
      </c>
      <c r="H16" s="14">
        <f t="shared" si="3"/>
        <v>2827762</v>
      </c>
      <c r="I16" s="31">
        <f>+D16/H16*100</f>
        <v>2.4242492826482569</v>
      </c>
      <c r="J16" s="31">
        <f>-(+E16/H16*100)</f>
        <v>0.2859151512751073</v>
      </c>
      <c r="K16" s="31">
        <f t="shared" ref="K16:K24" si="8">+G16/H16*100</f>
        <v>2.1383341313731496</v>
      </c>
      <c r="L16" s="37"/>
      <c r="M16" s="37"/>
      <c r="N16" s="37"/>
      <c r="O16" s="37"/>
      <c r="P16" s="37"/>
      <c r="Q16" s="37"/>
      <c r="R16" s="37"/>
      <c r="S16" s="33"/>
      <c r="T16" s="33"/>
      <c r="U16" s="33"/>
      <c r="V16" s="33"/>
      <c r="W16" s="33"/>
      <c r="X16" s="33"/>
      <c r="Y16" s="33"/>
    </row>
    <row r="17" spans="1:25" ht="15" customHeight="1" x14ac:dyDescent="0.2">
      <c r="A17" s="18" t="s">
        <v>1</v>
      </c>
      <c r="B17" s="17"/>
      <c r="C17" s="14">
        <f>+H16</f>
        <v>2827762</v>
      </c>
      <c r="D17" s="15">
        <v>70547</v>
      </c>
      <c r="E17" s="15">
        <v>-8092</v>
      </c>
      <c r="F17" s="15">
        <v>-4546</v>
      </c>
      <c r="G17" s="15">
        <v>62455</v>
      </c>
      <c r="H17" s="14">
        <f t="shared" si="3"/>
        <v>2885671</v>
      </c>
      <c r="I17" s="31">
        <f t="shared" ref="I17:I24" si="9">+D17/H17*100</f>
        <v>2.4447346908223424</v>
      </c>
      <c r="J17" s="31">
        <f t="shared" ref="J17:J24" si="10">-(+E17/H17*100)</f>
        <v>0.28042004788487668</v>
      </c>
      <c r="K17" s="31">
        <f t="shared" si="8"/>
        <v>2.164314642937466</v>
      </c>
      <c r="L17" s="37"/>
      <c r="M17" s="37"/>
      <c r="N17" s="37"/>
      <c r="O17" s="37"/>
      <c r="P17" s="37"/>
      <c r="Q17" s="37"/>
      <c r="R17" s="37"/>
      <c r="S17" s="33"/>
      <c r="T17" s="33"/>
      <c r="U17" s="33"/>
      <c r="V17" s="33"/>
      <c r="W17" s="33"/>
      <c r="X17" s="33"/>
      <c r="Y17" s="33"/>
    </row>
    <row r="18" spans="1:25" ht="15" customHeight="1" x14ac:dyDescent="0.2">
      <c r="A18" s="18" t="s">
        <v>2</v>
      </c>
      <c r="B18" s="17"/>
      <c r="C18" s="14">
        <f t="shared" ref="C18:C19" si="11">+H17</f>
        <v>2885671</v>
      </c>
      <c r="D18" s="15">
        <v>73583</v>
      </c>
      <c r="E18" s="15">
        <v>-8553</v>
      </c>
      <c r="F18" s="15">
        <v>-22783</v>
      </c>
      <c r="G18" s="15">
        <v>65030</v>
      </c>
      <c r="H18" s="14">
        <f t="shared" si="3"/>
        <v>2927918</v>
      </c>
      <c r="I18" s="31">
        <f t="shared" si="9"/>
        <v>2.5131509830534871</v>
      </c>
      <c r="J18" s="31">
        <f t="shared" si="10"/>
        <v>0.29211883666140925</v>
      </c>
      <c r="K18" s="31">
        <f t="shared" si="8"/>
        <v>2.2210321463920777</v>
      </c>
      <c r="L18" s="37"/>
      <c r="M18" s="37"/>
      <c r="N18" s="37"/>
      <c r="O18" s="37"/>
      <c r="P18" s="37"/>
      <c r="Q18" s="37"/>
      <c r="R18" s="37"/>
      <c r="S18" s="33"/>
      <c r="T18" s="33"/>
      <c r="U18" s="33"/>
      <c r="V18" s="33"/>
      <c r="W18" s="33"/>
      <c r="X18" s="33"/>
      <c r="Y18" s="33"/>
    </row>
    <row r="19" spans="1:25" ht="15" customHeight="1" x14ac:dyDescent="0.2">
      <c r="A19" s="18" t="s">
        <v>3</v>
      </c>
      <c r="B19" s="17"/>
      <c r="C19" s="14">
        <f t="shared" si="11"/>
        <v>2927918</v>
      </c>
      <c r="D19" s="15">
        <v>68915</v>
      </c>
      <c r="E19" s="15">
        <v>-10111</v>
      </c>
      <c r="F19" s="15">
        <v>-7015</v>
      </c>
      <c r="G19" s="15">
        <v>58804</v>
      </c>
      <c r="H19" s="14">
        <f t="shared" si="3"/>
        <v>2979707</v>
      </c>
      <c r="I19" s="31">
        <f t="shared" ref="I19" si="12">+D19/H19*100</f>
        <v>2.3128112931909075</v>
      </c>
      <c r="J19" s="31">
        <f t="shared" ref="J19" si="13">-(+E19/H19*100)</f>
        <v>0.33932866553657792</v>
      </c>
      <c r="K19" s="31">
        <f t="shared" ref="K19" si="14">+G19/H19*100</f>
        <v>1.97348262765433</v>
      </c>
      <c r="L19" s="37"/>
      <c r="M19" s="37"/>
      <c r="N19" s="37"/>
      <c r="O19" s="37"/>
      <c r="P19" s="37"/>
      <c r="Q19" s="37"/>
      <c r="R19" s="37"/>
      <c r="S19" s="33"/>
      <c r="T19" s="33"/>
      <c r="U19" s="33"/>
      <c r="V19" s="33"/>
      <c r="W19" s="33"/>
      <c r="X19" s="33"/>
      <c r="Y19" s="33"/>
    </row>
    <row r="20" spans="1:25" ht="15" customHeight="1" x14ac:dyDescent="0.2">
      <c r="A20" s="46">
        <v>2022</v>
      </c>
      <c r="B20" s="47"/>
      <c r="C20" s="14"/>
      <c r="D20" s="14"/>
      <c r="E20" s="14"/>
      <c r="F20" s="14"/>
      <c r="G20" s="15">
        <f t="shared" ref="G20" si="15">+D20+E20</f>
        <v>0</v>
      </c>
      <c r="H20" s="14"/>
      <c r="I20" s="36"/>
      <c r="J20" s="36"/>
      <c r="K20" s="31"/>
      <c r="L20" s="37"/>
      <c r="M20" s="37"/>
      <c r="N20" s="37"/>
      <c r="O20" s="37"/>
      <c r="P20" s="37"/>
      <c r="Q20" s="37"/>
      <c r="R20" s="37"/>
      <c r="T20" s="33"/>
      <c r="U20" s="33"/>
      <c r="V20" s="33"/>
      <c r="W20" s="33"/>
      <c r="X20" s="33"/>
      <c r="Y20" s="33"/>
    </row>
    <row r="21" spans="1:25" ht="15" customHeight="1" x14ac:dyDescent="0.2">
      <c r="A21" s="18" t="s">
        <v>0</v>
      </c>
      <c r="B21" s="17"/>
      <c r="C21" s="14">
        <f>+H19</f>
        <v>2979707</v>
      </c>
      <c r="D21" s="15">
        <v>62275</v>
      </c>
      <c r="E21" s="15">
        <v>-9302</v>
      </c>
      <c r="F21" s="15">
        <v>-3095</v>
      </c>
      <c r="G21" s="15">
        <v>52973</v>
      </c>
      <c r="H21" s="14">
        <f t="shared" si="3"/>
        <v>3029585</v>
      </c>
      <c r="I21" s="31">
        <f>+D21/H21*100</f>
        <v>2.055562065431404</v>
      </c>
      <c r="J21" s="31">
        <f>-(+E21/H21*100)</f>
        <v>0.30703875283248366</v>
      </c>
      <c r="K21" s="31">
        <f t="shared" ref="K21" si="16">+G21/H21*100</f>
        <v>1.7485233125989204</v>
      </c>
      <c r="L21" s="37"/>
      <c r="M21" s="37"/>
      <c r="N21" s="37"/>
      <c r="O21" s="37"/>
      <c r="P21" s="37"/>
      <c r="Q21" s="37"/>
      <c r="R21" s="37"/>
      <c r="S21" s="33"/>
      <c r="T21" s="33"/>
      <c r="U21" s="33"/>
      <c r="V21" s="33"/>
      <c r="W21" s="33"/>
      <c r="X21" s="33"/>
      <c r="Y21" s="33"/>
    </row>
    <row r="22" spans="1:25" ht="15" customHeight="1" x14ac:dyDescent="0.2">
      <c r="A22" s="18" t="s">
        <v>1</v>
      </c>
      <c r="B22" s="17"/>
      <c r="C22" s="14">
        <f>+H21</f>
        <v>3029585</v>
      </c>
      <c r="D22" s="15">
        <v>63537</v>
      </c>
      <c r="E22" s="15">
        <v>-27708</v>
      </c>
      <c r="F22" s="15">
        <v>5953</v>
      </c>
      <c r="G22" s="15">
        <v>35829</v>
      </c>
      <c r="H22" s="14">
        <f t="shared" si="3"/>
        <v>3071367</v>
      </c>
      <c r="I22" s="31">
        <f>+D22/H22*100</f>
        <v>2.0686879816055845</v>
      </c>
      <c r="J22" s="31">
        <f t="shared" ref="J22" si="17">-(+E22/H22*100)</f>
        <v>0.90213901497281179</v>
      </c>
      <c r="K22" s="31">
        <f t="shared" ref="K22" si="18">+G22/H22*100</f>
        <v>1.1665489666327731</v>
      </c>
      <c r="L22" s="37"/>
      <c r="M22" s="37"/>
      <c r="N22" s="37"/>
      <c r="O22" s="37"/>
      <c r="P22" s="37"/>
      <c r="Q22" s="37"/>
      <c r="R22" s="37"/>
      <c r="S22" s="33"/>
      <c r="T22" s="33"/>
      <c r="U22" s="33"/>
      <c r="V22" s="33"/>
      <c r="W22" s="33"/>
      <c r="X22" s="33"/>
      <c r="Y22" s="33"/>
    </row>
    <row r="23" spans="1:25" ht="15" customHeight="1" x14ac:dyDescent="0.2">
      <c r="A23" s="18" t="s">
        <v>2</v>
      </c>
      <c r="B23" s="17"/>
      <c r="C23" s="14">
        <f t="shared" ref="C23:C24" si="19">+H22</f>
        <v>3071367</v>
      </c>
      <c r="D23" s="15">
        <v>65734</v>
      </c>
      <c r="E23" s="15">
        <v>-59470</v>
      </c>
      <c r="F23" s="15">
        <v>13694</v>
      </c>
      <c r="G23" s="15">
        <v>6264</v>
      </c>
      <c r="H23" s="14">
        <f t="shared" si="3"/>
        <v>3091325</v>
      </c>
      <c r="I23" s="31">
        <f t="shared" ref="I23" si="20">+D23/H23*100</f>
        <v>2.1264021091279632</v>
      </c>
      <c r="J23" s="31">
        <f t="shared" ref="J23" si="21">-(+E23/H23*100)</f>
        <v>1.9237705514625607</v>
      </c>
      <c r="K23" s="31">
        <f t="shared" ref="K23" si="22">+G23/H23*100</f>
        <v>0.20263155766540239</v>
      </c>
      <c r="L23" s="37"/>
      <c r="M23" s="37"/>
      <c r="N23" s="37"/>
      <c r="O23" s="37"/>
      <c r="P23" s="37"/>
      <c r="Q23" s="37"/>
      <c r="R23" s="37"/>
      <c r="S23" s="33"/>
      <c r="T23" s="33"/>
      <c r="U23" s="33"/>
      <c r="V23" s="33"/>
      <c r="W23" s="33"/>
      <c r="X23" s="33"/>
      <c r="Y23" s="33"/>
    </row>
    <row r="24" spans="1:25" ht="15" customHeight="1" x14ac:dyDescent="0.2">
      <c r="A24" s="18" t="s">
        <v>3</v>
      </c>
      <c r="B24" s="17"/>
      <c r="C24" s="14">
        <f t="shared" si="19"/>
        <v>3091325</v>
      </c>
      <c r="D24" s="15">
        <v>66179</v>
      </c>
      <c r="E24" s="15">
        <v>-54253</v>
      </c>
      <c r="F24" s="15">
        <v>15047</v>
      </c>
      <c r="G24" s="15">
        <v>11926</v>
      </c>
      <c r="H24" s="14">
        <f t="shared" si="3"/>
        <v>3118298</v>
      </c>
      <c r="I24" s="31">
        <f t="shared" si="9"/>
        <v>2.1222795255617006</v>
      </c>
      <c r="J24" s="31">
        <f t="shared" si="10"/>
        <v>1.7398273032275942</v>
      </c>
      <c r="K24" s="31">
        <f t="shared" si="8"/>
        <v>0.38245222233410658</v>
      </c>
      <c r="L24" s="37"/>
      <c r="M24" s="37"/>
      <c r="N24" s="37"/>
      <c r="O24" s="37"/>
      <c r="P24" s="37"/>
      <c r="Q24" s="37"/>
      <c r="R24" s="37"/>
      <c r="S24" s="33"/>
      <c r="T24" s="33"/>
      <c r="U24" s="33"/>
      <c r="V24" s="33"/>
      <c r="W24" s="33"/>
      <c r="X24" s="33"/>
      <c r="Y24" s="33"/>
    </row>
    <row r="25" spans="1:25" ht="2.1" customHeight="1" x14ac:dyDescent="0.2">
      <c r="A25" s="42"/>
      <c r="B25" s="44"/>
      <c r="C25" s="22"/>
      <c r="D25" s="13"/>
      <c r="E25" s="13"/>
      <c r="F25" s="11"/>
      <c r="G25" s="11"/>
      <c r="H25" s="12"/>
      <c r="I25" s="13"/>
      <c r="J25" s="13"/>
      <c r="K25" s="11"/>
    </row>
    <row r="26" spans="1:25" ht="11.1" customHeight="1" x14ac:dyDescent="0.2">
      <c r="A26" s="49" t="s">
        <v>39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</row>
    <row r="27" spans="1:25" ht="28.15" customHeight="1" x14ac:dyDescent="0.2">
      <c r="A27" s="49" t="s">
        <v>40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38"/>
    </row>
    <row r="28" spans="1:25" ht="9.9499999999999993" customHeight="1" x14ac:dyDescent="0.2">
      <c r="A28" s="32" t="s">
        <v>22</v>
      </c>
      <c r="B28" s="32" t="s">
        <v>31</v>
      </c>
      <c r="C28" s="32"/>
      <c r="D28" s="32"/>
      <c r="E28" s="32"/>
      <c r="F28" s="32"/>
      <c r="G28" s="32"/>
      <c r="H28" s="32"/>
      <c r="I28" s="32"/>
      <c r="J28" s="32"/>
      <c r="K28" s="32"/>
      <c r="L28" s="38"/>
      <c r="M28" s="38"/>
      <c r="N28" s="38"/>
      <c r="O28" s="32"/>
      <c r="P28" s="32"/>
      <c r="Q28" s="32"/>
      <c r="R28" s="32"/>
      <c r="S28" s="32"/>
      <c r="T28" s="32"/>
    </row>
    <row r="29" spans="1:25" ht="20.100000000000001" customHeight="1" x14ac:dyDescent="0.2">
      <c r="A29" s="45" t="s">
        <v>23</v>
      </c>
      <c r="B29" s="48" t="s">
        <v>32</v>
      </c>
      <c r="C29" s="48"/>
      <c r="D29" s="48"/>
      <c r="E29" s="48"/>
      <c r="F29" s="48"/>
      <c r="G29" s="48"/>
      <c r="H29" s="48"/>
      <c r="I29" s="48"/>
      <c r="J29" s="48"/>
      <c r="K29" s="48"/>
      <c r="L29" s="38"/>
      <c r="M29" s="38"/>
      <c r="N29" s="38"/>
      <c r="O29" s="32"/>
      <c r="P29" s="32"/>
      <c r="Q29" s="32"/>
      <c r="R29" s="32"/>
      <c r="S29" s="32"/>
      <c r="T29" s="32"/>
    </row>
    <row r="30" spans="1:25" ht="30.2" customHeight="1" x14ac:dyDescent="0.2">
      <c r="A30" s="45" t="s">
        <v>29</v>
      </c>
      <c r="B30" s="48" t="s">
        <v>33</v>
      </c>
      <c r="C30" s="48"/>
      <c r="D30" s="48"/>
      <c r="E30" s="48"/>
      <c r="F30" s="48"/>
      <c r="G30" s="48"/>
      <c r="H30" s="48"/>
      <c r="I30" s="48"/>
      <c r="J30" s="48"/>
      <c r="K30" s="48"/>
      <c r="L30" s="38"/>
      <c r="M30" s="38"/>
      <c r="N30" s="38"/>
      <c r="O30" s="32"/>
      <c r="P30" s="32"/>
      <c r="Q30" s="32"/>
      <c r="R30" s="32"/>
      <c r="S30" s="32"/>
      <c r="T30" s="32"/>
    </row>
    <row r="31" spans="1:25" ht="10.35" customHeight="1" x14ac:dyDescent="0.2">
      <c r="A31" s="34" t="s">
        <v>30</v>
      </c>
      <c r="B31" s="34" t="s">
        <v>34</v>
      </c>
      <c r="C31" s="34"/>
      <c r="D31" s="34"/>
      <c r="E31" s="34"/>
      <c r="F31" s="34"/>
      <c r="G31" s="34"/>
      <c r="H31" s="34"/>
      <c r="I31" s="34"/>
      <c r="J31" s="34"/>
      <c r="K31" s="34"/>
      <c r="L31" s="2"/>
      <c r="N31" s="2"/>
      <c r="O31" s="34"/>
      <c r="P31" s="34"/>
      <c r="Q31" s="34"/>
      <c r="R31" s="34"/>
      <c r="S31" s="34"/>
      <c r="T31" s="34"/>
    </row>
    <row r="32" spans="1:25" ht="10.35" customHeight="1" x14ac:dyDescent="0.15">
      <c r="A32" s="20" t="s">
        <v>20</v>
      </c>
      <c r="B32" s="20" t="s">
        <v>35</v>
      </c>
      <c r="C32" s="21"/>
      <c r="D32" s="21"/>
      <c r="E32" s="21"/>
      <c r="F32" s="21"/>
      <c r="G32" s="21"/>
      <c r="H32" s="21"/>
      <c r="I32" s="21"/>
      <c r="J32" s="21"/>
      <c r="K32" s="21"/>
      <c r="L32" s="39"/>
      <c r="M32" s="38"/>
      <c r="N32" s="39"/>
      <c r="O32" s="21"/>
      <c r="P32" s="21"/>
      <c r="Q32" s="21"/>
      <c r="R32" s="21"/>
      <c r="S32" s="21"/>
      <c r="T32" s="21"/>
    </row>
    <row r="33" spans="1:20" ht="10.35" customHeight="1" x14ac:dyDescent="0.15">
      <c r="A33" s="20" t="s">
        <v>16</v>
      </c>
      <c r="B33" s="20" t="s">
        <v>36</v>
      </c>
      <c r="C33" s="21"/>
      <c r="D33" s="21"/>
      <c r="E33" s="21"/>
      <c r="F33" s="21"/>
      <c r="G33" s="21"/>
      <c r="H33" s="21"/>
      <c r="I33" s="21"/>
      <c r="J33" s="21"/>
      <c r="K33" s="21"/>
      <c r="L33" s="39"/>
      <c r="M33" s="2"/>
      <c r="N33" s="39"/>
      <c r="O33" s="21"/>
      <c r="P33" s="21"/>
      <c r="Q33" s="21"/>
      <c r="R33" s="21"/>
      <c r="S33" s="21"/>
      <c r="T33" s="21"/>
    </row>
    <row r="34" spans="1:20" ht="10.35" customHeight="1" x14ac:dyDescent="0.15">
      <c r="A34" s="20" t="s">
        <v>17</v>
      </c>
      <c r="B34" s="20" t="s">
        <v>37</v>
      </c>
      <c r="C34" s="21"/>
      <c r="D34" s="21"/>
      <c r="E34" s="21"/>
      <c r="F34" s="21"/>
      <c r="G34" s="21"/>
      <c r="H34" s="21"/>
      <c r="I34" s="21"/>
      <c r="J34" s="21"/>
      <c r="K34" s="21"/>
      <c r="L34" s="39"/>
      <c r="M34" s="2"/>
      <c r="N34" s="39"/>
      <c r="O34" s="21"/>
      <c r="P34" s="21"/>
      <c r="Q34" s="21"/>
      <c r="R34" s="21"/>
      <c r="S34" s="21"/>
      <c r="T34" s="21"/>
    </row>
    <row r="35" spans="1:20" ht="10.9" customHeight="1" x14ac:dyDescent="0.2">
      <c r="A35" s="4" t="s">
        <v>10</v>
      </c>
      <c r="B35" s="4"/>
      <c r="C35" s="4"/>
      <c r="D35" s="3"/>
      <c r="E35" s="3"/>
      <c r="F35" s="3"/>
      <c r="G35" s="3"/>
      <c r="H35" s="3"/>
      <c r="I35" s="3"/>
      <c r="J35" s="3"/>
      <c r="K35" s="3"/>
    </row>
    <row r="36" spans="1:20" x14ac:dyDescent="0.2">
      <c r="A36" s="4"/>
      <c r="B36" s="4"/>
      <c r="C36" s="4"/>
      <c r="D36" s="3"/>
      <c r="E36" s="3"/>
      <c r="F36" s="3"/>
      <c r="G36" s="3"/>
      <c r="H36" s="3"/>
      <c r="I36" s="3"/>
      <c r="J36" s="3"/>
      <c r="K36" s="3"/>
    </row>
  </sheetData>
  <mergeCells count="9">
    <mergeCell ref="A6:B6"/>
    <mergeCell ref="A7:B7"/>
    <mergeCell ref="B30:K30"/>
    <mergeCell ref="B29:K29"/>
    <mergeCell ref="A27:K27"/>
    <mergeCell ref="A15:B15"/>
    <mergeCell ref="A10:B10"/>
    <mergeCell ref="A20:B20"/>
    <mergeCell ref="A26:K26"/>
  </mergeCells>
  <pageMargins left="1.9685039370078741" right="1.9685039370078741" top="0.98425196850393704" bottom="2.952755905511811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2358</vt:lpstr>
      <vt:lpstr>'2358'!Área_de_impresión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Augusta Jauregui</dc:creator>
  <cp:lastModifiedBy>Augusta Jauregui Taipe</cp:lastModifiedBy>
  <cp:lastPrinted>2023-07-25T21:50:09Z</cp:lastPrinted>
  <dcterms:created xsi:type="dcterms:W3CDTF">2012-06-22T17:31:29Z</dcterms:created>
  <dcterms:modified xsi:type="dcterms:W3CDTF">2023-07-25T21:50:26Z</dcterms:modified>
</cp:coreProperties>
</file>