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C63D7609-0228-4331-8F05-C38791ACF3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09" sheetId="1" r:id="rId1"/>
  </sheets>
  <externalReferences>
    <externalReference r:id="rId2"/>
  </externalReferences>
  <definedNames>
    <definedName name="__123Graph_A" hidden="1">'[1]5'!#REF!</definedName>
    <definedName name="__123Graph_B" hidden="1">'[1]5'!#REF!</definedName>
    <definedName name="__123Graph_X" hidden="1">'[1]5'!#REF!</definedName>
    <definedName name="_Fill" hidden="1">'[1]5'!#REF!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Table1_Out" hidden="1">#REF!</definedName>
    <definedName name="_xlnm.Print_Area" localSheetId="0">'2309'!$A$1:$S$82</definedName>
  </definedNames>
  <calcPr calcId="191029"/>
</workbook>
</file>

<file path=xl/calcChain.xml><?xml version="1.0" encoding="utf-8"?>
<calcChain xmlns="http://schemas.openxmlformats.org/spreadsheetml/2006/main">
  <c r="S75" i="1" l="1"/>
  <c r="R75" i="1"/>
  <c r="Q75" i="1"/>
  <c r="P75" i="1"/>
  <c r="O75" i="1"/>
  <c r="S69" i="1"/>
  <c r="R69" i="1"/>
  <c r="Q69" i="1"/>
  <c r="P69" i="1"/>
  <c r="O69" i="1"/>
  <c r="S66" i="1"/>
  <c r="R66" i="1"/>
  <c r="Q66" i="1"/>
  <c r="P66" i="1"/>
  <c r="O66" i="1"/>
  <c r="S63" i="1"/>
  <c r="R63" i="1"/>
  <c r="Q63" i="1"/>
  <c r="P63" i="1"/>
  <c r="O63" i="1"/>
  <c r="S17" i="1"/>
  <c r="R17" i="1"/>
  <c r="Q17" i="1"/>
  <c r="P17" i="1"/>
  <c r="O17" i="1"/>
  <c r="S14" i="1"/>
  <c r="R14" i="1"/>
  <c r="Q14" i="1"/>
  <c r="P14" i="1"/>
  <c r="O14" i="1"/>
  <c r="O11" i="1" l="1"/>
  <c r="O8" i="1" s="1"/>
  <c r="P11" i="1"/>
  <c r="P8" i="1" s="1"/>
  <c r="Q11" i="1"/>
  <c r="Q8" i="1" s="1"/>
  <c r="S11" i="1"/>
  <c r="S8" i="1" s="1"/>
  <c r="R11" i="1"/>
  <c r="R8" i="1" s="1"/>
</calcChain>
</file>

<file path=xl/sharedStrings.xml><?xml version="1.0" encoding="utf-8"?>
<sst xmlns="http://schemas.openxmlformats.org/spreadsheetml/2006/main" count="85" uniqueCount="76">
  <si>
    <t>Derechos de Importación</t>
  </si>
  <si>
    <t>Construcción</t>
  </si>
  <si>
    <t>Fuente: Instituto Nacional de Estadística e Informática.</t>
  </si>
  <si>
    <t>Valor Agregado Bruto</t>
  </si>
  <si>
    <t>Agricultura, ganadería, caza y silvicultura</t>
  </si>
  <si>
    <t>Pesca y acuicultura</t>
  </si>
  <si>
    <t>Extracción de petróleo, gas, minerales y servicios conexos</t>
  </si>
  <si>
    <t>Extracción de minerales y servicios conexos</t>
  </si>
  <si>
    <t>Manufactura</t>
  </si>
  <si>
    <t>Procesamiento y conservación de carnes</t>
  </si>
  <si>
    <t>Elaboración y preservación de pescado</t>
  </si>
  <si>
    <t>Elaboración de harina y aceite de pescado</t>
  </si>
  <si>
    <t>Procesamiento y conservación de frutas y vegetales</t>
  </si>
  <si>
    <t>Elaboración de aceites y grasas de origen vegetal y animal</t>
  </si>
  <si>
    <t>Fabricación de productos lácteos</t>
  </si>
  <si>
    <t>Molinería, fideos, panadería y otros</t>
  </si>
  <si>
    <t>Elaboración y refinación de azúcar</t>
  </si>
  <si>
    <t>Elaboración de otros productos alimenticios</t>
  </si>
  <si>
    <t>Elaboración de alimentos preparados para animales</t>
  </si>
  <si>
    <t>Elaboración de bebidas y productos del tabaco</t>
  </si>
  <si>
    <t>Fabricación de textiles</t>
  </si>
  <si>
    <t>Fabricación de prendas de vestir</t>
  </si>
  <si>
    <t>Fabricación de cuero y calzado</t>
  </si>
  <si>
    <t>Fabricación de madera y productos de madera</t>
  </si>
  <si>
    <t>Fabricación de papel y productos de papel</t>
  </si>
  <si>
    <t>Impresión y reproducción de grabaciones</t>
  </si>
  <si>
    <t>Refinación de petróleo</t>
  </si>
  <si>
    <t>Fabricación de sustancias químicas básicas y abonos</t>
  </si>
  <si>
    <t>Fabricación de productos farmacéuticos y medicamentos</t>
  </si>
  <si>
    <t>Fabricación de productos minerales no metálicos</t>
  </si>
  <si>
    <t>Industria básica de hierro y acero</t>
  </si>
  <si>
    <t>Industria de metales preciosos y de metales no ferrosos</t>
  </si>
  <si>
    <t>Fabricación de productos metálicos diversos</t>
  </si>
  <si>
    <t>Fabricación de maquinaria y equipo</t>
  </si>
  <si>
    <t>Construcción de material de transporte</t>
  </si>
  <si>
    <t>Fabricación de muebles</t>
  </si>
  <si>
    <t>Otras industrias manufactureras</t>
  </si>
  <si>
    <t>Electricidad, gas y agua</t>
  </si>
  <si>
    <t>Transporte, almacenamiento, correo y mensajería</t>
  </si>
  <si>
    <t>Alojamiento y restaurantes</t>
  </si>
  <si>
    <t>Telecomunicaciones y otros servicos de información</t>
  </si>
  <si>
    <t>Telecomunicaciones</t>
  </si>
  <si>
    <t>Otros servicios de información y comunicación</t>
  </si>
  <si>
    <t>Servicios financieros, seguros y pensiones</t>
  </si>
  <si>
    <t>Servicios financieros</t>
  </si>
  <si>
    <t>Seguros y pensiones</t>
  </si>
  <si>
    <t>Servicios prestados a empresas</t>
  </si>
  <si>
    <t>Servicios profesionales, científicos y técnicos</t>
  </si>
  <si>
    <t>Alquiler de vehículos, maquinaria y equipo y otros</t>
  </si>
  <si>
    <t>Agencias de viaje y operadores turísticos</t>
  </si>
  <si>
    <t>Otros servicios administrativos y de apoyo a empresas</t>
  </si>
  <si>
    <t>Administración pública y defensa</t>
  </si>
  <si>
    <t>Otros servicios</t>
  </si>
  <si>
    <t>Actividades inmobiliarias</t>
  </si>
  <si>
    <t>Educación</t>
  </si>
  <si>
    <t>Salud</t>
  </si>
  <si>
    <t>Otras actividades de servicios personales</t>
  </si>
  <si>
    <t>Producto Bruto Interno</t>
  </si>
  <si>
    <t>Servicios sociales y de asociac. u organizac. no mercantes</t>
  </si>
  <si>
    <t>Fabricación de prod. informáticos, electrónicos y ópticos</t>
  </si>
  <si>
    <t>Comercio, manten. y reparac. de vehículos automot. y motoc.</t>
  </si>
  <si>
    <t>Conclusión</t>
  </si>
  <si>
    <t>Fabricación de productos químicos</t>
  </si>
  <si>
    <t>Fabricación de productos de caucho y plástico</t>
  </si>
  <si>
    <t>Extracción de petróleo crudo, gas natural y serv. conex.</t>
  </si>
  <si>
    <t>Impuestos a los productos</t>
  </si>
  <si>
    <t xml:space="preserve">       Valores a precios corrientes</t>
  </si>
  <si>
    <t xml:space="preserve">       (Millones de soles)</t>
  </si>
  <si>
    <t>Actividad económica</t>
  </si>
  <si>
    <t>Continúa…</t>
  </si>
  <si>
    <t>2019 P/</t>
  </si>
  <si>
    <t>2021 E/</t>
  </si>
  <si>
    <t>2022 E/</t>
  </si>
  <si>
    <t>2020 P/</t>
  </si>
  <si>
    <t>23.9   PRODUCTO BRUTO INTERNO, SEGÚN ACTIVIDAD ECONÓMICA (NIVEL 54),</t>
  </si>
  <si>
    <t xml:space="preserve">         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</si>
</sst>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0_)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4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164" fontId="3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165" fontId="2" fillId="0" borderId="8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6" fillId="0" borderId="4" xfId="1" quotePrefix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164" fontId="4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7" fillId="0" borderId="5" xfId="1" applyFont="1" applyBorder="1" applyAlignment="1">
      <alignment horizontal="left" vertical="center"/>
    </xf>
    <xf numFmtId="164" fontId="8" fillId="0" borderId="1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0" borderId="6" xfId="1" applyFont="1" applyBorder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showGridLines="0" showZeros="0" tabSelected="1" topLeftCell="A40" zoomScale="130" zoomScaleNormal="130" zoomScaleSheetLayoutView="140" workbookViewId="0">
      <selection activeCell="V52" sqref="V52"/>
    </sheetView>
  </sheetViews>
  <sheetFormatPr baseColWidth="10" defaultColWidth="11.42578125" defaultRowHeight="9" x14ac:dyDescent="0.2"/>
  <cols>
    <col min="1" max="1" width="0.85546875" style="1" customWidth="1"/>
    <col min="2" max="2" width="1.7109375" style="1" customWidth="1"/>
    <col min="3" max="3" width="30.5703125" style="2" customWidth="1"/>
    <col min="4" max="9" width="5.7109375" style="1" hidden="1" customWidth="1"/>
    <col min="10" max="11" width="6.140625" style="1" hidden="1" customWidth="1"/>
    <col min="12" max="15" width="5.7109375" style="1" hidden="1" customWidth="1"/>
    <col min="16" max="19" width="5.7109375" style="1" customWidth="1"/>
    <col min="20" max="20" width="2.28515625" style="2" customWidth="1"/>
    <col min="21" max="16384" width="11.42578125" style="1"/>
  </cols>
  <sheetData>
    <row r="1" spans="1:33" ht="12.2" customHeight="1" x14ac:dyDescent="0.2">
      <c r="A1" s="6" t="s">
        <v>74</v>
      </c>
      <c r="B1" s="2"/>
    </row>
    <row r="2" spans="1:33" ht="12.2" customHeight="1" x14ac:dyDescent="0.2">
      <c r="A2" s="6" t="s">
        <v>75</v>
      </c>
      <c r="B2" s="2"/>
    </row>
    <row r="3" spans="1:33" ht="11.1" customHeight="1" x14ac:dyDescent="0.2">
      <c r="A3" s="10" t="s">
        <v>66</v>
      </c>
      <c r="B3" s="2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33" ht="11.1" customHeight="1" x14ac:dyDescent="0.2">
      <c r="A4" s="11" t="s">
        <v>67</v>
      </c>
      <c r="B4" s="2"/>
    </row>
    <row r="5" spans="1:33" ht="6" customHeight="1" x14ac:dyDescent="0.2">
      <c r="B5" s="8"/>
    </row>
    <row r="6" spans="1:33" ht="14.1" customHeight="1" x14ac:dyDescent="0.2">
      <c r="A6" s="15"/>
      <c r="B6" s="32" t="s">
        <v>68</v>
      </c>
      <c r="C6" s="33"/>
      <c r="D6" s="24">
        <v>2007</v>
      </c>
      <c r="E6" s="24">
        <v>2008</v>
      </c>
      <c r="F6" s="24">
        <v>2009</v>
      </c>
      <c r="G6" s="24">
        <v>2010</v>
      </c>
      <c r="H6" s="24">
        <v>2011</v>
      </c>
      <c r="I6" s="24">
        <v>2012</v>
      </c>
      <c r="J6" s="24">
        <v>2013</v>
      </c>
      <c r="K6" s="24">
        <v>2014</v>
      </c>
      <c r="L6" s="24">
        <v>2015</v>
      </c>
      <c r="M6" s="24">
        <v>2016</v>
      </c>
      <c r="N6" s="24">
        <v>2017</v>
      </c>
      <c r="O6" s="24">
        <v>2018</v>
      </c>
      <c r="P6" s="24" t="s">
        <v>70</v>
      </c>
      <c r="Q6" s="24" t="s">
        <v>73</v>
      </c>
      <c r="R6" s="24" t="s">
        <v>71</v>
      </c>
      <c r="S6" s="24" t="s">
        <v>72</v>
      </c>
    </row>
    <row r="7" spans="1:33" ht="2.1" customHeight="1" x14ac:dyDescent="0.2">
      <c r="C7" s="1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33" ht="15" customHeight="1" x14ac:dyDescent="0.2">
      <c r="A8" s="27" t="s">
        <v>57</v>
      </c>
      <c r="B8" s="28"/>
      <c r="C8" s="29"/>
      <c r="D8" s="18">
        <v>319693</v>
      </c>
      <c r="E8" s="18">
        <v>352719</v>
      </c>
      <c r="F8" s="18">
        <v>363943</v>
      </c>
      <c r="G8" s="18">
        <v>416784</v>
      </c>
      <c r="H8" s="18">
        <v>473049</v>
      </c>
      <c r="I8" s="18">
        <v>508131</v>
      </c>
      <c r="J8" s="18">
        <v>543556</v>
      </c>
      <c r="K8" s="18">
        <v>570041</v>
      </c>
      <c r="L8" s="18">
        <v>604416</v>
      </c>
      <c r="M8" s="18">
        <v>647668</v>
      </c>
      <c r="N8" s="18">
        <v>687989</v>
      </c>
      <c r="O8" s="18">
        <f t="shared" ref="O8:R8" si="0">+O9+O10+O11</f>
        <v>731588</v>
      </c>
      <c r="P8" s="18">
        <f t="shared" si="0"/>
        <v>761984</v>
      </c>
      <c r="Q8" s="18">
        <f t="shared" si="0"/>
        <v>705795</v>
      </c>
      <c r="R8" s="18">
        <f t="shared" si="0"/>
        <v>868149</v>
      </c>
      <c r="S8" s="18">
        <f>+S9+S10+S11</f>
        <v>930536</v>
      </c>
    </row>
    <row r="9" spans="1:33" ht="15" customHeight="1" x14ac:dyDescent="0.2">
      <c r="A9" s="30" t="s">
        <v>0</v>
      </c>
      <c r="B9" s="31"/>
      <c r="C9" s="29"/>
      <c r="D9" s="19">
        <v>2831</v>
      </c>
      <c r="E9" s="19">
        <v>1768</v>
      </c>
      <c r="F9" s="19">
        <v>1405</v>
      </c>
      <c r="G9" s="19">
        <v>1789</v>
      </c>
      <c r="H9" s="19">
        <v>1254</v>
      </c>
      <c r="I9" s="19">
        <v>1449</v>
      </c>
      <c r="J9" s="19">
        <v>1708</v>
      </c>
      <c r="K9" s="19">
        <v>2133</v>
      </c>
      <c r="L9" s="19">
        <v>1719</v>
      </c>
      <c r="M9" s="19">
        <v>1587</v>
      </c>
      <c r="N9" s="19">
        <v>1375</v>
      </c>
      <c r="O9" s="19">
        <v>1383</v>
      </c>
      <c r="P9" s="19">
        <v>1380</v>
      </c>
      <c r="Q9" s="19">
        <v>1113</v>
      </c>
      <c r="R9" s="19">
        <v>1366</v>
      </c>
      <c r="S9" s="19">
        <v>1655</v>
      </c>
    </row>
    <row r="10" spans="1:33" ht="15" customHeight="1" x14ac:dyDescent="0.2">
      <c r="A10" s="30" t="s">
        <v>65</v>
      </c>
      <c r="B10" s="31"/>
      <c r="C10" s="29"/>
      <c r="D10" s="19">
        <v>23672</v>
      </c>
      <c r="E10" s="19">
        <v>26974</v>
      </c>
      <c r="F10" s="19">
        <v>28831</v>
      </c>
      <c r="G10" s="19">
        <v>33456</v>
      </c>
      <c r="H10" s="19">
        <v>36143</v>
      </c>
      <c r="I10" s="19">
        <v>42311</v>
      </c>
      <c r="J10" s="19">
        <v>46975</v>
      </c>
      <c r="K10" s="19">
        <v>49749</v>
      </c>
      <c r="L10" s="19">
        <v>50103</v>
      </c>
      <c r="M10" s="19">
        <v>51535</v>
      </c>
      <c r="N10" s="19">
        <v>53623</v>
      </c>
      <c r="O10" s="19">
        <v>56792</v>
      </c>
      <c r="P10" s="19">
        <v>61912</v>
      </c>
      <c r="Q10" s="19">
        <v>53608</v>
      </c>
      <c r="R10" s="19">
        <v>72751</v>
      </c>
      <c r="S10" s="19">
        <v>78327</v>
      </c>
    </row>
    <row r="11" spans="1:33" ht="15" customHeight="1" x14ac:dyDescent="0.2">
      <c r="A11" s="27" t="s">
        <v>3</v>
      </c>
      <c r="B11" s="31"/>
      <c r="C11" s="29"/>
      <c r="D11" s="18">
        <v>293190</v>
      </c>
      <c r="E11" s="18">
        <v>323977</v>
      </c>
      <c r="F11" s="18">
        <v>333707</v>
      </c>
      <c r="G11" s="18">
        <v>381539</v>
      </c>
      <c r="H11" s="18">
        <v>435652</v>
      </c>
      <c r="I11" s="18">
        <v>464371</v>
      </c>
      <c r="J11" s="18">
        <v>494873</v>
      </c>
      <c r="K11" s="18">
        <v>518159</v>
      </c>
      <c r="L11" s="18">
        <v>552594</v>
      </c>
      <c r="M11" s="18">
        <v>594546</v>
      </c>
      <c r="N11" s="18">
        <v>632991</v>
      </c>
      <c r="O11" s="18">
        <f t="shared" ref="O11:R11" si="1">+O12+O13+O14+O17+O58+O59+O60+O61+O62+O63+O66+O69+O74+O75</f>
        <v>673413</v>
      </c>
      <c r="P11" s="18">
        <f t="shared" si="1"/>
        <v>698692</v>
      </c>
      <c r="Q11" s="18">
        <f t="shared" si="1"/>
        <v>651074</v>
      </c>
      <c r="R11" s="18">
        <f t="shared" si="1"/>
        <v>794032</v>
      </c>
      <c r="S11" s="18">
        <f>+S12+S13+S14+S17+S58+S59+S60+S61+S62+S63+S66+S69+S74+S75</f>
        <v>850554</v>
      </c>
    </row>
    <row r="12" spans="1:33" ht="15" customHeight="1" x14ac:dyDescent="0.2">
      <c r="A12" s="31" t="s">
        <v>4</v>
      </c>
      <c r="B12" s="31"/>
      <c r="C12" s="29"/>
      <c r="D12" s="19">
        <v>19074</v>
      </c>
      <c r="E12" s="19">
        <v>22904</v>
      </c>
      <c r="F12" s="19">
        <v>24421</v>
      </c>
      <c r="G12" s="19">
        <v>25870</v>
      </c>
      <c r="H12" s="19">
        <v>29803</v>
      </c>
      <c r="I12" s="19">
        <v>31913</v>
      </c>
      <c r="J12" s="19">
        <v>32820</v>
      </c>
      <c r="K12" s="19">
        <v>36284</v>
      </c>
      <c r="L12" s="19">
        <v>38962</v>
      </c>
      <c r="M12" s="19">
        <v>41592</v>
      </c>
      <c r="N12" s="19">
        <v>42968</v>
      </c>
      <c r="O12" s="19">
        <v>44683</v>
      </c>
      <c r="P12" s="19">
        <v>47363</v>
      </c>
      <c r="Q12" s="19">
        <v>49049</v>
      </c>
      <c r="R12" s="19">
        <v>55962</v>
      </c>
      <c r="S12" s="19">
        <v>67161</v>
      </c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ht="15" customHeight="1" x14ac:dyDescent="0.2">
      <c r="A13" s="31" t="s">
        <v>5</v>
      </c>
      <c r="B13" s="31"/>
      <c r="C13" s="29"/>
      <c r="D13" s="19">
        <v>2364</v>
      </c>
      <c r="E13" s="19">
        <v>2354</v>
      </c>
      <c r="F13" s="19">
        <v>2525</v>
      </c>
      <c r="G13" s="19">
        <v>2588</v>
      </c>
      <c r="H13" s="19">
        <v>3784</v>
      </c>
      <c r="I13" s="19">
        <v>2260</v>
      </c>
      <c r="J13" s="19">
        <v>3426</v>
      </c>
      <c r="K13" s="19">
        <v>2503</v>
      </c>
      <c r="L13" s="19">
        <v>3623</v>
      </c>
      <c r="M13" s="19">
        <v>3324</v>
      </c>
      <c r="N13" s="19">
        <v>3676</v>
      </c>
      <c r="O13" s="19">
        <v>5693</v>
      </c>
      <c r="P13" s="19">
        <v>4856</v>
      </c>
      <c r="Q13" s="19">
        <v>5265</v>
      </c>
      <c r="R13" s="19">
        <v>6705</v>
      </c>
      <c r="S13" s="19">
        <v>5731</v>
      </c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</row>
    <row r="14" spans="1:33" ht="15" customHeight="1" x14ac:dyDescent="0.2">
      <c r="A14" s="31" t="s">
        <v>6</v>
      </c>
      <c r="B14" s="31"/>
      <c r="C14" s="29"/>
      <c r="D14" s="19">
        <v>45892</v>
      </c>
      <c r="E14" s="19">
        <v>44419</v>
      </c>
      <c r="F14" s="19">
        <v>38026</v>
      </c>
      <c r="G14" s="19">
        <v>51157</v>
      </c>
      <c r="H14" s="19">
        <v>69294</v>
      </c>
      <c r="I14" s="19">
        <v>61782</v>
      </c>
      <c r="J14" s="19">
        <v>56620</v>
      </c>
      <c r="K14" s="19">
        <v>49761</v>
      </c>
      <c r="L14" s="19">
        <v>45244</v>
      </c>
      <c r="M14" s="19">
        <v>53112</v>
      </c>
      <c r="N14" s="19">
        <v>64714</v>
      </c>
      <c r="O14" s="19">
        <f t="shared" ref="O14:R14" si="2">+O15+O16</f>
        <v>67705</v>
      </c>
      <c r="P14" s="19">
        <f t="shared" si="2"/>
        <v>63036</v>
      </c>
      <c r="Q14" s="19">
        <f t="shared" si="2"/>
        <v>59901</v>
      </c>
      <c r="R14" s="19">
        <f t="shared" si="2"/>
        <v>114007</v>
      </c>
      <c r="S14" s="19">
        <f>+S15+S16</f>
        <v>111693</v>
      </c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1:33" ht="15" customHeight="1" x14ac:dyDescent="0.2">
      <c r="A15" s="31"/>
      <c r="B15" s="31" t="s">
        <v>64</v>
      </c>
      <c r="C15" s="29"/>
      <c r="D15" s="19">
        <v>7101</v>
      </c>
      <c r="E15" s="19">
        <v>8830</v>
      </c>
      <c r="F15" s="19">
        <v>5992</v>
      </c>
      <c r="G15" s="19">
        <v>9150</v>
      </c>
      <c r="H15" s="19">
        <v>14434</v>
      </c>
      <c r="I15" s="19">
        <v>13131</v>
      </c>
      <c r="J15" s="19">
        <v>12388</v>
      </c>
      <c r="K15" s="19">
        <v>10672</v>
      </c>
      <c r="L15" s="19">
        <v>4263</v>
      </c>
      <c r="M15" s="19">
        <v>3278</v>
      </c>
      <c r="N15" s="19">
        <v>4843</v>
      </c>
      <c r="O15" s="19">
        <v>8202</v>
      </c>
      <c r="P15" s="19">
        <v>5271</v>
      </c>
      <c r="Q15" s="19">
        <v>2827</v>
      </c>
      <c r="R15" s="19">
        <v>13655</v>
      </c>
      <c r="S15" s="19">
        <v>22133</v>
      </c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pans="1:33" ht="15" customHeight="1" x14ac:dyDescent="0.2">
      <c r="A16" s="31"/>
      <c r="B16" s="31" t="s">
        <v>7</v>
      </c>
      <c r="C16" s="29"/>
      <c r="D16" s="19">
        <v>38791</v>
      </c>
      <c r="E16" s="19">
        <v>35589</v>
      </c>
      <c r="F16" s="19">
        <v>32034</v>
      </c>
      <c r="G16" s="19">
        <v>42007</v>
      </c>
      <c r="H16" s="19">
        <v>54860</v>
      </c>
      <c r="I16" s="19">
        <v>48651</v>
      </c>
      <c r="J16" s="19">
        <v>44232</v>
      </c>
      <c r="K16" s="19">
        <v>39089</v>
      </c>
      <c r="L16" s="19">
        <v>40981</v>
      </c>
      <c r="M16" s="19">
        <v>49834</v>
      </c>
      <c r="N16" s="19">
        <v>59871</v>
      </c>
      <c r="O16" s="19">
        <v>59503</v>
      </c>
      <c r="P16" s="19">
        <v>57765</v>
      </c>
      <c r="Q16" s="19">
        <v>57074</v>
      </c>
      <c r="R16" s="19">
        <v>100352</v>
      </c>
      <c r="S16" s="19">
        <v>89560</v>
      </c>
    </row>
    <row r="17" spans="1:33" ht="15" customHeight="1" x14ac:dyDescent="0.2">
      <c r="A17" s="31" t="s">
        <v>8</v>
      </c>
      <c r="B17" s="31"/>
      <c r="C17" s="29"/>
      <c r="D17" s="19">
        <v>52807</v>
      </c>
      <c r="E17" s="19">
        <v>57481</v>
      </c>
      <c r="F17" s="19">
        <v>55658</v>
      </c>
      <c r="G17" s="19">
        <v>64837</v>
      </c>
      <c r="H17" s="19">
        <v>71390</v>
      </c>
      <c r="I17" s="19">
        <v>77055</v>
      </c>
      <c r="J17" s="19">
        <v>80617</v>
      </c>
      <c r="K17" s="19">
        <v>79576</v>
      </c>
      <c r="L17" s="19">
        <v>83337</v>
      </c>
      <c r="M17" s="19">
        <v>86425</v>
      </c>
      <c r="N17" s="19">
        <v>89238</v>
      </c>
      <c r="O17" s="19">
        <f t="shared" ref="O17:R17" si="3">SUM(O18:O39)+SUM(O49:O57)</f>
        <v>96343</v>
      </c>
      <c r="P17" s="19">
        <f t="shared" si="3"/>
        <v>97910</v>
      </c>
      <c r="Q17" s="19">
        <f t="shared" si="3"/>
        <v>86263</v>
      </c>
      <c r="R17" s="19">
        <f t="shared" si="3"/>
        <v>101015</v>
      </c>
      <c r="S17" s="19">
        <f>SUM(S18:S39)+SUM(S49:S57)</f>
        <v>108953</v>
      </c>
    </row>
    <row r="18" spans="1:33" ht="15" customHeight="1" x14ac:dyDescent="0.2">
      <c r="A18" s="31"/>
      <c r="B18" s="31" t="s">
        <v>9</v>
      </c>
      <c r="C18" s="29"/>
      <c r="D18" s="19">
        <v>1347</v>
      </c>
      <c r="E18" s="19">
        <v>1640</v>
      </c>
      <c r="F18" s="19">
        <v>1893</v>
      </c>
      <c r="G18" s="19">
        <v>2047</v>
      </c>
      <c r="H18" s="19">
        <v>2117</v>
      </c>
      <c r="I18" s="19">
        <v>2421</v>
      </c>
      <c r="J18" s="19">
        <v>2760</v>
      </c>
      <c r="K18" s="19">
        <v>3071</v>
      </c>
      <c r="L18" s="19">
        <v>3295</v>
      </c>
      <c r="M18" s="19">
        <v>3465</v>
      </c>
      <c r="N18" s="19">
        <v>3539</v>
      </c>
      <c r="O18" s="19">
        <v>3477</v>
      </c>
      <c r="P18" s="19">
        <v>3345</v>
      </c>
      <c r="Q18" s="19">
        <v>2695</v>
      </c>
      <c r="R18" s="19">
        <v>2309</v>
      </c>
      <c r="S18" s="19">
        <v>4340</v>
      </c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3" ht="15" customHeight="1" x14ac:dyDescent="0.2">
      <c r="A19" s="31"/>
      <c r="B19" s="31" t="s">
        <v>10</v>
      </c>
      <c r="C19" s="29"/>
      <c r="D19" s="19">
        <v>990</v>
      </c>
      <c r="E19" s="19">
        <v>1151</v>
      </c>
      <c r="F19" s="19">
        <v>1027</v>
      </c>
      <c r="G19" s="19">
        <v>921</v>
      </c>
      <c r="H19" s="19">
        <v>1576</v>
      </c>
      <c r="I19" s="19">
        <v>1531</v>
      </c>
      <c r="J19" s="19">
        <v>1574</v>
      </c>
      <c r="K19" s="19">
        <v>1722</v>
      </c>
      <c r="L19" s="19">
        <v>1611</v>
      </c>
      <c r="M19" s="19">
        <v>1486</v>
      </c>
      <c r="N19" s="19">
        <v>1308</v>
      </c>
      <c r="O19" s="19">
        <v>1350</v>
      </c>
      <c r="P19" s="19">
        <v>1927</v>
      </c>
      <c r="Q19" s="19">
        <v>1983</v>
      </c>
      <c r="R19" s="19">
        <v>1896</v>
      </c>
      <c r="S19" s="19">
        <v>1581</v>
      </c>
    </row>
    <row r="20" spans="1:33" ht="15" customHeight="1" x14ac:dyDescent="0.2">
      <c r="A20" s="31"/>
      <c r="B20" s="31" t="s">
        <v>11</v>
      </c>
      <c r="C20" s="29"/>
      <c r="D20" s="19">
        <v>1638</v>
      </c>
      <c r="E20" s="19">
        <v>1592</v>
      </c>
      <c r="F20" s="19">
        <v>1465</v>
      </c>
      <c r="G20" s="19">
        <v>1321</v>
      </c>
      <c r="H20" s="19">
        <v>2423</v>
      </c>
      <c r="I20" s="19">
        <v>1382</v>
      </c>
      <c r="J20" s="19">
        <v>2406</v>
      </c>
      <c r="K20" s="19">
        <v>1197</v>
      </c>
      <c r="L20" s="19">
        <v>2265</v>
      </c>
      <c r="M20" s="19">
        <v>1944</v>
      </c>
      <c r="N20" s="19">
        <v>1790</v>
      </c>
      <c r="O20" s="19">
        <v>3651</v>
      </c>
      <c r="P20" s="19">
        <v>2003</v>
      </c>
      <c r="Q20" s="19">
        <v>2894</v>
      </c>
      <c r="R20" s="19">
        <v>3793</v>
      </c>
      <c r="S20" s="19">
        <v>3050</v>
      </c>
    </row>
    <row r="21" spans="1:33" ht="15" customHeight="1" x14ac:dyDescent="0.2">
      <c r="A21" s="31"/>
      <c r="B21" s="31" t="s">
        <v>12</v>
      </c>
      <c r="C21" s="29"/>
      <c r="D21" s="19">
        <v>752</v>
      </c>
      <c r="E21" s="19">
        <v>814</v>
      </c>
      <c r="F21" s="19">
        <v>701</v>
      </c>
      <c r="G21" s="19">
        <v>875</v>
      </c>
      <c r="H21" s="19">
        <v>886</v>
      </c>
      <c r="I21" s="19">
        <v>1034</v>
      </c>
      <c r="J21" s="19">
        <v>1120</v>
      </c>
      <c r="K21" s="19">
        <v>1215</v>
      </c>
      <c r="L21" s="19">
        <v>946</v>
      </c>
      <c r="M21" s="19">
        <v>1003</v>
      </c>
      <c r="N21" s="19">
        <v>1059</v>
      </c>
      <c r="O21" s="19">
        <v>1501</v>
      </c>
      <c r="P21" s="19">
        <v>1737</v>
      </c>
      <c r="Q21" s="19">
        <v>1892</v>
      </c>
      <c r="R21" s="19">
        <v>1667</v>
      </c>
      <c r="S21" s="19">
        <v>1591</v>
      </c>
    </row>
    <row r="22" spans="1:33" ht="15" customHeight="1" x14ac:dyDescent="0.2">
      <c r="A22" s="31"/>
      <c r="B22" s="31" t="s">
        <v>13</v>
      </c>
      <c r="C22" s="29"/>
      <c r="D22" s="19">
        <v>691</v>
      </c>
      <c r="E22" s="19">
        <v>900</v>
      </c>
      <c r="F22" s="19">
        <v>962</v>
      </c>
      <c r="G22" s="19">
        <v>967</v>
      </c>
      <c r="H22" s="19">
        <v>1016</v>
      </c>
      <c r="I22" s="19">
        <v>1163</v>
      </c>
      <c r="J22" s="19">
        <v>926</v>
      </c>
      <c r="K22" s="19">
        <v>965</v>
      </c>
      <c r="L22" s="19">
        <v>1014</v>
      </c>
      <c r="M22" s="19">
        <v>1060</v>
      </c>
      <c r="N22" s="19">
        <v>1200</v>
      </c>
      <c r="O22" s="19">
        <v>1280</v>
      </c>
      <c r="P22" s="19">
        <v>1283</v>
      </c>
      <c r="Q22" s="19">
        <v>1160</v>
      </c>
      <c r="R22" s="19">
        <v>967</v>
      </c>
      <c r="S22" s="19">
        <v>1231</v>
      </c>
    </row>
    <row r="23" spans="1:33" ht="15" customHeight="1" x14ac:dyDescent="0.2">
      <c r="A23" s="31"/>
      <c r="B23" s="31" t="s">
        <v>14</v>
      </c>
      <c r="C23" s="29"/>
      <c r="D23" s="19">
        <v>867</v>
      </c>
      <c r="E23" s="19">
        <v>1036</v>
      </c>
      <c r="F23" s="19">
        <v>863</v>
      </c>
      <c r="G23" s="19">
        <v>957</v>
      </c>
      <c r="H23" s="19">
        <v>1046</v>
      </c>
      <c r="I23" s="19">
        <v>1213</v>
      </c>
      <c r="J23" s="19">
        <v>1295</v>
      </c>
      <c r="K23" s="19">
        <v>1281</v>
      </c>
      <c r="L23" s="19">
        <v>1326</v>
      </c>
      <c r="M23" s="19">
        <v>1327</v>
      </c>
      <c r="N23" s="19">
        <v>1369</v>
      </c>
      <c r="O23" s="19">
        <v>1281</v>
      </c>
      <c r="P23" s="19">
        <v>1253</v>
      </c>
      <c r="Q23" s="19">
        <v>1171</v>
      </c>
      <c r="R23" s="19">
        <v>669</v>
      </c>
      <c r="S23" s="19">
        <v>786</v>
      </c>
    </row>
    <row r="24" spans="1:33" ht="15" customHeight="1" x14ac:dyDescent="0.2">
      <c r="A24" s="31"/>
      <c r="B24" s="31" t="s">
        <v>15</v>
      </c>
      <c r="C24" s="29"/>
      <c r="D24" s="19">
        <v>2668</v>
      </c>
      <c r="E24" s="19">
        <v>3250</v>
      </c>
      <c r="F24" s="19">
        <v>3715</v>
      </c>
      <c r="G24" s="19">
        <v>4037</v>
      </c>
      <c r="H24" s="19">
        <v>3439</v>
      </c>
      <c r="I24" s="19">
        <v>4454</v>
      </c>
      <c r="J24" s="19">
        <v>4401</v>
      </c>
      <c r="K24" s="19">
        <v>4137</v>
      </c>
      <c r="L24" s="19">
        <v>4698</v>
      </c>
      <c r="M24" s="19">
        <v>5093</v>
      </c>
      <c r="N24" s="19">
        <v>5312</v>
      </c>
      <c r="O24" s="19">
        <v>5319</v>
      </c>
      <c r="P24" s="19">
        <v>5839</v>
      </c>
      <c r="Q24" s="19">
        <v>5775</v>
      </c>
      <c r="R24" s="19">
        <v>4862</v>
      </c>
      <c r="S24" s="19">
        <v>4592</v>
      </c>
    </row>
    <row r="25" spans="1:33" ht="15" customHeight="1" x14ac:dyDescent="0.2">
      <c r="A25" s="31"/>
      <c r="B25" s="31" t="s">
        <v>16</v>
      </c>
      <c r="C25" s="29"/>
      <c r="D25" s="19">
        <v>466</v>
      </c>
      <c r="E25" s="19">
        <v>466</v>
      </c>
      <c r="F25" s="19">
        <v>635</v>
      </c>
      <c r="G25" s="19">
        <v>971</v>
      </c>
      <c r="H25" s="19">
        <v>1115</v>
      </c>
      <c r="I25" s="19">
        <v>1052</v>
      </c>
      <c r="J25" s="19">
        <v>772</v>
      </c>
      <c r="K25" s="19">
        <v>790</v>
      </c>
      <c r="L25" s="19">
        <v>933</v>
      </c>
      <c r="M25" s="19">
        <v>1155</v>
      </c>
      <c r="N25" s="19">
        <v>1057</v>
      </c>
      <c r="O25" s="19">
        <v>904</v>
      </c>
      <c r="P25" s="19">
        <v>795</v>
      </c>
      <c r="Q25" s="19">
        <v>1067</v>
      </c>
      <c r="R25" s="19">
        <v>993</v>
      </c>
      <c r="S25" s="19">
        <v>1342</v>
      </c>
    </row>
    <row r="26" spans="1:33" ht="15" customHeight="1" x14ac:dyDescent="0.2">
      <c r="A26" s="31"/>
      <c r="B26" s="31" t="s">
        <v>17</v>
      </c>
      <c r="C26" s="29"/>
      <c r="D26" s="19">
        <v>851</v>
      </c>
      <c r="E26" s="19">
        <v>1022</v>
      </c>
      <c r="F26" s="19">
        <v>1078</v>
      </c>
      <c r="G26" s="19">
        <v>1351</v>
      </c>
      <c r="H26" s="19">
        <v>1333</v>
      </c>
      <c r="I26" s="19">
        <v>1417</v>
      </c>
      <c r="J26" s="19">
        <v>1521</v>
      </c>
      <c r="K26" s="19">
        <v>1452</v>
      </c>
      <c r="L26" s="19">
        <v>1604</v>
      </c>
      <c r="M26" s="19">
        <v>2084</v>
      </c>
      <c r="N26" s="19">
        <v>2001</v>
      </c>
      <c r="O26" s="19">
        <v>2116</v>
      </c>
      <c r="P26" s="19">
        <v>2473</v>
      </c>
      <c r="Q26" s="19">
        <v>2541</v>
      </c>
      <c r="R26" s="19">
        <v>2940</v>
      </c>
      <c r="S26" s="19">
        <v>2294</v>
      </c>
    </row>
    <row r="27" spans="1:33" ht="15" customHeight="1" x14ac:dyDescent="0.2">
      <c r="A27" s="31"/>
      <c r="B27" s="31" t="s">
        <v>18</v>
      </c>
      <c r="C27" s="29"/>
      <c r="D27" s="19">
        <v>313</v>
      </c>
      <c r="E27" s="19">
        <v>343</v>
      </c>
      <c r="F27" s="19">
        <v>481</v>
      </c>
      <c r="G27" s="19">
        <v>476</v>
      </c>
      <c r="H27" s="19">
        <v>442</v>
      </c>
      <c r="I27" s="19">
        <v>647</v>
      </c>
      <c r="J27" s="19">
        <v>788</v>
      </c>
      <c r="K27" s="19">
        <v>763</v>
      </c>
      <c r="L27" s="19">
        <v>800</v>
      </c>
      <c r="M27" s="19">
        <v>820</v>
      </c>
      <c r="N27" s="19">
        <v>872</v>
      </c>
      <c r="O27" s="19">
        <v>928</v>
      </c>
      <c r="P27" s="19">
        <v>911</v>
      </c>
      <c r="Q27" s="19">
        <v>828</v>
      </c>
      <c r="R27" s="19">
        <v>362</v>
      </c>
      <c r="S27" s="19">
        <v>538</v>
      </c>
    </row>
    <row r="28" spans="1:33" ht="15" customHeight="1" x14ac:dyDescent="0.2">
      <c r="A28" s="31"/>
      <c r="B28" s="31" t="s">
        <v>19</v>
      </c>
      <c r="C28" s="29"/>
      <c r="D28" s="19">
        <v>1684</v>
      </c>
      <c r="E28" s="19">
        <v>1888</v>
      </c>
      <c r="F28" s="19">
        <v>2109</v>
      </c>
      <c r="G28" s="19">
        <v>2442</v>
      </c>
      <c r="H28" s="19">
        <v>2697</v>
      </c>
      <c r="I28" s="19">
        <v>3036</v>
      </c>
      <c r="J28" s="19">
        <v>3256</v>
      </c>
      <c r="K28" s="19">
        <v>3373</v>
      </c>
      <c r="L28" s="19">
        <v>3511</v>
      </c>
      <c r="M28" s="19">
        <v>3723</v>
      </c>
      <c r="N28" s="19">
        <v>3943</v>
      </c>
      <c r="O28" s="19">
        <v>4373</v>
      </c>
      <c r="P28" s="19">
        <v>5369</v>
      </c>
      <c r="Q28" s="19">
        <v>4484</v>
      </c>
      <c r="R28" s="19">
        <v>5046</v>
      </c>
      <c r="S28" s="19">
        <v>5194</v>
      </c>
    </row>
    <row r="29" spans="1:33" ht="15" customHeight="1" x14ac:dyDescent="0.2">
      <c r="A29" s="31"/>
      <c r="B29" s="31" t="s">
        <v>20</v>
      </c>
      <c r="C29" s="29"/>
      <c r="D29" s="19">
        <v>2377</v>
      </c>
      <c r="E29" s="19">
        <v>2341</v>
      </c>
      <c r="F29" s="19">
        <v>2126</v>
      </c>
      <c r="G29" s="19">
        <v>2500</v>
      </c>
      <c r="H29" s="19">
        <v>2495</v>
      </c>
      <c r="I29" s="19">
        <v>2532</v>
      </c>
      <c r="J29" s="19">
        <v>2674</v>
      </c>
      <c r="K29" s="19">
        <v>2609</v>
      </c>
      <c r="L29" s="19">
        <v>2605</v>
      </c>
      <c r="M29" s="19">
        <v>2491</v>
      </c>
      <c r="N29" s="19">
        <v>2562</v>
      </c>
      <c r="O29" s="19">
        <v>2578</v>
      </c>
      <c r="P29" s="19">
        <v>2548</v>
      </c>
      <c r="Q29" s="19">
        <v>2046</v>
      </c>
      <c r="R29" s="19">
        <v>2659</v>
      </c>
      <c r="S29" s="19">
        <v>2798</v>
      </c>
    </row>
    <row r="30" spans="1:33" ht="15" customHeight="1" x14ac:dyDescent="0.2">
      <c r="A30" s="31"/>
      <c r="B30" s="31" t="s">
        <v>21</v>
      </c>
      <c r="C30" s="29"/>
      <c r="D30" s="19">
        <v>3814</v>
      </c>
      <c r="E30" s="19">
        <v>3934</v>
      </c>
      <c r="F30" s="19">
        <v>3498</v>
      </c>
      <c r="G30" s="19">
        <v>4405</v>
      </c>
      <c r="H30" s="19">
        <v>4924</v>
      </c>
      <c r="I30" s="19">
        <v>4740</v>
      </c>
      <c r="J30" s="19">
        <v>4786</v>
      </c>
      <c r="K30" s="19">
        <v>4427</v>
      </c>
      <c r="L30" s="19">
        <v>4026</v>
      </c>
      <c r="M30" s="19">
        <v>3920</v>
      </c>
      <c r="N30" s="19">
        <v>3776</v>
      </c>
      <c r="O30" s="19">
        <v>3841</v>
      </c>
      <c r="P30" s="19">
        <v>3817</v>
      </c>
      <c r="Q30" s="19">
        <v>2828</v>
      </c>
      <c r="R30" s="19">
        <v>3443</v>
      </c>
      <c r="S30" s="19">
        <v>3538</v>
      </c>
    </row>
    <row r="31" spans="1:33" ht="15" customHeight="1" x14ac:dyDescent="0.2">
      <c r="A31" s="31"/>
      <c r="B31" s="31" t="s">
        <v>22</v>
      </c>
      <c r="C31" s="29"/>
      <c r="D31" s="19">
        <v>833</v>
      </c>
      <c r="E31" s="19">
        <v>883</v>
      </c>
      <c r="F31" s="19">
        <v>875</v>
      </c>
      <c r="G31" s="19">
        <v>963</v>
      </c>
      <c r="H31" s="19">
        <v>976</v>
      </c>
      <c r="I31" s="19">
        <v>1022</v>
      </c>
      <c r="J31" s="19">
        <v>998</v>
      </c>
      <c r="K31" s="19">
        <v>970</v>
      </c>
      <c r="L31" s="19">
        <v>945</v>
      </c>
      <c r="M31" s="19">
        <v>960</v>
      </c>
      <c r="N31" s="19">
        <v>1071</v>
      </c>
      <c r="O31" s="19">
        <v>1091</v>
      </c>
      <c r="P31" s="19">
        <v>1014</v>
      </c>
      <c r="Q31" s="19">
        <v>697</v>
      </c>
      <c r="R31" s="19">
        <v>740</v>
      </c>
      <c r="S31" s="19">
        <v>813</v>
      </c>
    </row>
    <row r="32" spans="1:33" ht="15" customHeight="1" x14ac:dyDescent="0.2">
      <c r="A32" s="31"/>
      <c r="B32" s="31" t="s">
        <v>23</v>
      </c>
      <c r="C32" s="29"/>
      <c r="D32" s="19">
        <v>1633</v>
      </c>
      <c r="E32" s="19">
        <v>1772</v>
      </c>
      <c r="F32" s="19">
        <v>1531</v>
      </c>
      <c r="G32" s="19">
        <v>1703</v>
      </c>
      <c r="H32" s="19">
        <v>1687</v>
      </c>
      <c r="I32" s="19">
        <v>1724</v>
      </c>
      <c r="J32" s="19">
        <v>1672</v>
      </c>
      <c r="K32" s="19">
        <v>1655</v>
      </c>
      <c r="L32" s="19">
        <v>1545</v>
      </c>
      <c r="M32" s="19">
        <v>1513</v>
      </c>
      <c r="N32" s="19">
        <v>1365</v>
      </c>
      <c r="O32" s="19">
        <v>1297</v>
      </c>
      <c r="P32" s="19">
        <v>1343</v>
      </c>
      <c r="Q32" s="19">
        <v>992</v>
      </c>
      <c r="R32" s="19">
        <v>1267</v>
      </c>
      <c r="S32" s="19">
        <v>1468</v>
      </c>
    </row>
    <row r="33" spans="1:19" ht="15" customHeight="1" x14ac:dyDescent="0.2">
      <c r="A33" s="31"/>
      <c r="B33" s="31" t="s">
        <v>24</v>
      </c>
      <c r="C33" s="29"/>
      <c r="D33" s="19">
        <v>1241</v>
      </c>
      <c r="E33" s="19">
        <v>1443</v>
      </c>
      <c r="F33" s="19">
        <v>1547</v>
      </c>
      <c r="G33" s="19">
        <v>1844</v>
      </c>
      <c r="H33" s="19">
        <v>1941</v>
      </c>
      <c r="I33" s="19">
        <v>2074</v>
      </c>
      <c r="J33" s="19">
        <v>2304</v>
      </c>
      <c r="K33" s="19">
        <v>2389</v>
      </c>
      <c r="L33" s="19">
        <v>2550</v>
      </c>
      <c r="M33" s="19">
        <v>2539</v>
      </c>
      <c r="N33" s="19">
        <v>2956</v>
      </c>
      <c r="O33" s="19">
        <v>3216</v>
      </c>
      <c r="P33" s="19">
        <v>3238</v>
      </c>
      <c r="Q33" s="19">
        <v>3224</v>
      </c>
      <c r="R33" s="19">
        <v>2885</v>
      </c>
      <c r="S33" s="19">
        <v>2695</v>
      </c>
    </row>
    <row r="34" spans="1:19" ht="15" customHeight="1" x14ac:dyDescent="0.2">
      <c r="A34" s="31"/>
      <c r="B34" s="31" t="s">
        <v>25</v>
      </c>
      <c r="C34" s="29"/>
      <c r="D34" s="19">
        <v>1590</v>
      </c>
      <c r="E34" s="19">
        <v>1766</v>
      </c>
      <c r="F34" s="19">
        <v>1747</v>
      </c>
      <c r="G34" s="19">
        <v>1995</v>
      </c>
      <c r="H34" s="19">
        <v>2145</v>
      </c>
      <c r="I34" s="19">
        <v>2468</v>
      </c>
      <c r="J34" s="19">
        <v>2627</v>
      </c>
      <c r="K34" s="19">
        <v>2642</v>
      </c>
      <c r="L34" s="19">
        <v>2401</v>
      </c>
      <c r="M34" s="19">
        <v>2831</v>
      </c>
      <c r="N34" s="19">
        <v>2623</v>
      </c>
      <c r="O34" s="19">
        <v>2498</v>
      </c>
      <c r="P34" s="19">
        <v>2405</v>
      </c>
      <c r="Q34" s="19">
        <v>2033</v>
      </c>
      <c r="R34" s="19">
        <v>1919</v>
      </c>
      <c r="S34" s="19">
        <v>1675</v>
      </c>
    </row>
    <row r="35" spans="1:19" ht="15" customHeight="1" x14ac:dyDescent="0.2">
      <c r="A35" s="31"/>
      <c r="B35" s="31" t="s">
        <v>26</v>
      </c>
      <c r="C35" s="29"/>
      <c r="D35" s="19">
        <v>2219</v>
      </c>
      <c r="E35" s="19">
        <v>2448</v>
      </c>
      <c r="F35" s="19">
        <v>1360</v>
      </c>
      <c r="G35" s="19">
        <v>2719</v>
      </c>
      <c r="H35" s="19">
        <v>4205</v>
      </c>
      <c r="I35" s="19">
        <v>6957</v>
      </c>
      <c r="J35" s="19">
        <v>5579</v>
      </c>
      <c r="K35" s="19">
        <v>5900</v>
      </c>
      <c r="L35" s="19">
        <v>8102</v>
      </c>
      <c r="M35" s="19">
        <v>7760</v>
      </c>
      <c r="N35" s="19">
        <v>9075</v>
      </c>
      <c r="O35" s="19">
        <v>10995</v>
      </c>
      <c r="P35" s="19">
        <v>12055</v>
      </c>
      <c r="Q35" s="19">
        <v>8921</v>
      </c>
      <c r="R35" s="19">
        <v>9268</v>
      </c>
      <c r="S35" s="19">
        <v>14074</v>
      </c>
    </row>
    <row r="36" spans="1:19" ht="15" customHeight="1" x14ac:dyDescent="0.2">
      <c r="A36" s="31"/>
      <c r="B36" s="31" t="s">
        <v>27</v>
      </c>
      <c r="C36" s="29"/>
      <c r="D36" s="19">
        <v>641</v>
      </c>
      <c r="E36" s="19">
        <v>704</v>
      </c>
      <c r="F36" s="19">
        <v>573</v>
      </c>
      <c r="G36" s="19">
        <v>585</v>
      </c>
      <c r="H36" s="19">
        <v>616</v>
      </c>
      <c r="I36" s="19">
        <v>561</v>
      </c>
      <c r="J36" s="19">
        <v>564</v>
      </c>
      <c r="K36" s="19">
        <v>638</v>
      </c>
      <c r="L36" s="19">
        <v>616</v>
      </c>
      <c r="M36" s="19">
        <v>606</v>
      </c>
      <c r="N36" s="19">
        <v>634</v>
      </c>
      <c r="O36" s="19">
        <v>648</v>
      </c>
      <c r="P36" s="19">
        <v>701</v>
      </c>
      <c r="Q36" s="19">
        <v>699</v>
      </c>
      <c r="R36" s="19">
        <v>931</v>
      </c>
      <c r="S36" s="19">
        <v>864</v>
      </c>
    </row>
    <row r="37" spans="1:19" ht="15" customHeight="1" x14ac:dyDescent="0.2">
      <c r="A37" s="31"/>
      <c r="B37" s="31" t="s">
        <v>62</v>
      </c>
      <c r="C37" s="29"/>
      <c r="D37" s="19">
        <v>2476</v>
      </c>
      <c r="E37" s="19">
        <v>2844</v>
      </c>
      <c r="F37" s="19">
        <v>3071</v>
      </c>
      <c r="G37" s="19">
        <v>3317</v>
      </c>
      <c r="H37" s="19">
        <v>3517</v>
      </c>
      <c r="I37" s="19">
        <v>3967</v>
      </c>
      <c r="J37" s="19">
        <v>4363</v>
      </c>
      <c r="K37" s="19">
        <v>4356</v>
      </c>
      <c r="L37" s="19">
        <v>4508</v>
      </c>
      <c r="M37" s="19">
        <v>4849</v>
      </c>
      <c r="N37" s="19">
        <v>4543</v>
      </c>
      <c r="O37" s="19">
        <v>4823</v>
      </c>
      <c r="P37" s="19">
        <v>4705</v>
      </c>
      <c r="Q37" s="19">
        <v>4257</v>
      </c>
      <c r="R37" s="19">
        <v>4428</v>
      </c>
      <c r="S37" s="19">
        <v>4812</v>
      </c>
    </row>
    <row r="38" spans="1:19" ht="15" customHeight="1" x14ac:dyDescent="0.2">
      <c r="A38" s="31"/>
      <c r="B38" s="31" t="s">
        <v>28</v>
      </c>
      <c r="C38" s="29"/>
      <c r="D38" s="19">
        <v>929</v>
      </c>
      <c r="E38" s="19">
        <v>1120</v>
      </c>
      <c r="F38" s="19">
        <v>1208</v>
      </c>
      <c r="G38" s="19">
        <v>1191</v>
      </c>
      <c r="H38" s="19">
        <v>1229</v>
      </c>
      <c r="I38" s="19">
        <v>1271</v>
      </c>
      <c r="J38" s="19">
        <v>1171</v>
      </c>
      <c r="K38" s="19">
        <v>1105</v>
      </c>
      <c r="L38" s="19">
        <v>901</v>
      </c>
      <c r="M38" s="19">
        <v>987</v>
      </c>
      <c r="N38" s="19">
        <v>932</v>
      </c>
      <c r="O38" s="19">
        <v>994</v>
      </c>
      <c r="P38" s="19">
        <v>998</v>
      </c>
      <c r="Q38" s="19">
        <v>1097</v>
      </c>
      <c r="R38" s="19">
        <v>1065</v>
      </c>
      <c r="S38" s="19">
        <v>921</v>
      </c>
    </row>
    <row r="39" spans="1:19" ht="15" customHeight="1" x14ac:dyDescent="0.2">
      <c r="A39" s="31"/>
      <c r="B39" s="31" t="s">
        <v>63</v>
      </c>
      <c r="C39" s="29"/>
      <c r="D39" s="19">
        <v>1774</v>
      </c>
      <c r="E39" s="19">
        <v>1674</v>
      </c>
      <c r="F39" s="19">
        <v>2201</v>
      </c>
      <c r="G39" s="19">
        <v>2551</v>
      </c>
      <c r="H39" s="19">
        <v>2769</v>
      </c>
      <c r="I39" s="19">
        <v>3110</v>
      </c>
      <c r="J39" s="19">
        <v>3179</v>
      </c>
      <c r="K39" s="19">
        <v>3102</v>
      </c>
      <c r="L39" s="19">
        <v>3346</v>
      </c>
      <c r="M39" s="19">
        <v>3502</v>
      </c>
      <c r="N39" s="19">
        <v>3359</v>
      </c>
      <c r="O39" s="19">
        <v>3144</v>
      </c>
      <c r="P39" s="19">
        <v>3497</v>
      </c>
      <c r="Q39" s="19">
        <v>3290</v>
      </c>
      <c r="R39" s="19">
        <v>3857</v>
      </c>
      <c r="S39" s="19">
        <v>3980</v>
      </c>
    </row>
    <row r="40" spans="1:19" ht="2.1" customHeight="1" x14ac:dyDescent="0.2">
      <c r="A40" s="26"/>
      <c r="B40" s="26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t="10.15" customHeight="1" x14ac:dyDescent="0.2">
      <c r="B41" s="12"/>
      <c r="C41" s="22"/>
      <c r="D41" s="19"/>
      <c r="E41" s="19"/>
      <c r="F41" s="19"/>
      <c r="G41" s="19"/>
      <c r="H41" s="19"/>
      <c r="I41" s="19"/>
      <c r="J41" s="5"/>
      <c r="K41" s="5"/>
      <c r="L41" s="5"/>
      <c r="M41" s="5"/>
      <c r="N41" s="5"/>
      <c r="O41" s="5"/>
      <c r="P41" s="5"/>
      <c r="Q41" s="5"/>
      <c r="R41" s="5"/>
      <c r="S41" s="5" t="s">
        <v>69</v>
      </c>
    </row>
    <row r="42" spans="1:19" ht="12.2" customHeight="1" x14ac:dyDescent="0.2">
      <c r="A42" s="6" t="s">
        <v>74</v>
      </c>
      <c r="B42" s="2"/>
    </row>
    <row r="43" spans="1:19" ht="12.2" customHeight="1" x14ac:dyDescent="0.2">
      <c r="A43" s="6" t="s">
        <v>75</v>
      </c>
      <c r="B43" s="2"/>
    </row>
    <row r="44" spans="1:19" ht="11.1" customHeight="1" x14ac:dyDescent="0.2">
      <c r="A44" s="10" t="s">
        <v>66</v>
      </c>
      <c r="B44" s="2"/>
    </row>
    <row r="45" spans="1:19" ht="11.1" customHeight="1" x14ac:dyDescent="0.2">
      <c r="A45" s="11" t="s">
        <v>67</v>
      </c>
      <c r="B45" s="2"/>
    </row>
    <row r="46" spans="1:19" ht="9" customHeight="1" x14ac:dyDescent="0.2">
      <c r="A46" s="11"/>
      <c r="B46" s="2"/>
      <c r="J46" s="5"/>
      <c r="K46" s="5"/>
      <c r="L46" s="5"/>
      <c r="N46" s="5"/>
      <c r="O46" s="5"/>
      <c r="P46" s="5"/>
      <c r="Q46" s="5"/>
      <c r="R46" s="5"/>
      <c r="S46" s="5" t="s">
        <v>61</v>
      </c>
    </row>
    <row r="47" spans="1:19" ht="14.1" customHeight="1" x14ac:dyDescent="0.2">
      <c r="A47" s="15"/>
      <c r="B47" s="32" t="s">
        <v>68</v>
      </c>
      <c r="C47" s="33"/>
      <c r="D47" s="24">
        <v>2007</v>
      </c>
      <c r="E47" s="24">
        <v>2008</v>
      </c>
      <c r="F47" s="24">
        <v>2009</v>
      </c>
      <c r="G47" s="24">
        <v>2010</v>
      </c>
      <c r="H47" s="24">
        <v>2011</v>
      </c>
      <c r="I47" s="24">
        <v>2012</v>
      </c>
      <c r="J47" s="24">
        <v>2013</v>
      </c>
      <c r="K47" s="24">
        <v>2014</v>
      </c>
      <c r="L47" s="24">
        <v>2015</v>
      </c>
      <c r="M47" s="24">
        <v>2016</v>
      </c>
      <c r="N47" s="24">
        <v>2017</v>
      </c>
      <c r="O47" s="24">
        <v>2018</v>
      </c>
      <c r="P47" s="24" t="s">
        <v>70</v>
      </c>
      <c r="Q47" s="24" t="s">
        <v>73</v>
      </c>
      <c r="R47" s="24" t="s">
        <v>71</v>
      </c>
      <c r="S47" s="24" t="s">
        <v>72</v>
      </c>
    </row>
    <row r="48" spans="1:19" ht="2.1" customHeight="1" x14ac:dyDescent="0.2">
      <c r="B48" s="14"/>
      <c r="C48" s="23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ht="15" customHeight="1" x14ac:dyDescent="0.2">
      <c r="A49" s="31"/>
      <c r="B49" s="31" t="s">
        <v>29</v>
      </c>
      <c r="C49" s="29"/>
      <c r="D49" s="19">
        <v>3218</v>
      </c>
      <c r="E49" s="19">
        <v>3739</v>
      </c>
      <c r="F49" s="19">
        <v>3962</v>
      </c>
      <c r="G49" s="19">
        <v>4770</v>
      </c>
      <c r="H49" s="19">
        <v>5030</v>
      </c>
      <c r="I49" s="19">
        <v>5872</v>
      </c>
      <c r="J49" s="19">
        <v>6357</v>
      </c>
      <c r="K49" s="19">
        <v>6612</v>
      </c>
      <c r="L49" s="19">
        <v>6454</v>
      </c>
      <c r="M49" s="19">
        <v>6501</v>
      </c>
      <c r="N49" s="19">
        <v>6508</v>
      </c>
      <c r="O49" s="19">
        <v>6477</v>
      </c>
      <c r="P49" s="19">
        <v>6661</v>
      </c>
      <c r="Q49" s="19">
        <v>4977</v>
      </c>
      <c r="R49" s="19">
        <v>6490</v>
      </c>
      <c r="S49" s="19">
        <v>7032</v>
      </c>
    </row>
    <row r="50" spans="1:19" ht="15" customHeight="1" x14ac:dyDescent="0.2">
      <c r="A50" s="31"/>
      <c r="B50" s="31" t="s">
        <v>30</v>
      </c>
      <c r="C50" s="29"/>
      <c r="D50" s="19">
        <v>885</v>
      </c>
      <c r="E50" s="19">
        <v>1313</v>
      </c>
      <c r="F50" s="19">
        <v>783</v>
      </c>
      <c r="G50" s="19">
        <v>979</v>
      </c>
      <c r="H50" s="19">
        <v>1277</v>
      </c>
      <c r="I50" s="19">
        <v>1112</v>
      </c>
      <c r="J50" s="19">
        <v>1140</v>
      </c>
      <c r="K50" s="19">
        <v>1380</v>
      </c>
      <c r="L50" s="19">
        <v>1314</v>
      </c>
      <c r="M50" s="19">
        <v>1036</v>
      </c>
      <c r="N50" s="19">
        <v>1062</v>
      </c>
      <c r="O50" s="19">
        <v>1256</v>
      </c>
      <c r="P50" s="19">
        <v>1300</v>
      </c>
      <c r="Q50" s="19">
        <v>927</v>
      </c>
      <c r="R50" s="19">
        <v>2172</v>
      </c>
      <c r="S50" s="19">
        <v>2619</v>
      </c>
    </row>
    <row r="51" spans="1:19" ht="15" customHeight="1" x14ac:dyDescent="0.2">
      <c r="A51" s="31"/>
      <c r="B51" s="31" t="s">
        <v>31</v>
      </c>
      <c r="C51" s="29"/>
      <c r="D51" s="19">
        <v>7221</v>
      </c>
      <c r="E51" s="19">
        <v>6392</v>
      </c>
      <c r="F51" s="19">
        <v>4387</v>
      </c>
      <c r="G51" s="19">
        <v>5972</v>
      </c>
      <c r="H51" s="19">
        <v>6647</v>
      </c>
      <c r="I51" s="19">
        <v>4872</v>
      </c>
      <c r="J51" s="19">
        <v>5092</v>
      </c>
      <c r="K51" s="19">
        <v>4863</v>
      </c>
      <c r="L51" s="19">
        <v>4318</v>
      </c>
      <c r="M51" s="19">
        <v>4062</v>
      </c>
      <c r="N51" s="19">
        <v>5301</v>
      </c>
      <c r="O51" s="19">
        <v>5709</v>
      </c>
      <c r="P51" s="19">
        <v>4987</v>
      </c>
      <c r="Q51" s="19">
        <v>5137</v>
      </c>
      <c r="R51" s="19">
        <v>10444</v>
      </c>
      <c r="S51" s="19">
        <v>10581</v>
      </c>
    </row>
    <row r="52" spans="1:19" ht="15" customHeight="1" x14ac:dyDescent="0.2">
      <c r="A52" s="31"/>
      <c r="B52" s="31" t="s">
        <v>32</v>
      </c>
      <c r="C52" s="29"/>
      <c r="D52" s="19">
        <v>1983</v>
      </c>
      <c r="E52" s="19">
        <v>2480</v>
      </c>
      <c r="F52" s="19">
        <v>2414</v>
      </c>
      <c r="G52" s="19">
        <v>3021</v>
      </c>
      <c r="H52" s="19">
        <v>3068</v>
      </c>
      <c r="I52" s="19">
        <v>3633</v>
      </c>
      <c r="J52" s="19">
        <v>4919</v>
      </c>
      <c r="K52" s="19">
        <v>4464</v>
      </c>
      <c r="L52" s="19">
        <v>4946</v>
      </c>
      <c r="M52" s="19">
        <v>5143</v>
      </c>
      <c r="N52" s="19">
        <v>4481</v>
      </c>
      <c r="O52" s="19">
        <v>4989</v>
      </c>
      <c r="P52" s="19">
        <v>4978</v>
      </c>
      <c r="Q52" s="19">
        <v>4092</v>
      </c>
      <c r="R52" s="19">
        <v>5813</v>
      </c>
      <c r="S52" s="19">
        <v>7187</v>
      </c>
    </row>
    <row r="53" spans="1:19" ht="15" customHeight="1" x14ac:dyDescent="0.2">
      <c r="A53" s="31"/>
      <c r="B53" s="31" t="s">
        <v>59</v>
      </c>
      <c r="C53" s="29"/>
      <c r="D53" s="19">
        <v>114</v>
      </c>
      <c r="E53" s="19">
        <v>142</v>
      </c>
      <c r="F53" s="19">
        <v>114</v>
      </c>
      <c r="G53" s="19">
        <v>127</v>
      </c>
      <c r="H53" s="19">
        <v>118</v>
      </c>
      <c r="I53" s="19">
        <v>169</v>
      </c>
      <c r="J53" s="19">
        <v>192</v>
      </c>
      <c r="K53" s="19">
        <v>190</v>
      </c>
      <c r="L53" s="19">
        <v>183</v>
      </c>
      <c r="M53" s="19">
        <v>174</v>
      </c>
      <c r="N53" s="19">
        <v>176</v>
      </c>
      <c r="O53" s="19">
        <v>190</v>
      </c>
      <c r="P53" s="19">
        <v>202</v>
      </c>
      <c r="Q53" s="19">
        <v>192</v>
      </c>
      <c r="R53" s="19">
        <v>237</v>
      </c>
      <c r="S53" s="19">
        <v>197</v>
      </c>
    </row>
    <row r="54" spans="1:19" ht="15" customHeight="1" x14ac:dyDescent="0.2">
      <c r="A54" s="31"/>
      <c r="B54" s="31" t="s">
        <v>33</v>
      </c>
      <c r="C54" s="29"/>
      <c r="D54" s="19">
        <v>1352</v>
      </c>
      <c r="E54" s="19">
        <v>1595</v>
      </c>
      <c r="F54" s="19">
        <v>1391</v>
      </c>
      <c r="G54" s="19">
        <v>1616</v>
      </c>
      <c r="H54" s="19">
        <v>2110</v>
      </c>
      <c r="I54" s="19">
        <v>2400</v>
      </c>
      <c r="J54" s="19">
        <v>2780</v>
      </c>
      <c r="K54" s="19">
        <v>3214</v>
      </c>
      <c r="L54" s="19">
        <v>3676</v>
      </c>
      <c r="M54" s="19">
        <v>4001</v>
      </c>
      <c r="N54" s="19">
        <v>3567</v>
      </c>
      <c r="O54" s="19">
        <v>3711</v>
      </c>
      <c r="P54" s="19">
        <v>3715</v>
      </c>
      <c r="Q54" s="19">
        <v>2301</v>
      </c>
      <c r="R54" s="19">
        <v>2603</v>
      </c>
      <c r="S54" s="19">
        <v>3008</v>
      </c>
    </row>
    <row r="55" spans="1:19" ht="15" customHeight="1" x14ac:dyDescent="0.2">
      <c r="A55" s="31"/>
      <c r="B55" s="31" t="s">
        <v>34</v>
      </c>
      <c r="C55" s="29"/>
      <c r="D55" s="19">
        <v>658</v>
      </c>
      <c r="E55" s="19">
        <v>920</v>
      </c>
      <c r="F55" s="19">
        <v>1036</v>
      </c>
      <c r="G55" s="19">
        <v>1330</v>
      </c>
      <c r="H55" s="19">
        <v>1520</v>
      </c>
      <c r="I55" s="19">
        <v>1703</v>
      </c>
      <c r="J55" s="19">
        <v>1930</v>
      </c>
      <c r="K55" s="19">
        <v>2095</v>
      </c>
      <c r="L55" s="19">
        <v>2347</v>
      </c>
      <c r="M55" s="19">
        <v>2626</v>
      </c>
      <c r="N55" s="19">
        <v>3045</v>
      </c>
      <c r="O55" s="19">
        <v>3422</v>
      </c>
      <c r="P55" s="19">
        <v>3520</v>
      </c>
      <c r="Q55" s="19">
        <v>2434</v>
      </c>
      <c r="R55" s="19">
        <v>3782</v>
      </c>
      <c r="S55" s="19">
        <v>3943</v>
      </c>
    </row>
    <row r="56" spans="1:19" ht="15" customHeight="1" x14ac:dyDescent="0.2">
      <c r="A56" s="31"/>
      <c r="B56" s="31" t="s">
        <v>35</v>
      </c>
      <c r="C56" s="29"/>
      <c r="D56" s="19">
        <v>1259</v>
      </c>
      <c r="E56" s="19">
        <v>1419</v>
      </c>
      <c r="F56" s="19">
        <v>1751</v>
      </c>
      <c r="G56" s="19">
        <v>2041</v>
      </c>
      <c r="H56" s="19">
        <v>2022</v>
      </c>
      <c r="I56" s="19">
        <v>2311</v>
      </c>
      <c r="J56" s="19">
        <v>2378</v>
      </c>
      <c r="K56" s="19">
        <v>2346</v>
      </c>
      <c r="L56" s="19">
        <v>2599</v>
      </c>
      <c r="M56" s="19">
        <v>2674</v>
      </c>
      <c r="N56" s="19">
        <v>2654</v>
      </c>
      <c r="O56" s="19">
        <v>2830</v>
      </c>
      <c r="P56" s="19">
        <v>2977</v>
      </c>
      <c r="Q56" s="19">
        <v>3402</v>
      </c>
      <c r="R56" s="19">
        <v>3952</v>
      </c>
      <c r="S56" s="19">
        <v>3100</v>
      </c>
    </row>
    <row r="57" spans="1:19" ht="15" customHeight="1" x14ac:dyDescent="0.2">
      <c r="A57" s="31"/>
      <c r="B57" s="31" t="s">
        <v>36</v>
      </c>
      <c r="C57" s="29"/>
      <c r="D57" s="19">
        <v>4323</v>
      </c>
      <c r="E57" s="19">
        <v>4450</v>
      </c>
      <c r="F57" s="19">
        <v>5154</v>
      </c>
      <c r="G57" s="19">
        <v>4843</v>
      </c>
      <c r="H57" s="19">
        <v>5004</v>
      </c>
      <c r="I57" s="19">
        <v>5207</v>
      </c>
      <c r="J57" s="19">
        <v>5093</v>
      </c>
      <c r="K57" s="19">
        <v>4653</v>
      </c>
      <c r="L57" s="19">
        <v>3952</v>
      </c>
      <c r="M57" s="19">
        <v>5090</v>
      </c>
      <c r="N57" s="19">
        <v>6098</v>
      </c>
      <c r="O57" s="19">
        <v>6454</v>
      </c>
      <c r="P57" s="19">
        <v>6314</v>
      </c>
      <c r="Q57" s="19">
        <v>6227</v>
      </c>
      <c r="R57" s="19">
        <v>7556</v>
      </c>
      <c r="S57" s="19">
        <v>7109</v>
      </c>
    </row>
    <row r="58" spans="1:19" ht="15" customHeight="1" x14ac:dyDescent="0.2">
      <c r="A58" s="31" t="s">
        <v>37</v>
      </c>
      <c r="B58" s="31"/>
      <c r="C58" s="29"/>
      <c r="D58" s="19">
        <v>5505</v>
      </c>
      <c r="E58" s="19">
        <v>6460</v>
      </c>
      <c r="F58" s="19">
        <v>6945</v>
      </c>
      <c r="G58" s="19">
        <v>7140</v>
      </c>
      <c r="H58" s="19">
        <v>7812</v>
      </c>
      <c r="I58" s="19">
        <v>8601</v>
      </c>
      <c r="J58" s="19">
        <v>9355</v>
      </c>
      <c r="K58" s="19">
        <v>10719</v>
      </c>
      <c r="L58" s="19">
        <v>12623</v>
      </c>
      <c r="M58" s="19">
        <v>15758</v>
      </c>
      <c r="N58" s="19">
        <v>16240</v>
      </c>
      <c r="O58" s="19">
        <v>17662</v>
      </c>
      <c r="P58" s="19">
        <v>19924</v>
      </c>
      <c r="Q58" s="19">
        <v>19748</v>
      </c>
      <c r="R58" s="19">
        <v>20662</v>
      </c>
      <c r="S58" s="19">
        <v>21733</v>
      </c>
    </row>
    <row r="59" spans="1:19" ht="15" customHeight="1" x14ac:dyDescent="0.2">
      <c r="A59" s="31" t="s">
        <v>1</v>
      </c>
      <c r="B59" s="31"/>
      <c r="C59" s="29"/>
      <c r="D59" s="19">
        <v>16317</v>
      </c>
      <c r="E59" s="19">
        <v>19772</v>
      </c>
      <c r="F59" s="19">
        <v>21480</v>
      </c>
      <c r="G59" s="19">
        <v>25958</v>
      </c>
      <c r="H59" s="19">
        <v>27649</v>
      </c>
      <c r="I59" s="19">
        <v>33119</v>
      </c>
      <c r="J59" s="19">
        <v>37453</v>
      </c>
      <c r="K59" s="19">
        <v>40655</v>
      </c>
      <c r="L59" s="19">
        <v>42163</v>
      </c>
      <c r="M59" s="19">
        <v>42610</v>
      </c>
      <c r="N59" s="19">
        <v>45134</v>
      </c>
      <c r="O59" s="19">
        <v>49648</v>
      </c>
      <c r="P59" s="19">
        <v>51148</v>
      </c>
      <c r="Q59" s="19">
        <v>47516</v>
      </c>
      <c r="R59" s="19">
        <v>66483</v>
      </c>
      <c r="S59" s="19">
        <v>74231</v>
      </c>
    </row>
    <row r="60" spans="1:19" ht="15" customHeight="1" x14ac:dyDescent="0.2">
      <c r="A60" s="31" t="s">
        <v>60</v>
      </c>
      <c r="B60" s="31"/>
      <c r="C60" s="29"/>
      <c r="D60" s="19">
        <v>32537</v>
      </c>
      <c r="E60" s="19">
        <v>39013</v>
      </c>
      <c r="F60" s="19">
        <v>39429</v>
      </c>
      <c r="G60" s="19">
        <v>45020</v>
      </c>
      <c r="H60" s="19">
        <v>51694</v>
      </c>
      <c r="I60" s="19">
        <v>56156</v>
      </c>
      <c r="J60" s="19">
        <v>59186</v>
      </c>
      <c r="K60" s="19">
        <v>60975</v>
      </c>
      <c r="L60" s="19">
        <v>64539</v>
      </c>
      <c r="M60" s="19">
        <v>68335</v>
      </c>
      <c r="N60" s="19">
        <v>72045</v>
      </c>
      <c r="O60" s="19">
        <v>75639</v>
      </c>
      <c r="P60" s="19">
        <v>78684</v>
      </c>
      <c r="Q60" s="19">
        <v>74820</v>
      </c>
      <c r="R60" s="19">
        <v>94155</v>
      </c>
      <c r="S60" s="19">
        <v>101603</v>
      </c>
    </row>
    <row r="61" spans="1:19" ht="15" customHeight="1" x14ac:dyDescent="0.2">
      <c r="A61" s="31" t="s">
        <v>38</v>
      </c>
      <c r="B61" s="31"/>
      <c r="C61" s="29"/>
      <c r="D61" s="19">
        <v>15885</v>
      </c>
      <c r="E61" s="19">
        <v>18211</v>
      </c>
      <c r="F61" s="19">
        <v>20616</v>
      </c>
      <c r="G61" s="19">
        <v>23030</v>
      </c>
      <c r="H61" s="19">
        <v>24998</v>
      </c>
      <c r="I61" s="19">
        <v>27337</v>
      </c>
      <c r="J61" s="19">
        <v>30734</v>
      </c>
      <c r="K61" s="19">
        <v>33518</v>
      </c>
      <c r="L61" s="19">
        <v>40469</v>
      </c>
      <c r="M61" s="19">
        <v>43769</v>
      </c>
      <c r="N61" s="19">
        <v>44517</v>
      </c>
      <c r="O61" s="19">
        <v>44637</v>
      </c>
      <c r="P61" s="19">
        <v>47731</v>
      </c>
      <c r="Q61" s="19">
        <v>41682</v>
      </c>
      <c r="R61" s="19">
        <v>45266</v>
      </c>
      <c r="S61" s="19">
        <v>44511</v>
      </c>
    </row>
    <row r="62" spans="1:19" ht="15" customHeight="1" x14ac:dyDescent="0.2">
      <c r="A62" s="31" t="s">
        <v>39</v>
      </c>
      <c r="B62" s="31"/>
      <c r="C62" s="29"/>
      <c r="D62" s="19">
        <v>9143</v>
      </c>
      <c r="E62" s="19">
        <v>10539</v>
      </c>
      <c r="F62" s="19">
        <v>11661</v>
      </c>
      <c r="G62" s="19">
        <v>13143</v>
      </c>
      <c r="H62" s="19">
        <v>15478</v>
      </c>
      <c r="I62" s="19">
        <v>18451</v>
      </c>
      <c r="J62" s="19">
        <v>21496</v>
      </c>
      <c r="K62" s="19">
        <v>24027</v>
      </c>
      <c r="L62" s="19">
        <v>26614</v>
      </c>
      <c r="M62" s="19">
        <v>29159</v>
      </c>
      <c r="N62" s="19">
        <v>30961</v>
      </c>
      <c r="O62" s="19">
        <v>33289</v>
      </c>
      <c r="P62" s="19">
        <v>34990</v>
      </c>
      <c r="Q62" s="19">
        <v>18528</v>
      </c>
      <c r="R62" s="19">
        <v>26183</v>
      </c>
      <c r="S62" s="19">
        <v>34110</v>
      </c>
    </row>
    <row r="63" spans="1:19" ht="15" customHeight="1" x14ac:dyDescent="0.2">
      <c r="A63" s="31" t="s">
        <v>40</v>
      </c>
      <c r="B63" s="31"/>
      <c r="C63" s="29"/>
      <c r="D63" s="19">
        <v>8517</v>
      </c>
      <c r="E63" s="19">
        <v>9391</v>
      </c>
      <c r="F63" s="19">
        <v>9396</v>
      </c>
      <c r="G63" s="19">
        <v>10101</v>
      </c>
      <c r="H63" s="19">
        <v>10619</v>
      </c>
      <c r="I63" s="19">
        <v>11295</v>
      </c>
      <c r="J63" s="19">
        <v>11906</v>
      </c>
      <c r="K63" s="19">
        <v>12447</v>
      </c>
      <c r="L63" s="19">
        <v>12809</v>
      </c>
      <c r="M63" s="19">
        <v>13530</v>
      </c>
      <c r="N63" s="19">
        <v>14473</v>
      </c>
      <c r="O63" s="19">
        <f t="shared" ref="O63:R63" si="4">+O64+O65</f>
        <v>14964</v>
      </c>
      <c r="P63" s="19">
        <f t="shared" si="4"/>
        <v>15827</v>
      </c>
      <c r="Q63" s="19">
        <f t="shared" si="4"/>
        <v>15702</v>
      </c>
      <c r="R63" s="19">
        <f t="shared" si="4"/>
        <v>15899</v>
      </c>
      <c r="S63" s="19">
        <f>+S64+S65</f>
        <v>14882</v>
      </c>
    </row>
    <row r="64" spans="1:19" ht="15" customHeight="1" x14ac:dyDescent="0.2">
      <c r="A64" s="31"/>
      <c r="B64" s="31" t="s">
        <v>41</v>
      </c>
      <c r="C64" s="29"/>
      <c r="D64" s="19">
        <v>5962</v>
      </c>
      <c r="E64" s="19">
        <v>6564</v>
      </c>
      <c r="F64" s="19">
        <v>6373</v>
      </c>
      <c r="G64" s="19">
        <v>6714</v>
      </c>
      <c r="H64" s="19">
        <v>6887</v>
      </c>
      <c r="I64" s="19">
        <v>7190</v>
      </c>
      <c r="J64" s="19">
        <v>7481</v>
      </c>
      <c r="K64" s="19">
        <v>7842</v>
      </c>
      <c r="L64" s="19">
        <v>8011</v>
      </c>
      <c r="M64" s="19">
        <v>8322</v>
      </c>
      <c r="N64" s="19">
        <v>8974</v>
      </c>
      <c r="O64" s="19">
        <v>9416</v>
      </c>
      <c r="P64" s="19">
        <v>9962</v>
      </c>
      <c r="Q64" s="19">
        <v>11023</v>
      </c>
      <c r="R64" s="19">
        <v>10765</v>
      </c>
      <c r="S64" s="19">
        <v>9193</v>
      </c>
    </row>
    <row r="65" spans="1:19" ht="15" customHeight="1" x14ac:dyDescent="0.2">
      <c r="A65" s="31"/>
      <c r="B65" s="31" t="s">
        <v>42</v>
      </c>
      <c r="C65" s="29"/>
      <c r="D65" s="19">
        <v>2555</v>
      </c>
      <c r="E65" s="19">
        <v>2827</v>
      </c>
      <c r="F65" s="19">
        <v>3023</v>
      </c>
      <c r="G65" s="19">
        <v>3387</v>
      </c>
      <c r="H65" s="19">
        <v>3732</v>
      </c>
      <c r="I65" s="19">
        <v>4105</v>
      </c>
      <c r="J65" s="19">
        <v>4425</v>
      </c>
      <c r="K65" s="19">
        <v>4605</v>
      </c>
      <c r="L65" s="19">
        <v>4798</v>
      </c>
      <c r="M65" s="19">
        <v>5208</v>
      </c>
      <c r="N65" s="19">
        <v>5499</v>
      </c>
      <c r="O65" s="19">
        <v>5548</v>
      </c>
      <c r="P65" s="19">
        <v>5865</v>
      </c>
      <c r="Q65" s="19">
        <v>4679</v>
      </c>
      <c r="R65" s="19">
        <v>5134</v>
      </c>
      <c r="S65" s="19">
        <v>5689</v>
      </c>
    </row>
    <row r="66" spans="1:19" ht="15" customHeight="1" x14ac:dyDescent="0.2">
      <c r="A66" s="31" t="s">
        <v>43</v>
      </c>
      <c r="B66" s="31"/>
      <c r="C66" s="29"/>
      <c r="D66" s="19">
        <v>10279</v>
      </c>
      <c r="E66" s="19">
        <v>11793</v>
      </c>
      <c r="F66" s="19">
        <v>14719</v>
      </c>
      <c r="G66" s="19">
        <v>16847</v>
      </c>
      <c r="H66" s="19">
        <v>19286</v>
      </c>
      <c r="I66" s="19">
        <v>21552</v>
      </c>
      <c r="J66" s="19">
        <v>24366</v>
      </c>
      <c r="K66" s="19">
        <v>27799</v>
      </c>
      <c r="L66" s="19">
        <v>30733</v>
      </c>
      <c r="M66" s="19">
        <v>33106</v>
      </c>
      <c r="N66" s="19">
        <v>33834</v>
      </c>
      <c r="O66" s="19">
        <f t="shared" ref="O66:R66" si="5">+O67+O68</f>
        <v>36257</v>
      </c>
      <c r="P66" s="19">
        <f t="shared" si="5"/>
        <v>38509</v>
      </c>
      <c r="Q66" s="19">
        <f t="shared" si="5"/>
        <v>41819</v>
      </c>
      <c r="R66" s="19">
        <f t="shared" si="5"/>
        <v>39381</v>
      </c>
      <c r="S66" s="19">
        <f>+S67+S68</f>
        <v>40279</v>
      </c>
    </row>
    <row r="67" spans="1:19" ht="15" customHeight="1" x14ac:dyDescent="0.2">
      <c r="A67" s="31"/>
      <c r="B67" s="31" t="s">
        <v>44</v>
      </c>
      <c r="C67" s="29"/>
      <c r="D67" s="19">
        <v>8941</v>
      </c>
      <c r="E67" s="19">
        <v>10235</v>
      </c>
      <c r="F67" s="19">
        <v>12918</v>
      </c>
      <c r="G67" s="19">
        <v>14552</v>
      </c>
      <c r="H67" s="19">
        <v>16525</v>
      </c>
      <c r="I67" s="19">
        <v>18708</v>
      </c>
      <c r="J67" s="19">
        <v>21145</v>
      </c>
      <c r="K67" s="19">
        <v>24143</v>
      </c>
      <c r="L67" s="19">
        <v>26697</v>
      </c>
      <c r="M67" s="19">
        <v>29020</v>
      </c>
      <c r="N67" s="19">
        <v>29737</v>
      </c>
      <c r="O67" s="19">
        <v>32114</v>
      </c>
      <c r="P67" s="19">
        <v>34098</v>
      </c>
      <c r="Q67" s="19">
        <v>37326</v>
      </c>
      <c r="R67" s="19">
        <v>35156</v>
      </c>
      <c r="S67" s="19">
        <v>35749</v>
      </c>
    </row>
    <row r="68" spans="1:19" ht="15" customHeight="1" x14ac:dyDescent="0.2">
      <c r="A68" s="31"/>
      <c r="B68" s="31" t="s">
        <v>45</v>
      </c>
      <c r="C68" s="29"/>
      <c r="D68" s="19">
        <v>1338</v>
      </c>
      <c r="E68" s="19">
        <v>1558</v>
      </c>
      <c r="F68" s="19">
        <v>1801</v>
      </c>
      <c r="G68" s="19">
        <v>2295</v>
      </c>
      <c r="H68" s="19">
        <v>2761</v>
      </c>
      <c r="I68" s="19">
        <v>2844</v>
      </c>
      <c r="J68" s="19">
        <v>3221</v>
      </c>
      <c r="K68" s="19">
        <v>3656</v>
      </c>
      <c r="L68" s="19">
        <v>4036</v>
      </c>
      <c r="M68" s="19">
        <v>4086</v>
      </c>
      <c r="N68" s="19">
        <v>4097</v>
      </c>
      <c r="O68" s="19">
        <v>4143</v>
      </c>
      <c r="P68" s="19">
        <v>4411</v>
      </c>
      <c r="Q68" s="19">
        <v>4493</v>
      </c>
      <c r="R68" s="19">
        <v>4225</v>
      </c>
      <c r="S68" s="19">
        <v>4530</v>
      </c>
    </row>
    <row r="69" spans="1:19" ht="15" customHeight="1" x14ac:dyDescent="0.2">
      <c r="A69" s="31" t="s">
        <v>46</v>
      </c>
      <c r="B69" s="31"/>
      <c r="C69" s="29"/>
      <c r="D69" s="19">
        <v>13555</v>
      </c>
      <c r="E69" s="19">
        <v>15558</v>
      </c>
      <c r="F69" s="19">
        <v>16608</v>
      </c>
      <c r="G69" s="19">
        <v>18852</v>
      </c>
      <c r="H69" s="19">
        <v>21453</v>
      </c>
      <c r="I69" s="19">
        <v>23894</v>
      </c>
      <c r="J69" s="19">
        <v>26582</v>
      </c>
      <c r="K69" s="19">
        <v>28431</v>
      </c>
      <c r="L69" s="19">
        <v>30693</v>
      </c>
      <c r="M69" s="19">
        <v>32396</v>
      </c>
      <c r="N69" s="19">
        <v>34375</v>
      </c>
      <c r="O69" s="19">
        <f t="shared" ref="O69:R69" si="6">+O70+O71+O72+O73</f>
        <v>36046</v>
      </c>
      <c r="P69" s="19">
        <f t="shared" si="6"/>
        <v>38446</v>
      </c>
      <c r="Q69" s="19">
        <f t="shared" si="6"/>
        <v>31851</v>
      </c>
      <c r="R69" s="19">
        <f t="shared" si="6"/>
        <v>37386</v>
      </c>
      <c r="S69" s="19">
        <f>+S70+S71+S72+S73</f>
        <v>41058</v>
      </c>
    </row>
    <row r="70" spans="1:19" ht="15" customHeight="1" x14ac:dyDescent="0.2">
      <c r="A70" s="31"/>
      <c r="B70" s="31" t="s">
        <v>47</v>
      </c>
      <c r="C70" s="29"/>
      <c r="D70" s="19">
        <v>6502</v>
      </c>
      <c r="E70" s="19">
        <v>7677</v>
      </c>
      <c r="F70" s="19">
        <v>8188</v>
      </c>
      <c r="G70" s="19">
        <v>9384</v>
      </c>
      <c r="H70" s="19">
        <v>10531</v>
      </c>
      <c r="I70" s="19">
        <v>11719</v>
      </c>
      <c r="J70" s="19">
        <v>12967</v>
      </c>
      <c r="K70" s="19">
        <v>13579</v>
      </c>
      <c r="L70" s="19">
        <v>14579</v>
      </c>
      <c r="M70" s="19">
        <v>15384</v>
      </c>
      <c r="N70" s="19">
        <v>16298</v>
      </c>
      <c r="O70" s="19">
        <v>17077</v>
      </c>
      <c r="P70" s="19">
        <v>18291</v>
      </c>
      <c r="Q70" s="19">
        <v>15235</v>
      </c>
      <c r="R70" s="19">
        <v>18323</v>
      </c>
      <c r="S70" s="19">
        <v>19609</v>
      </c>
    </row>
    <row r="71" spans="1:19" ht="15" customHeight="1" x14ac:dyDescent="0.2">
      <c r="A71" s="31"/>
      <c r="B71" s="31" t="s">
        <v>48</v>
      </c>
      <c r="C71" s="29"/>
      <c r="D71" s="19">
        <v>1275</v>
      </c>
      <c r="E71" s="19">
        <v>1429</v>
      </c>
      <c r="F71" s="19">
        <v>1571</v>
      </c>
      <c r="G71" s="19">
        <v>1842</v>
      </c>
      <c r="H71" s="19">
        <v>2091</v>
      </c>
      <c r="I71" s="19">
        <v>2328</v>
      </c>
      <c r="J71" s="19">
        <v>2608</v>
      </c>
      <c r="K71" s="19">
        <v>3044</v>
      </c>
      <c r="L71" s="19">
        <v>3295</v>
      </c>
      <c r="M71" s="19">
        <v>3403</v>
      </c>
      <c r="N71" s="19">
        <v>3524</v>
      </c>
      <c r="O71" s="19">
        <v>3700</v>
      </c>
      <c r="P71" s="19">
        <v>3972</v>
      </c>
      <c r="Q71" s="19">
        <v>3107</v>
      </c>
      <c r="R71" s="19">
        <v>4066</v>
      </c>
      <c r="S71" s="19">
        <v>4525</v>
      </c>
    </row>
    <row r="72" spans="1:19" ht="15" customHeight="1" x14ac:dyDescent="0.2">
      <c r="A72" s="31"/>
      <c r="B72" s="31" t="s">
        <v>49</v>
      </c>
      <c r="C72" s="29"/>
      <c r="D72" s="19">
        <v>437</v>
      </c>
      <c r="E72" s="19">
        <v>485</v>
      </c>
      <c r="F72" s="19">
        <v>489</v>
      </c>
      <c r="G72" s="19">
        <v>490</v>
      </c>
      <c r="H72" s="19">
        <v>560</v>
      </c>
      <c r="I72" s="19">
        <v>623</v>
      </c>
      <c r="J72" s="19">
        <v>743</v>
      </c>
      <c r="K72" s="19">
        <v>820</v>
      </c>
      <c r="L72" s="19">
        <v>1019</v>
      </c>
      <c r="M72" s="19">
        <v>1099</v>
      </c>
      <c r="N72" s="19">
        <v>1129</v>
      </c>
      <c r="O72" s="19">
        <v>1245</v>
      </c>
      <c r="P72" s="19">
        <v>1335</v>
      </c>
      <c r="Q72" s="19">
        <v>348</v>
      </c>
      <c r="R72" s="19">
        <v>301</v>
      </c>
      <c r="S72" s="19">
        <v>793</v>
      </c>
    </row>
    <row r="73" spans="1:19" ht="15" customHeight="1" x14ac:dyDescent="0.2">
      <c r="A73" s="31"/>
      <c r="B73" s="31" t="s">
        <v>50</v>
      </c>
      <c r="C73" s="29"/>
      <c r="D73" s="19">
        <v>5341</v>
      </c>
      <c r="E73" s="19">
        <v>5967</v>
      </c>
      <c r="F73" s="19">
        <v>6360</v>
      </c>
      <c r="G73" s="19">
        <v>7136</v>
      </c>
      <c r="H73" s="19">
        <v>8271</v>
      </c>
      <c r="I73" s="19">
        <v>9224</v>
      </c>
      <c r="J73" s="19">
        <v>10264</v>
      </c>
      <c r="K73" s="19">
        <v>10988</v>
      </c>
      <c r="L73" s="19">
        <v>11800</v>
      </c>
      <c r="M73" s="19">
        <v>12510</v>
      </c>
      <c r="N73" s="19">
        <v>13424</v>
      </c>
      <c r="O73" s="19">
        <v>14024</v>
      </c>
      <c r="P73" s="19">
        <v>14848</v>
      </c>
      <c r="Q73" s="19">
        <v>13161</v>
      </c>
      <c r="R73" s="19">
        <v>14696</v>
      </c>
      <c r="S73" s="19">
        <v>16131</v>
      </c>
    </row>
    <row r="74" spans="1:19" ht="15" customHeight="1" x14ac:dyDescent="0.2">
      <c r="A74" s="31" t="s">
        <v>51</v>
      </c>
      <c r="B74" s="31"/>
      <c r="C74" s="29"/>
      <c r="D74" s="19">
        <v>13723</v>
      </c>
      <c r="E74" s="19">
        <v>15379</v>
      </c>
      <c r="F74" s="19">
        <v>18498</v>
      </c>
      <c r="G74" s="19">
        <v>20182</v>
      </c>
      <c r="H74" s="19">
        <v>21957</v>
      </c>
      <c r="I74" s="19">
        <v>24451</v>
      </c>
      <c r="J74" s="19">
        <v>27041</v>
      </c>
      <c r="K74" s="19">
        <v>30760</v>
      </c>
      <c r="L74" s="19">
        <v>32964</v>
      </c>
      <c r="M74" s="19">
        <v>35173</v>
      </c>
      <c r="N74" s="19">
        <v>36483</v>
      </c>
      <c r="O74" s="19">
        <v>38192</v>
      </c>
      <c r="P74" s="19">
        <v>39423</v>
      </c>
      <c r="Q74" s="19">
        <v>42050</v>
      </c>
      <c r="R74" s="19">
        <v>43206</v>
      </c>
      <c r="S74" s="19">
        <v>45372</v>
      </c>
    </row>
    <row r="75" spans="1:19" ht="15" customHeight="1" x14ac:dyDescent="0.2">
      <c r="A75" s="31" t="s">
        <v>52</v>
      </c>
      <c r="B75" s="31"/>
      <c r="C75" s="29"/>
      <c r="D75" s="19">
        <v>47592</v>
      </c>
      <c r="E75" s="19">
        <v>50703</v>
      </c>
      <c r="F75" s="19">
        <v>53725</v>
      </c>
      <c r="G75" s="19">
        <v>56814</v>
      </c>
      <c r="H75" s="19">
        <v>60435</v>
      </c>
      <c r="I75" s="19">
        <v>66505</v>
      </c>
      <c r="J75" s="19">
        <v>73271</v>
      </c>
      <c r="K75" s="19">
        <v>80704</v>
      </c>
      <c r="L75" s="19">
        <v>87821</v>
      </c>
      <c r="M75" s="19">
        <v>96257</v>
      </c>
      <c r="N75" s="19">
        <v>104333</v>
      </c>
      <c r="O75" s="19">
        <f t="shared" ref="O75:R75" si="7">+O76+O77+O78+O79+O80</f>
        <v>112655</v>
      </c>
      <c r="P75" s="19">
        <f t="shared" si="7"/>
        <v>120845</v>
      </c>
      <c r="Q75" s="19">
        <f t="shared" si="7"/>
        <v>116880</v>
      </c>
      <c r="R75" s="19">
        <f t="shared" si="7"/>
        <v>127722</v>
      </c>
      <c r="S75" s="19">
        <f>+S76+S77+S78+S79+S80</f>
        <v>139237</v>
      </c>
    </row>
    <row r="76" spans="1:19" ht="15" customHeight="1" x14ac:dyDescent="0.2">
      <c r="A76" s="31"/>
      <c r="B76" s="31" t="s">
        <v>53</v>
      </c>
      <c r="C76" s="29"/>
      <c r="D76" s="19">
        <v>15862</v>
      </c>
      <c r="E76" s="19">
        <v>16876</v>
      </c>
      <c r="F76" s="19">
        <v>17489</v>
      </c>
      <c r="G76" s="19">
        <v>18321</v>
      </c>
      <c r="H76" s="19">
        <v>18975</v>
      </c>
      <c r="I76" s="19">
        <v>20496</v>
      </c>
      <c r="J76" s="19">
        <v>21785</v>
      </c>
      <c r="K76" s="19">
        <v>23102</v>
      </c>
      <c r="L76" s="19">
        <v>24890</v>
      </c>
      <c r="M76" s="19">
        <v>26684</v>
      </c>
      <c r="N76" s="19">
        <v>28153</v>
      </c>
      <c r="O76" s="19">
        <v>29355</v>
      </c>
      <c r="P76" s="19">
        <v>30829</v>
      </c>
      <c r="Q76" s="19">
        <v>29619</v>
      </c>
      <c r="R76" s="19">
        <v>32765</v>
      </c>
      <c r="S76" s="19">
        <v>37298</v>
      </c>
    </row>
    <row r="77" spans="1:19" ht="15" customHeight="1" x14ac:dyDescent="0.2">
      <c r="A77" s="31"/>
      <c r="B77" s="31" t="s">
        <v>54</v>
      </c>
      <c r="C77" s="29"/>
      <c r="D77" s="19">
        <v>15484</v>
      </c>
      <c r="E77" s="19">
        <v>16411</v>
      </c>
      <c r="F77" s="19">
        <v>17119</v>
      </c>
      <c r="G77" s="19">
        <v>17933</v>
      </c>
      <c r="H77" s="19">
        <v>19394</v>
      </c>
      <c r="I77" s="19">
        <v>21637</v>
      </c>
      <c r="J77" s="19">
        <v>24290</v>
      </c>
      <c r="K77" s="19">
        <v>26930</v>
      </c>
      <c r="L77" s="19">
        <v>29964</v>
      </c>
      <c r="M77" s="19">
        <v>33582</v>
      </c>
      <c r="N77" s="19">
        <v>37379</v>
      </c>
      <c r="O77" s="19">
        <v>41424</v>
      </c>
      <c r="P77" s="19">
        <v>45006</v>
      </c>
      <c r="Q77" s="19">
        <v>44258</v>
      </c>
      <c r="R77" s="19">
        <v>47015</v>
      </c>
      <c r="S77" s="19">
        <v>51036</v>
      </c>
    </row>
    <row r="78" spans="1:19" ht="15" customHeight="1" x14ac:dyDescent="0.2">
      <c r="A78" s="31"/>
      <c r="B78" s="31" t="s">
        <v>55</v>
      </c>
      <c r="C78" s="29"/>
      <c r="D78" s="19">
        <v>7233</v>
      </c>
      <c r="E78" s="19">
        <v>7606</v>
      </c>
      <c r="F78" s="19">
        <v>8555</v>
      </c>
      <c r="G78" s="19">
        <v>9289</v>
      </c>
      <c r="H78" s="19">
        <v>10216</v>
      </c>
      <c r="I78" s="19">
        <v>11615</v>
      </c>
      <c r="J78" s="19">
        <v>13386</v>
      </c>
      <c r="K78" s="19">
        <v>15570</v>
      </c>
      <c r="L78" s="19">
        <v>16741</v>
      </c>
      <c r="M78" s="19">
        <v>18516</v>
      </c>
      <c r="N78" s="19">
        <v>20062</v>
      </c>
      <c r="O78" s="19">
        <v>21788</v>
      </c>
      <c r="P78" s="19">
        <v>23774</v>
      </c>
      <c r="Q78" s="19">
        <v>27382</v>
      </c>
      <c r="R78" s="19">
        <v>30886</v>
      </c>
      <c r="S78" s="19">
        <v>31872</v>
      </c>
    </row>
    <row r="79" spans="1:19" ht="15" customHeight="1" x14ac:dyDescent="0.2">
      <c r="A79" s="31"/>
      <c r="B79" s="31" t="s">
        <v>58</v>
      </c>
      <c r="C79" s="29"/>
      <c r="D79" s="19">
        <v>743</v>
      </c>
      <c r="E79" s="19">
        <v>784</v>
      </c>
      <c r="F79" s="19">
        <v>854</v>
      </c>
      <c r="G79" s="19">
        <v>942</v>
      </c>
      <c r="H79" s="19">
        <v>986</v>
      </c>
      <c r="I79" s="19">
        <v>1073</v>
      </c>
      <c r="J79" s="19">
        <v>1161</v>
      </c>
      <c r="K79" s="19">
        <v>1263</v>
      </c>
      <c r="L79" s="19">
        <v>1402</v>
      </c>
      <c r="M79" s="19">
        <v>1561</v>
      </c>
      <c r="N79" s="19">
        <v>1723</v>
      </c>
      <c r="O79" s="19">
        <v>1929</v>
      </c>
      <c r="P79" s="19">
        <v>2083</v>
      </c>
      <c r="Q79" s="19">
        <v>1668</v>
      </c>
      <c r="R79" s="19">
        <v>1781</v>
      </c>
      <c r="S79" s="19">
        <v>1805</v>
      </c>
    </row>
    <row r="80" spans="1:19" ht="15" customHeight="1" x14ac:dyDescent="0.2">
      <c r="A80" s="31"/>
      <c r="B80" s="31" t="s">
        <v>56</v>
      </c>
      <c r="C80" s="29"/>
      <c r="D80" s="19">
        <v>8270</v>
      </c>
      <c r="E80" s="19">
        <v>9026</v>
      </c>
      <c r="F80" s="19">
        <v>9708</v>
      </c>
      <c r="G80" s="19">
        <v>10329</v>
      </c>
      <c r="H80" s="19">
        <v>10864</v>
      </c>
      <c r="I80" s="19">
        <v>11684</v>
      </c>
      <c r="J80" s="19">
        <v>12649</v>
      </c>
      <c r="K80" s="19">
        <v>13839</v>
      </c>
      <c r="L80" s="19">
        <v>14824</v>
      </c>
      <c r="M80" s="19">
        <v>15914</v>
      </c>
      <c r="N80" s="19">
        <v>17016</v>
      </c>
      <c r="O80" s="19">
        <v>18159</v>
      </c>
      <c r="P80" s="19">
        <v>19153</v>
      </c>
      <c r="Q80" s="19">
        <v>13953</v>
      </c>
      <c r="R80" s="19">
        <v>15275</v>
      </c>
      <c r="S80" s="19">
        <v>17226</v>
      </c>
    </row>
    <row r="81" spans="1:19" ht="2.1" customHeight="1" x14ac:dyDescent="0.2">
      <c r="A81" s="13"/>
      <c r="B81" s="13"/>
      <c r="C81" s="17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ht="12.2" customHeight="1" x14ac:dyDescent="0.2">
      <c r="A82" s="4" t="s">
        <v>2</v>
      </c>
    </row>
    <row r="84" spans="1:19" x14ac:dyDescent="0.2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2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2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2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</sheetData>
  <mergeCells count="2">
    <mergeCell ref="B6:C6"/>
    <mergeCell ref="B47:C47"/>
  </mergeCells>
  <pageMargins left="1.9685039370078741" right="1.9685039370078741" top="0.98425196850393704" bottom="2.9527559055118111" header="0" footer="0"/>
  <pageSetup paperSize="9" orientation="portrait" r:id="rId1"/>
  <headerFooter alignWithMargins="0"/>
  <rowBreaks count="1" manualBreakCount="1">
    <brk id="41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2309</vt:lpstr>
      <vt:lpstr>'2309'!Área_de_impresión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Augusta Jauregui Taipe</cp:lastModifiedBy>
  <cp:lastPrinted>2023-07-25T21:16:42Z</cp:lastPrinted>
  <dcterms:created xsi:type="dcterms:W3CDTF">2012-06-22T20:27:16Z</dcterms:created>
  <dcterms:modified xsi:type="dcterms:W3CDTF">2023-07-25T21:16:56Z</dcterms:modified>
</cp:coreProperties>
</file>