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AJT\Compendio Estadístico\01 Compendio 2023\CAP-23_CUENTAS NACIONALES\"/>
    </mc:Choice>
  </mc:AlternateContent>
  <xr:revisionPtr revIDLastSave="0" documentId="13_ncr:1_{E114844F-0F67-436D-B530-2423DADF30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08" sheetId="1" r:id="rId1"/>
  </sheets>
  <externalReferences>
    <externalReference r:id="rId2"/>
  </externalReferences>
  <definedNames>
    <definedName name="__123Graph_A" hidden="1">'[1]5'!#REF!</definedName>
    <definedName name="__123Graph_B" hidden="1">'[1]5'!#REF!</definedName>
    <definedName name="__123Graph_X" hidden="1">'[1]5'!#REF!</definedName>
    <definedName name="_Fill" hidden="1">'[1]5'!#REF!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_Table1_Out" hidden="1">#REF!</definedName>
    <definedName name="_xlnm.Print_Area" localSheetId="0">'2308'!$A$1:$S$82</definedName>
  </definedNames>
  <calcPr calcId="191029"/>
</workbook>
</file>

<file path=xl/calcChain.xml><?xml version="1.0" encoding="utf-8"?>
<calcChain xmlns="http://schemas.openxmlformats.org/spreadsheetml/2006/main">
  <c r="O75" i="1" l="1"/>
  <c r="O69" i="1"/>
  <c r="O66" i="1"/>
  <c r="O63" i="1"/>
  <c r="O17" i="1"/>
  <c r="O14" i="1"/>
  <c r="P75" i="1"/>
  <c r="Q75" i="1"/>
  <c r="R75" i="1"/>
  <c r="P69" i="1"/>
  <c r="Q69" i="1"/>
  <c r="R69" i="1"/>
  <c r="P66" i="1"/>
  <c r="Q66" i="1"/>
  <c r="R66" i="1"/>
  <c r="P63" i="1"/>
  <c r="Q63" i="1"/>
  <c r="R63" i="1"/>
  <c r="P14" i="1"/>
  <c r="P17" i="1"/>
  <c r="P11" i="1" s="1"/>
  <c r="P8" i="1" s="1"/>
  <c r="Q17" i="1"/>
  <c r="Q11" i="1" s="1"/>
  <c r="Q8" i="1" s="1"/>
  <c r="R17" i="1"/>
  <c r="Q14" i="1"/>
  <c r="R14" i="1"/>
  <c r="S75" i="1"/>
  <c r="S69" i="1"/>
  <c r="S66" i="1"/>
  <c r="S63" i="1"/>
  <c r="S17" i="1"/>
  <c r="S14" i="1"/>
  <c r="O11" i="1" l="1"/>
  <c r="O8" i="1" s="1"/>
  <c r="R11" i="1"/>
  <c r="R8" i="1" s="1"/>
  <c r="S11" i="1"/>
  <c r="S8" i="1" s="1"/>
</calcChain>
</file>

<file path=xl/sharedStrings.xml><?xml version="1.0" encoding="utf-8"?>
<sst xmlns="http://schemas.openxmlformats.org/spreadsheetml/2006/main" count="85" uniqueCount="76">
  <si>
    <t>Derechos de Importación</t>
  </si>
  <si>
    <t>Construcción</t>
  </si>
  <si>
    <t>Fuente: Instituto Nacional de Estadística e Informática.</t>
  </si>
  <si>
    <t>Valor Agregado Bruto</t>
  </si>
  <si>
    <t>Agricultura, ganadería, caza y silvicultura</t>
  </si>
  <si>
    <t>Pesca y acuicultura</t>
  </si>
  <si>
    <t>Extracción de petróleo, gas, minerales y servicios conexos</t>
  </si>
  <si>
    <t>Extracción de minerales y servicios conexos</t>
  </si>
  <si>
    <t>Manufactura</t>
  </si>
  <si>
    <t>Procesamiento y conservación de carnes</t>
  </si>
  <si>
    <t>Elaboración y preservación de pescado</t>
  </si>
  <si>
    <t>Elaboración de harina y aceite de pescado</t>
  </si>
  <si>
    <t>Procesamiento y conservación de frutas y vegetales</t>
  </si>
  <si>
    <t>Elaboración de aceites y grasas de origen vegetal y animal</t>
  </si>
  <si>
    <t>Fabricación de productos lácteos</t>
  </si>
  <si>
    <t>Molinería, fideos, panadería y otros</t>
  </si>
  <si>
    <t>Elaboración y refinación de azúcar</t>
  </si>
  <si>
    <t>Elaboración de otros productos alimenticios</t>
  </si>
  <si>
    <t>Elaboración de alimentos preparados para animales</t>
  </si>
  <si>
    <t>Elaboración de bebidas y productos del tabaco</t>
  </si>
  <si>
    <t>Fabricación de textiles</t>
  </si>
  <si>
    <t>Fabricación de prendas de vestir</t>
  </si>
  <si>
    <t>Fabricación de cuero y calzado</t>
  </si>
  <si>
    <t>Fabricación de madera y productos de madera</t>
  </si>
  <si>
    <t>Fabricación de papel y productos de papel</t>
  </si>
  <si>
    <t>Impresión y reproducción de grabaciones</t>
  </si>
  <si>
    <t>Refinación de petróleo</t>
  </si>
  <si>
    <t>Fabricación de sustancias químicas básicas y abonos</t>
  </si>
  <si>
    <t>Fabricación de productos farmacéuticos y medicamentos</t>
  </si>
  <si>
    <t>Fabricación de productos minerales no metálicos</t>
  </si>
  <si>
    <t>Industria básica de hierro y acero</t>
  </si>
  <si>
    <t>Industria de metales preciosos y de metales no ferrosos</t>
  </si>
  <si>
    <t>Fabricación de productos metálicos diversos</t>
  </si>
  <si>
    <t>Fabricación de maquinaria y equipo</t>
  </si>
  <si>
    <t>Construcción de material de transporte</t>
  </si>
  <si>
    <t>Fabricación de muebles</t>
  </si>
  <si>
    <t>Otras industrias manufactureras</t>
  </si>
  <si>
    <t>Electricidad, gas y agua</t>
  </si>
  <si>
    <t>Transporte, almacenamiento, correo y mensajería</t>
  </si>
  <si>
    <t>Alojamiento y restaurantes</t>
  </si>
  <si>
    <t>Telecomunicaciones y otros servicos de información</t>
  </si>
  <si>
    <t>Telecomunicaciones</t>
  </si>
  <si>
    <t>Otros servicios de información y comunicación</t>
  </si>
  <si>
    <t>Servicios financieros, seguros y pensiones</t>
  </si>
  <si>
    <t>Servicios financieros</t>
  </si>
  <si>
    <t>Seguros y pensiones</t>
  </si>
  <si>
    <t>Servicios prestados a empresas</t>
  </si>
  <si>
    <t>Servicios profesionales, científicos y técnicos</t>
  </si>
  <si>
    <t>Alquiler de vehículos, maquinaria y equipo y otros</t>
  </si>
  <si>
    <t>Agencias de viaje y operadores turísticos</t>
  </si>
  <si>
    <t>Otros servicios administrativos y de apoyo a empresas</t>
  </si>
  <si>
    <t>Administración pública y defensa</t>
  </si>
  <si>
    <t>Otros servicios</t>
  </si>
  <si>
    <t>Actividades inmobiliarias</t>
  </si>
  <si>
    <t>Educación</t>
  </si>
  <si>
    <t>Salud</t>
  </si>
  <si>
    <t>Otras actividades de servicios personales</t>
  </si>
  <si>
    <t>Producto Bruto Interno</t>
  </si>
  <si>
    <t>Servicios sociales y de asociac. u organizac. no mercantes</t>
  </si>
  <si>
    <t>Fabricación de prod. informáticos, electrónicos y ópticos</t>
  </si>
  <si>
    <t>Comercio, manten. y reparac. de vehículos automot. y motoc.</t>
  </si>
  <si>
    <t>Fabricación de productos químicos</t>
  </si>
  <si>
    <t>Fabricación de productos de caucho y plástico</t>
  </si>
  <si>
    <t>Extracción de petróleo crudo, gas natural y serv. conex.</t>
  </si>
  <si>
    <t>Impuestos a los productos</t>
  </si>
  <si>
    <t xml:space="preserve">       Valores a precios constantes de 2007</t>
  </si>
  <si>
    <t xml:space="preserve">       (Millones de soles)</t>
  </si>
  <si>
    <t>Actividad económica</t>
  </si>
  <si>
    <t>2021 E/</t>
  </si>
  <si>
    <t>2019 P/</t>
  </si>
  <si>
    <t>2022 E/</t>
  </si>
  <si>
    <t>2020 P/</t>
  </si>
  <si>
    <t>Continúa…</t>
  </si>
  <si>
    <t>Conclusión</t>
  </si>
  <si>
    <t xml:space="preserve">          2019-2022</t>
  </si>
  <si>
    <t>23.8   PRODUCTO BRUTO INTERNO, SEGÚN ACTIVIDAD ECONÓMICA (NIVEL 54),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</si>
</sst>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0_)"/>
  </numFmts>
  <fonts count="11" x14ac:knownFonts="1">
    <font>
      <sz val="10"/>
      <color theme="1"/>
      <name val="Arial"/>
      <family val="2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7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164" fontId="3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165" fontId="2" fillId="0" borderId="8" xfId="1" applyNumberFormat="1" applyFont="1" applyBorder="1" applyAlignment="1">
      <alignment horizontal="right" vertical="center"/>
    </xf>
    <xf numFmtId="165" fontId="8" fillId="0" borderId="0" xfId="1" applyNumberFormat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/>
    </xf>
    <xf numFmtId="0" fontId="2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6" fillId="0" borderId="4" xfId="1" quotePrefix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164" fontId="4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0" fontId="7" fillId="0" borderId="5" xfId="1" applyFont="1" applyBorder="1" applyAlignment="1">
      <alignment horizontal="left" vertical="center"/>
    </xf>
    <xf numFmtId="164" fontId="8" fillId="0" borderId="1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horizontal="left" vertical="center"/>
    </xf>
    <xf numFmtId="164" fontId="2" fillId="0" borderId="0" xfId="1" applyNumberFormat="1" applyFont="1" applyAlignment="1">
      <alignment horizontal="right" vertical="center"/>
    </xf>
    <xf numFmtId="0" fontId="4" fillId="0" borderId="6" xfId="1" applyFont="1" applyBorder="1" applyAlignment="1">
      <alignment horizontal="right" vertical="center"/>
    </xf>
    <xf numFmtId="0" fontId="4" fillId="0" borderId="7" xfId="1" applyFont="1" applyBorder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4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6"/>
  <sheetViews>
    <sheetView showGridLines="0" showZeros="0" tabSelected="1" zoomScale="120" zoomScaleNormal="120" zoomScaleSheetLayoutView="170" workbookViewId="0">
      <pane xSplit="3" ySplit="6" topLeftCell="D40" activePane="bottomRight" state="frozen"/>
      <selection pane="topRight" activeCell="D1" sqref="D1"/>
      <selection pane="bottomLeft" activeCell="A7" sqref="A7"/>
      <selection pane="bottomRight" activeCell="V49" sqref="V49"/>
    </sheetView>
  </sheetViews>
  <sheetFormatPr baseColWidth="10" defaultColWidth="11.42578125" defaultRowHeight="9" x14ac:dyDescent="0.2"/>
  <cols>
    <col min="1" max="1" width="0.85546875" style="1" customWidth="1"/>
    <col min="2" max="2" width="1.7109375" style="1" customWidth="1"/>
    <col min="3" max="3" width="30.5703125" style="2" customWidth="1"/>
    <col min="4" max="15" width="5.7109375" style="1" hidden="1" customWidth="1"/>
    <col min="16" max="19" width="5.7109375" style="1" customWidth="1"/>
    <col min="20" max="16384" width="11.42578125" style="1"/>
  </cols>
  <sheetData>
    <row r="1" spans="1:32" ht="12.2" customHeight="1" x14ac:dyDescent="0.2">
      <c r="A1" s="6" t="s">
        <v>75</v>
      </c>
      <c r="B1" s="2"/>
    </row>
    <row r="2" spans="1:32" ht="12.2" customHeight="1" x14ac:dyDescent="0.2">
      <c r="A2" s="6" t="s">
        <v>74</v>
      </c>
      <c r="B2" s="2"/>
    </row>
    <row r="3" spans="1:32" ht="11.1" customHeight="1" x14ac:dyDescent="0.2">
      <c r="A3" s="10" t="s">
        <v>65</v>
      </c>
      <c r="B3" s="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32" ht="11.1" customHeight="1" x14ac:dyDescent="0.2">
      <c r="A4" s="11" t="s">
        <v>66</v>
      </c>
      <c r="B4" s="2"/>
    </row>
    <row r="5" spans="1:32" ht="3.95" customHeight="1" x14ac:dyDescent="0.2">
      <c r="B5" s="8"/>
    </row>
    <row r="6" spans="1:32" ht="15" customHeight="1" x14ac:dyDescent="0.2">
      <c r="A6" s="14"/>
      <c r="B6" s="34" t="s">
        <v>67</v>
      </c>
      <c r="C6" s="35"/>
      <c r="D6" s="23">
        <v>2007</v>
      </c>
      <c r="E6" s="23">
        <v>2008</v>
      </c>
      <c r="F6" s="23">
        <v>2009</v>
      </c>
      <c r="G6" s="23">
        <v>2010</v>
      </c>
      <c r="H6" s="23">
        <v>2011</v>
      </c>
      <c r="I6" s="23">
        <v>2012</v>
      </c>
      <c r="J6" s="23">
        <v>2013</v>
      </c>
      <c r="K6" s="23">
        <v>2014</v>
      </c>
      <c r="L6" s="23">
        <v>2015</v>
      </c>
      <c r="M6" s="23">
        <v>2016</v>
      </c>
      <c r="N6" s="23">
        <v>2017</v>
      </c>
      <c r="O6" s="23">
        <v>2018</v>
      </c>
      <c r="P6" s="23" t="s">
        <v>69</v>
      </c>
      <c r="Q6" s="23" t="s">
        <v>71</v>
      </c>
      <c r="R6" s="23" t="s">
        <v>68</v>
      </c>
      <c r="S6" s="23" t="s">
        <v>70</v>
      </c>
    </row>
    <row r="7" spans="1:32" ht="2.1" customHeight="1" x14ac:dyDescent="0.2">
      <c r="C7" s="15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32" ht="15" customHeight="1" x14ac:dyDescent="0.2">
      <c r="A8" s="24" t="s">
        <v>57</v>
      </c>
      <c r="B8" s="25"/>
      <c r="C8" s="26"/>
      <c r="D8" s="17">
        <v>319693</v>
      </c>
      <c r="E8" s="17">
        <v>348870</v>
      </c>
      <c r="F8" s="17">
        <v>352693</v>
      </c>
      <c r="G8" s="17">
        <v>382081</v>
      </c>
      <c r="H8" s="17">
        <v>406256</v>
      </c>
      <c r="I8" s="17">
        <v>431199</v>
      </c>
      <c r="J8" s="17">
        <v>456435</v>
      </c>
      <c r="K8" s="17">
        <v>467308</v>
      </c>
      <c r="L8" s="17">
        <v>482506</v>
      </c>
      <c r="M8" s="17">
        <v>501581</v>
      </c>
      <c r="N8" s="17">
        <v>514215</v>
      </c>
      <c r="O8" s="17">
        <f t="shared" ref="O8:R8" si="0">+O9+O10+O11</f>
        <v>534626</v>
      </c>
      <c r="P8" s="17">
        <f t="shared" si="0"/>
        <v>546605</v>
      </c>
      <c r="Q8" s="17">
        <f t="shared" si="0"/>
        <v>487191</v>
      </c>
      <c r="R8" s="17">
        <f t="shared" si="0"/>
        <v>552560</v>
      </c>
      <c r="S8" s="17">
        <f>+S9+S10+S11</f>
        <v>567390</v>
      </c>
    </row>
    <row r="9" spans="1:32" ht="15" customHeight="1" x14ac:dyDescent="0.2">
      <c r="A9" s="28" t="s">
        <v>0</v>
      </c>
      <c r="B9" s="27"/>
      <c r="C9" s="26"/>
      <c r="D9" s="18">
        <v>2831</v>
      </c>
      <c r="E9" s="18">
        <v>3461</v>
      </c>
      <c r="F9" s="18">
        <v>2772</v>
      </c>
      <c r="G9" s="18">
        <v>3575</v>
      </c>
      <c r="H9" s="18">
        <v>3883</v>
      </c>
      <c r="I9" s="18">
        <v>4603</v>
      </c>
      <c r="J9" s="18">
        <v>4706</v>
      </c>
      <c r="K9" s="18">
        <v>4397</v>
      </c>
      <c r="L9" s="18">
        <v>3859</v>
      </c>
      <c r="M9" s="18">
        <v>3612</v>
      </c>
      <c r="N9" s="18">
        <v>3790</v>
      </c>
      <c r="O9" s="18">
        <v>3849</v>
      </c>
      <c r="P9" s="18">
        <v>3281</v>
      </c>
      <c r="Q9" s="18">
        <v>2740</v>
      </c>
      <c r="R9" s="18">
        <v>3541</v>
      </c>
      <c r="S9" s="18">
        <v>3846</v>
      </c>
    </row>
    <row r="10" spans="1:32" ht="15" customHeight="1" x14ac:dyDescent="0.2">
      <c r="A10" s="28" t="s">
        <v>64</v>
      </c>
      <c r="B10" s="27"/>
      <c r="C10" s="26"/>
      <c r="D10" s="18">
        <v>23672</v>
      </c>
      <c r="E10" s="18">
        <v>26618</v>
      </c>
      <c r="F10" s="18">
        <v>27397</v>
      </c>
      <c r="G10" s="18">
        <v>31092</v>
      </c>
      <c r="H10" s="18">
        <v>32442</v>
      </c>
      <c r="I10" s="18">
        <v>35163</v>
      </c>
      <c r="J10" s="18">
        <v>38195</v>
      </c>
      <c r="K10" s="18">
        <v>39717</v>
      </c>
      <c r="L10" s="18">
        <v>40458</v>
      </c>
      <c r="M10" s="18">
        <v>42247</v>
      </c>
      <c r="N10" s="18">
        <v>42666</v>
      </c>
      <c r="O10" s="18">
        <v>44420</v>
      </c>
      <c r="P10" s="18">
        <v>46142</v>
      </c>
      <c r="Q10" s="18">
        <v>40960</v>
      </c>
      <c r="R10" s="18">
        <v>47356</v>
      </c>
      <c r="S10" s="18">
        <v>49128</v>
      </c>
    </row>
    <row r="11" spans="1:32" s="30" customFormat="1" ht="15" customHeight="1" x14ac:dyDescent="0.2">
      <c r="A11" s="8" t="s">
        <v>3</v>
      </c>
      <c r="B11" s="24"/>
      <c r="C11" s="29"/>
      <c r="D11" s="17">
        <v>293190</v>
      </c>
      <c r="E11" s="17">
        <v>318791</v>
      </c>
      <c r="F11" s="17">
        <v>322524</v>
      </c>
      <c r="G11" s="17">
        <v>347414</v>
      </c>
      <c r="H11" s="17">
        <v>369931</v>
      </c>
      <c r="I11" s="17">
        <v>391433</v>
      </c>
      <c r="J11" s="17">
        <v>413534</v>
      </c>
      <c r="K11" s="17">
        <v>423194</v>
      </c>
      <c r="L11" s="17">
        <v>438189</v>
      </c>
      <c r="M11" s="17">
        <v>455722</v>
      </c>
      <c r="N11" s="17">
        <v>467759</v>
      </c>
      <c r="O11" s="17">
        <f t="shared" ref="O11:R11" si="1">+O12+O13+O14+O17+O58+O59+O60+O61+O62+O63+O66+O69+O74+O75</f>
        <v>486357</v>
      </c>
      <c r="P11" s="17">
        <f t="shared" si="1"/>
        <v>497182</v>
      </c>
      <c r="Q11" s="17">
        <f t="shared" si="1"/>
        <v>443491</v>
      </c>
      <c r="R11" s="17">
        <f t="shared" si="1"/>
        <v>501663</v>
      </c>
      <c r="S11" s="17">
        <f>+S12+S13+S14+S17+S58+S59+S60+S61+S62+S63+S66+S69+S74+S75</f>
        <v>514416</v>
      </c>
    </row>
    <row r="12" spans="1:32" ht="15" customHeight="1" x14ac:dyDescent="0.2">
      <c r="A12" s="28" t="s">
        <v>4</v>
      </c>
      <c r="B12" s="27"/>
      <c r="C12" s="26"/>
      <c r="D12" s="18">
        <v>19074</v>
      </c>
      <c r="E12" s="18">
        <v>20600</v>
      </c>
      <c r="F12" s="18">
        <v>20784</v>
      </c>
      <c r="G12" s="18">
        <v>21656</v>
      </c>
      <c r="H12" s="18">
        <v>22517</v>
      </c>
      <c r="I12" s="18">
        <v>23944</v>
      </c>
      <c r="J12" s="18">
        <v>24216</v>
      </c>
      <c r="K12" s="18">
        <v>24540</v>
      </c>
      <c r="L12" s="18">
        <v>25294</v>
      </c>
      <c r="M12" s="18">
        <v>25963</v>
      </c>
      <c r="N12" s="18">
        <v>26624</v>
      </c>
      <c r="O12" s="18">
        <v>28643</v>
      </c>
      <c r="P12" s="18">
        <v>29474</v>
      </c>
      <c r="Q12" s="18">
        <v>29705</v>
      </c>
      <c r="R12" s="18">
        <v>31181</v>
      </c>
      <c r="S12" s="18">
        <v>32526</v>
      </c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2" ht="15" customHeight="1" x14ac:dyDescent="0.2">
      <c r="A13" s="28" t="s">
        <v>5</v>
      </c>
      <c r="B13" s="27"/>
      <c r="C13" s="26"/>
      <c r="D13" s="18">
        <v>2364</v>
      </c>
      <c r="E13" s="18">
        <v>2435</v>
      </c>
      <c r="F13" s="18">
        <v>2321</v>
      </c>
      <c r="G13" s="18">
        <v>1675</v>
      </c>
      <c r="H13" s="18">
        <v>2709</v>
      </c>
      <c r="I13" s="18">
        <v>1729</v>
      </c>
      <c r="J13" s="18">
        <v>2126</v>
      </c>
      <c r="K13" s="18">
        <v>1515</v>
      </c>
      <c r="L13" s="18">
        <v>1791</v>
      </c>
      <c r="M13" s="18">
        <v>1593</v>
      </c>
      <c r="N13" s="18">
        <v>1750</v>
      </c>
      <c r="O13" s="18">
        <v>2464</v>
      </c>
      <c r="P13" s="18">
        <v>2099</v>
      </c>
      <c r="Q13" s="18">
        <v>2173</v>
      </c>
      <c r="R13" s="18">
        <v>2385</v>
      </c>
      <c r="S13" s="18">
        <v>2058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14" spans="1:32" ht="15" customHeight="1" x14ac:dyDescent="0.2">
      <c r="A14" s="28" t="s">
        <v>6</v>
      </c>
      <c r="B14" s="27"/>
      <c r="C14" s="26"/>
      <c r="D14" s="18">
        <v>45892</v>
      </c>
      <c r="E14" s="18">
        <v>49601</v>
      </c>
      <c r="F14" s="18">
        <v>49910</v>
      </c>
      <c r="G14" s="18">
        <v>50601</v>
      </c>
      <c r="H14" s="18">
        <v>50750</v>
      </c>
      <c r="I14" s="18">
        <v>51662</v>
      </c>
      <c r="J14" s="18">
        <v>54304</v>
      </c>
      <c r="K14" s="18">
        <v>53454</v>
      </c>
      <c r="L14" s="18">
        <v>57948</v>
      </c>
      <c r="M14" s="18">
        <v>65095</v>
      </c>
      <c r="N14" s="18">
        <v>67439</v>
      </c>
      <c r="O14" s="18">
        <f t="shared" ref="O14:R14" si="2">+O15+O16</f>
        <v>66429</v>
      </c>
      <c r="P14" s="18">
        <f t="shared" si="2"/>
        <v>66272</v>
      </c>
      <c r="Q14" s="18">
        <f t="shared" si="2"/>
        <v>57249</v>
      </c>
      <c r="R14" s="18">
        <f t="shared" si="2"/>
        <v>62225</v>
      </c>
      <c r="S14" s="18">
        <f>+S15+S16</f>
        <v>62441</v>
      </c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2" ht="15" customHeight="1" x14ac:dyDescent="0.2">
      <c r="A15" s="25"/>
      <c r="B15" s="28" t="s">
        <v>63</v>
      </c>
      <c r="C15" s="26"/>
      <c r="D15" s="18">
        <v>7101</v>
      </c>
      <c r="E15" s="18">
        <v>7615</v>
      </c>
      <c r="F15" s="18">
        <v>9692</v>
      </c>
      <c r="G15" s="18">
        <v>11082</v>
      </c>
      <c r="H15" s="18">
        <v>11605</v>
      </c>
      <c r="I15" s="18">
        <v>11726</v>
      </c>
      <c r="J15" s="18">
        <v>12443</v>
      </c>
      <c r="K15" s="18">
        <v>12874</v>
      </c>
      <c r="L15" s="18">
        <v>11693</v>
      </c>
      <c r="M15" s="18">
        <v>10347</v>
      </c>
      <c r="N15" s="18">
        <v>10091</v>
      </c>
      <c r="O15" s="18">
        <v>10090</v>
      </c>
      <c r="P15" s="18">
        <v>10525</v>
      </c>
      <c r="Q15" s="18">
        <v>9360</v>
      </c>
      <c r="R15" s="18">
        <v>8749</v>
      </c>
      <c r="S15" s="18">
        <v>9100</v>
      </c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spans="1:32" ht="15" customHeight="1" x14ac:dyDescent="0.2">
      <c r="A16" s="25"/>
      <c r="B16" s="28" t="s">
        <v>7</v>
      </c>
      <c r="C16" s="26"/>
      <c r="D16" s="18">
        <v>38791</v>
      </c>
      <c r="E16" s="18">
        <v>41986</v>
      </c>
      <c r="F16" s="18">
        <v>40218</v>
      </c>
      <c r="G16" s="18">
        <v>39519</v>
      </c>
      <c r="H16" s="18">
        <v>39145</v>
      </c>
      <c r="I16" s="18">
        <v>39936</v>
      </c>
      <c r="J16" s="18">
        <v>41861</v>
      </c>
      <c r="K16" s="18">
        <v>40580</v>
      </c>
      <c r="L16" s="18">
        <v>46255</v>
      </c>
      <c r="M16" s="18">
        <v>54748</v>
      </c>
      <c r="N16" s="18">
        <v>57348</v>
      </c>
      <c r="O16" s="18">
        <v>56339</v>
      </c>
      <c r="P16" s="18">
        <v>55747</v>
      </c>
      <c r="Q16" s="18">
        <v>47889</v>
      </c>
      <c r="R16" s="18">
        <v>53476</v>
      </c>
      <c r="S16" s="18">
        <v>53341</v>
      </c>
    </row>
    <row r="17" spans="1:32" ht="15" customHeight="1" x14ac:dyDescent="0.2">
      <c r="A17" s="28" t="s">
        <v>8</v>
      </c>
      <c r="B17" s="27"/>
      <c r="C17" s="26"/>
      <c r="D17" s="18">
        <v>52807</v>
      </c>
      <c r="E17" s="18">
        <v>57304</v>
      </c>
      <c r="F17" s="18">
        <v>53600</v>
      </c>
      <c r="G17" s="18">
        <v>59024</v>
      </c>
      <c r="H17" s="18">
        <v>63943</v>
      </c>
      <c r="I17" s="18">
        <v>64758</v>
      </c>
      <c r="J17" s="18">
        <v>68155</v>
      </c>
      <c r="K17" s="18">
        <v>67405</v>
      </c>
      <c r="L17" s="18">
        <v>66824</v>
      </c>
      <c r="M17" s="18">
        <v>66783</v>
      </c>
      <c r="N17" s="18">
        <v>67154</v>
      </c>
      <c r="O17" s="18">
        <f t="shared" ref="O17:R17" si="3">SUM(O18:O39)+SUM(O49:O57)</f>
        <v>71047</v>
      </c>
      <c r="P17" s="18">
        <f t="shared" si="3"/>
        <v>70208</v>
      </c>
      <c r="Q17" s="18">
        <f t="shared" si="3"/>
        <v>61454</v>
      </c>
      <c r="R17" s="18">
        <f t="shared" si="3"/>
        <v>72788</v>
      </c>
      <c r="S17" s="18">
        <f>SUM(S18:S39)+SUM(S49:S57)</f>
        <v>73510</v>
      </c>
    </row>
    <row r="18" spans="1:32" ht="15" customHeight="1" x14ac:dyDescent="0.2">
      <c r="A18" s="25"/>
      <c r="B18" s="28" t="s">
        <v>9</v>
      </c>
      <c r="C18" s="26"/>
      <c r="D18" s="18">
        <v>1347</v>
      </c>
      <c r="E18" s="18">
        <v>1467</v>
      </c>
      <c r="F18" s="18">
        <v>1472</v>
      </c>
      <c r="G18" s="18">
        <v>1601</v>
      </c>
      <c r="H18" s="18">
        <v>1673</v>
      </c>
      <c r="I18" s="18">
        <v>1765</v>
      </c>
      <c r="J18" s="18">
        <v>1855</v>
      </c>
      <c r="K18" s="18">
        <v>1914</v>
      </c>
      <c r="L18" s="18">
        <v>1995</v>
      </c>
      <c r="M18" s="18">
        <v>2048</v>
      </c>
      <c r="N18" s="18">
        <v>2094</v>
      </c>
      <c r="O18" s="18">
        <v>2214</v>
      </c>
      <c r="P18" s="18">
        <v>2299</v>
      </c>
      <c r="Q18" s="18">
        <v>2157</v>
      </c>
      <c r="R18" s="18">
        <v>2337</v>
      </c>
      <c r="S18" s="18">
        <v>2386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32" ht="15" customHeight="1" x14ac:dyDescent="0.2">
      <c r="A19" s="25"/>
      <c r="B19" s="28" t="s">
        <v>10</v>
      </c>
      <c r="C19" s="26"/>
      <c r="D19" s="18">
        <v>990</v>
      </c>
      <c r="E19" s="18">
        <v>1058</v>
      </c>
      <c r="F19" s="18">
        <v>874</v>
      </c>
      <c r="G19" s="18">
        <v>773</v>
      </c>
      <c r="H19" s="18">
        <v>1251</v>
      </c>
      <c r="I19" s="18">
        <v>1177</v>
      </c>
      <c r="J19" s="18">
        <v>1161</v>
      </c>
      <c r="K19" s="18">
        <v>1204</v>
      </c>
      <c r="L19" s="18">
        <v>1064</v>
      </c>
      <c r="M19" s="18">
        <v>954</v>
      </c>
      <c r="N19" s="18">
        <v>960</v>
      </c>
      <c r="O19" s="18">
        <v>1110</v>
      </c>
      <c r="P19" s="18">
        <v>1533</v>
      </c>
      <c r="Q19" s="18">
        <v>1484</v>
      </c>
      <c r="R19" s="18">
        <v>1574</v>
      </c>
      <c r="S19" s="18">
        <v>1365</v>
      </c>
    </row>
    <row r="20" spans="1:32" ht="15" customHeight="1" x14ac:dyDescent="0.2">
      <c r="A20" s="25"/>
      <c r="B20" s="28" t="s">
        <v>11</v>
      </c>
      <c r="C20" s="26"/>
      <c r="D20" s="18">
        <v>1638</v>
      </c>
      <c r="E20" s="18">
        <v>1623</v>
      </c>
      <c r="F20" s="18">
        <v>1559</v>
      </c>
      <c r="G20" s="18">
        <v>931</v>
      </c>
      <c r="H20" s="18">
        <v>1775</v>
      </c>
      <c r="I20" s="18">
        <v>1032</v>
      </c>
      <c r="J20" s="18">
        <v>1295</v>
      </c>
      <c r="K20" s="18">
        <v>661</v>
      </c>
      <c r="L20" s="18">
        <v>1003</v>
      </c>
      <c r="M20" s="18">
        <v>787</v>
      </c>
      <c r="N20" s="18">
        <v>900</v>
      </c>
      <c r="O20" s="18">
        <v>1637</v>
      </c>
      <c r="P20" s="18">
        <v>952</v>
      </c>
      <c r="Q20" s="18">
        <v>1255</v>
      </c>
      <c r="R20" s="18">
        <v>1504</v>
      </c>
      <c r="S20" s="18">
        <v>1143</v>
      </c>
    </row>
    <row r="21" spans="1:32" ht="15" customHeight="1" x14ac:dyDescent="0.2">
      <c r="A21" s="25"/>
      <c r="B21" s="28" t="s">
        <v>12</v>
      </c>
      <c r="C21" s="26"/>
      <c r="D21" s="18">
        <v>752</v>
      </c>
      <c r="E21" s="18">
        <v>830</v>
      </c>
      <c r="F21" s="18">
        <v>758</v>
      </c>
      <c r="G21" s="18">
        <v>928</v>
      </c>
      <c r="H21" s="18">
        <v>1059</v>
      </c>
      <c r="I21" s="18">
        <v>1076</v>
      </c>
      <c r="J21" s="18">
        <v>1070</v>
      </c>
      <c r="K21" s="18">
        <v>1135</v>
      </c>
      <c r="L21" s="18">
        <v>1091</v>
      </c>
      <c r="M21" s="18">
        <v>1149</v>
      </c>
      <c r="N21" s="18">
        <v>1166</v>
      </c>
      <c r="O21" s="18">
        <v>1512</v>
      </c>
      <c r="P21" s="18">
        <v>1598</v>
      </c>
      <c r="Q21" s="18">
        <v>1664</v>
      </c>
      <c r="R21" s="18">
        <v>1632</v>
      </c>
      <c r="S21" s="18">
        <v>1720</v>
      </c>
    </row>
    <row r="22" spans="1:32" ht="15" customHeight="1" x14ac:dyDescent="0.2">
      <c r="A22" s="25"/>
      <c r="B22" s="28" t="s">
        <v>13</v>
      </c>
      <c r="C22" s="26"/>
      <c r="D22" s="18">
        <v>691</v>
      </c>
      <c r="E22" s="18">
        <v>752</v>
      </c>
      <c r="F22" s="18">
        <v>780</v>
      </c>
      <c r="G22" s="18">
        <v>922</v>
      </c>
      <c r="H22" s="18">
        <v>916</v>
      </c>
      <c r="I22" s="18">
        <v>997</v>
      </c>
      <c r="J22" s="18">
        <v>1034</v>
      </c>
      <c r="K22" s="18">
        <v>1096</v>
      </c>
      <c r="L22" s="18">
        <v>1159</v>
      </c>
      <c r="M22" s="18">
        <v>1188</v>
      </c>
      <c r="N22" s="18">
        <v>1273</v>
      </c>
      <c r="O22" s="18">
        <v>1317</v>
      </c>
      <c r="P22" s="18">
        <v>1351</v>
      </c>
      <c r="Q22" s="18">
        <v>1226</v>
      </c>
      <c r="R22" s="18">
        <v>1286</v>
      </c>
      <c r="S22" s="18">
        <v>1215</v>
      </c>
    </row>
    <row r="23" spans="1:32" ht="15" customHeight="1" x14ac:dyDescent="0.2">
      <c r="A23" s="25"/>
      <c r="B23" s="28" t="s">
        <v>14</v>
      </c>
      <c r="C23" s="26"/>
      <c r="D23" s="18">
        <v>867</v>
      </c>
      <c r="E23" s="18">
        <v>942</v>
      </c>
      <c r="F23" s="18">
        <v>903</v>
      </c>
      <c r="G23" s="18">
        <v>1020</v>
      </c>
      <c r="H23" s="18">
        <v>1071</v>
      </c>
      <c r="I23" s="18">
        <v>1169</v>
      </c>
      <c r="J23" s="18">
        <v>1225</v>
      </c>
      <c r="K23" s="18">
        <v>1250</v>
      </c>
      <c r="L23" s="18">
        <v>1265</v>
      </c>
      <c r="M23" s="18">
        <v>1221</v>
      </c>
      <c r="N23" s="18">
        <v>1188</v>
      </c>
      <c r="O23" s="18">
        <v>1209</v>
      </c>
      <c r="P23" s="18">
        <v>1244</v>
      </c>
      <c r="Q23" s="18">
        <v>1231</v>
      </c>
      <c r="R23" s="18">
        <v>1266</v>
      </c>
      <c r="S23" s="18">
        <v>1134</v>
      </c>
    </row>
    <row r="24" spans="1:32" ht="15" customHeight="1" x14ac:dyDescent="0.2">
      <c r="A24" s="25"/>
      <c r="B24" s="28" t="s">
        <v>15</v>
      </c>
      <c r="C24" s="26"/>
      <c r="D24" s="18">
        <v>2668</v>
      </c>
      <c r="E24" s="18">
        <v>2842</v>
      </c>
      <c r="F24" s="18">
        <v>2950</v>
      </c>
      <c r="G24" s="18">
        <v>3100</v>
      </c>
      <c r="H24" s="18">
        <v>3101</v>
      </c>
      <c r="I24" s="18">
        <v>3320</v>
      </c>
      <c r="J24" s="18">
        <v>3392</v>
      </c>
      <c r="K24" s="18">
        <v>3408</v>
      </c>
      <c r="L24" s="18">
        <v>3454</v>
      </c>
      <c r="M24" s="18">
        <v>3511</v>
      </c>
      <c r="N24" s="18">
        <v>3560</v>
      </c>
      <c r="O24" s="18">
        <v>3683</v>
      </c>
      <c r="P24" s="18">
        <v>3682</v>
      </c>
      <c r="Q24" s="18">
        <v>3908</v>
      </c>
      <c r="R24" s="18">
        <v>4164</v>
      </c>
      <c r="S24" s="18">
        <v>4214</v>
      </c>
    </row>
    <row r="25" spans="1:32" ht="15" customHeight="1" x14ac:dyDescent="0.2">
      <c r="A25" s="25"/>
      <c r="B25" s="28" t="s">
        <v>16</v>
      </c>
      <c r="C25" s="26"/>
      <c r="D25" s="18">
        <v>466</v>
      </c>
      <c r="E25" s="18">
        <v>524</v>
      </c>
      <c r="F25" s="18">
        <v>553</v>
      </c>
      <c r="G25" s="18">
        <v>539</v>
      </c>
      <c r="H25" s="18">
        <v>555</v>
      </c>
      <c r="I25" s="18">
        <v>572</v>
      </c>
      <c r="J25" s="18">
        <v>607</v>
      </c>
      <c r="K25" s="18">
        <v>620</v>
      </c>
      <c r="L25" s="18">
        <v>587</v>
      </c>
      <c r="M25" s="18">
        <v>605</v>
      </c>
      <c r="N25" s="18">
        <v>575</v>
      </c>
      <c r="O25" s="18">
        <v>641</v>
      </c>
      <c r="P25" s="18">
        <v>646</v>
      </c>
      <c r="Q25" s="18">
        <v>654</v>
      </c>
      <c r="R25" s="18">
        <v>615</v>
      </c>
      <c r="S25" s="18">
        <v>622</v>
      </c>
    </row>
    <row r="26" spans="1:32" ht="15" customHeight="1" x14ac:dyDescent="0.2">
      <c r="A26" s="25"/>
      <c r="B26" s="28" t="s">
        <v>17</v>
      </c>
      <c r="C26" s="26"/>
      <c r="D26" s="18">
        <v>851</v>
      </c>
      <c r="E26" s="18">
        <v>942</v>
      </c>
      <c r="F26" s="18">
        <v>907</v>
      </c>
      <c r="G26" s="18">
        <v>1038</v>
      </c>
      <c r="H26" s="18">
        <v>1139</v>
      </c>
      <c r="I26" s="18">
        <v>1165</v>
      </c>
      <c r="J26" s="18">
        <v>1119</v>
      </c>
      <c r="K26" s="18">
        <v>1047</v>
      </c>
      <c r="L26" s="18">
        <v>1075</v>
      </c>
      <c r="M26" s="18">
        <v>1083</v>
      </c>
      <c r="N26" s="18">
        <v>1224</v>
      </c>
      <c r="O26" s="18">
        <v>1299</v>
      </c>
      <c r="P26" s="18">
        <v>1307</v>
      </c>
      <c r="Q26" s="18">
        <v>1315</v>
      </c>
      <c r="R26" s="18">
        <v>1426</v>
      </c>
      <c r="S26" s="18">
        <v>1489</v>
      </c>
    </row>
    <row r="27" spans="1:32" ht="15" customHeight="1" x14ac:dyDescent="0.2">
      <c r="A27" s="25"/>
      <c r="B27" s="28" t="s">
        <v>18</v>
      </c>
      <c r="C27" s="26"/>
      <c r="D27" s="18">
        <v>313</v>
      </c>
      <c r="E27" s="18">
        <v>327</v>
      </c>
      <c r="F27" s="18">
        <v>336</v>
      </c>
      <c r="G27" s="18">
        <v>360</v>
      </c>
      <c r="H27" s="18">
        <v>392</v>
      </c>
      <c r="I27" s="18">
        <v>422</v>
      </c>
      <c r="J27" s="18">
        <v>451</v>
      </c>
      <c r="K27" s="18">
        <v>448</v>
      </c>
      <c r="L27" s="18">
        <v>466</v>
      </c>
      <c r="M27" s="18">
        <v>473</v>
      </c>
      <c r="N27" s="18">
        <v>492</v>
      </c>
      <c r="O27" s="18">
        <v>527</v>
      </c>
      <c r="P27" s="18">
        <v>538</v>
      </c>
      <c r="Q27" s="18">
        <v>482</v>
      </c>
      <c r="R27" s="18">
        <v>543</v>
      </c>
      <c r="S27" s="18">
        <v>580</v>
      </c>
    </row>
    <row r="28" spans="1:32" ht="15" customHeight="1" x14ac:dyDescent="0.2">
      <c r="A28" s="25"/>
      <c r="B28" s="28" t="s">
        <v>19</v>
      </c>
      <c r="C28" s="26"/>
      <c r="D28" s="18">
        <v>1684</v>
      </c>
      <c r="E28" s="18">
        <v>1925</v>
      </c>
      <c r="F28" s="18">
        <v>1944</v>
      </c>
      <c r="G28" s="18">
        <v>2118</v>
      </c>
      <c r="H28" s="18">
        <v>2235</v>
      </c>
      <c r="I28" s="18">
        <v>2331</v>
      </c>
      <c r="J28" s="18">
        <v>2356</v>
      </c>
      <c r="K28" s="18">
        <v>2415</v>
      </c>
      <c r="L28" s="18">
        <v>2475</v>
      </c>
      <c r="M28" s="18">
        <v>2537</v>
      </c>
      <c r="N28" s="18">
        <v>2534</v>
      </c>
      <c r="O28" s="18">
        <v>2520</v>
      </c>
      <c r="P28" s="18">
        <v>2678</v>
      </c>
      <c r="Q28" s="18">
        <v>2190</v>
      </c>
      <c r="R28" s="18">
        <v>2710</v>
      </c>
      <c r="S28" s="18">
        <v>2950</v>
      </c>
    </row>
    <row r="29" spans="1:32" ht="15" customHeight="1" x14ac:dyDescent="0.2">
      <c r="A29" s="25"/>
      <c r="B29" s="28" t="s">
        <v>20</v>
      </c>
      <c r="C29" s="26"/>
      <c r="D29" s="18">
        <v>2377</v>
      </c>
      <c r="E29" s="18">
        <v>2320</v>
      </c>
      <c r="F29" s="18">
        <v>1965</v>
      </c>
      <c r="G29" s="18">
        <v>2428</v>
      </c>
      <c r="H29" s="18">
        <v>2588</v>
      </c>
      <c r="I29" s="18">
        <v>2435</v>
      </c>
      <c r="J29" s="18">
        <v>2537</v>
      </c>
      <c r="K29" s="18">
        <v>2499</v>
      </c>
      <c r="L29" s="18">
        <v>2366</v>
      </c>
      <c r="M29" s="18">
        <v>2206</v>
      </c>
      <c r="N29" s="18">
        <v>2321</v>
      </c>
      <c r="O29" s="18">
        <v>2303</v>
      </c>
      <c r="P29" s="18">
        <v>2172</v>
      </c>
      <c r="Q29" s="18">
        <v>1616</v>
      </c>
      <c r="R29" s="18">
        <v>2235</v>
      </c>
      <c r="S29" s="18">
        <v>2171</v>
      </c>
    </row>
    <row r="30" spans="1:32" ht="15" customHeight="1" x14ac:dyDescent="0.2">
      <c r="A30" s="25"/>
      <c r="B30" s="28" t="s">
        <v>21</v>
      </c>
      <c r="C30" s="26"/>
      <c r="D30" s="18">
        <v>3814</v>
      </c>
      <c r="E30" s="18">
        <v>3760</v>
      </c>
      <c r="F30" s="18">
        <v>3153</v>
      </c>
      <c r="G30" s="18">
        <v>4003</v>
      </c>
      <c r="H30" s="18">
        <v>4352</v>
      </c>
      <c r="I30" s="18">
        <v>3949</v>
      </c>
      <c r="J30" s="18">
        <v>3992</v>
      </c>
      <c r="K30" s="18">
        <v>3808</v>
      </c>
      <c r="L30" s="18">
        <v>3465</v>
      </c>
      <c r="M30" s="18">
        <v>3309</v>
      </c>
      <c r="N30" s="18">
        <v>3255</v>
      </c>
      <c r="O30" s="18">
        <v>3462</v>
      </c>
      <c r="P30" s="18">
        <v>3362</v>
      </c>
      <c r="Q30" s="18">
        <v>2203</v>
      </c>
      <c r="R30" s="18">
        <v>3045</v>
      </c>
      <c r="S30" s="18">
        <v>3742</v>
      </c>
    </row>
    <row r="31" spans="1:32" ht="15" customHeight="1" x14ac:dyDescent="0.2">
      <c r="A31" s="25"/>
      <c r="B31" s="28" t="s">
        <v>22</v>
      </c>
      <c r="C31" s="26"/>
      <c r="D31" s="18">
        <v>833</v>
      </c>
      <c r="E31" s="18">
        <v>858</v>
      </c>
      <c r="F31" s="18">
        <v>820</v>
      </c>
      <c r="G31" s="18">
        <v>897</v>
      </c>
      <c r="H31" s="18">
        <v>916</v>
      </c>
      <c r="I31" s="18">
        <v>939</v>
      </c>
      <c r="J31" s="18">
        <v>918</v>
      </c>
      <c r="K31" s="18">
        <v>897</v>
      </c>
      <c r="L31" s="18">
        <v>908</v>
      </c>
      <c r="M31" s="18">
        <v>907</v>
      </c>
      <c r="N31" s="18">
        <v>1017</v>
      </c>
      <c r="O31" s="18">
        <v>983</v>
      </c>
      <c r="P31" s="18">
        <v>880</v>
      </c>
      <c r="Q31" s="18">
        <v>597</v>
      </c>
      <c r="R31" s="18">
        <v>694</v>
      </c>
      <c r="S31" s="18">
        <v>784</v>
      </c>
    </row>
    <row r="32" spans="1:32" ht="15" customHeight="1" x14ac:dyDescent="0.2">
      <c r="A32" s="25"/>
      <c r="B32" s="28" t="s">
        <v>23</v>
      </c>
      <c r="C32" s="26"/>
      <c r="D32" s="18">
        <v>1633</v>
      </c>
      <c r="E32" s="18">
        <v>1655</v>
      </c>
      <c r="F32" s="18">
        <v>1356</v>
      </c>
      <c r="G32" s="18">
        <v>1506</v>
      </c>
      <c r="H32" s="18">
        <v>1519</v>
      </c>
      <c r="I32" s="18">
        <v>1563</v>
      </c>
      <c r="J32" s="18">
        <v>1527</v>
      </c>
      <c r="K32" s="18">
        <v>1474</v>
      </c>
      <c r="L32" s="18">
        <v>1370</v>
      </c>
      <c r="M32" s="18">
        <v>1307</v>
      </c>
      <c r="N32" s="18">
        <v>1203</v>
      </c>
      <c r="O32" s="18">
        <v>1166</v>
      </c>
      <c r="P32" s="18">
        <v>1184</v>
      </c>
      <c r="Q32" s="18">
        <v>848</v>
      </c>
      <c r="R32" s="18">
        <v>1047</v>
      </c>
      <c r="S32" s="18">
        <v>1102</v>
      </c>
    </row>
    <row r="33" spans="1:19" ht="15" customHeight="1" x14ac:dyDescent="0.2">
      <c r="A33" s="25"/>
      <c r="B33" s="28" t="s">
        <v>24</v>
      </c>
      <c r="C33" s="26"/>
      <c r="D33" s="18">
        <v>1241</v>
      </c>
      <c r="E33" s="18">
        <v>1394</v>
      </c>
      <c r="F33" s="18">
        <v>1330</v>
      </c>
      <c r="G33" s="18">
        <v>1625</v>
      </c>
      <c r="H33" s="18">
        <v>1703</v>
      </c>
      <c r="I33" s="18">
        <v>1765</v>
      </c>
      <c r="J33" s="18">
        <v>1862</v>
      </c>
      <c r="K33" s="18">
        <v>1921</v>
      </c>
      <c r="L33" s="18">
        <v>2038</v>
      </c>
      <c r="M33" s="18">
        <v>1979</v>
      </c>
      <c r="N33" s="18">
        <v>2131</v>
      </c>
      <c r="O33" s="18">
        <v>2261</v>
      </c>
      <c r="P33" s="18">
        <v>2188</v>
      </c>
      <c r="Q33" s="18">
        <v>2102</v>
      </c>
      <c r="R33" s="18">
        <v>2164</v>
      </c>
      <c r="S33" s="18">
        <v>2177</v>
      </c>
    </row>
    <row r="34" spans="1:19" ht="15" customHeight="1" x14ac:dyDescent="0.2">
      <c r="A34" s="25"/>
      <c r="B34" s="28" t="s">
        <v>25</v>
      </c>
      <c r="C34" s="26"/>
      <c r="D34" s="18">
        <v>1590</v>
      </c>
      <c r="E34" s="18">
        <v>1786</v>
      </c>
      <c r="F34" s="18">
        <v>1706</v>
      </c>
      <c r="G34" s="18">
        <v>1998</v>
      </c>
      <c r="H34" s="18">
        <v>2132</v>
      </c>
      <c r="I34" s="18">
        <v>2311</v>
      </c>
      <c r="J34" s="18">
        <v>2547</v>
      </c>
      <c r="K34" s="18">
        <v>2602</v>
      </c>
      <c r="L34" s="18">
        <v>2498</v>
      </c>
      <c r="M34" s="18">
        <v>2558</v>
      </c>
      <c r="N34" s="18">
        <v>2244</v>
      </c>
      <c r="O34" s="18">
        <v>2305</v>
      </c>
      <c r="P34" s="18">
        <v>2150</v>
      </c>
      <c r="Q34" s="18">
        <v>1696</v>
      </c>
      <c r="R34" s="18">
        <v>1846</v>
      </c>
      <c r="S34" s="18">
        <v>1704</v>
      </c>
    </row>
    <row r="35" spans="1:19" ht="15" customHeight="1" x14ac:dyDescent="0.2">
      <c r="A35" s="25"/>
      <c r="B35" s="28" t="s">
        <v>26</v>
      </c>
      <c r="C35" s="26"/>
      <c r="D35" s="18">
        <v>2219</v>
      </c>
      <c r="E35" s="18">
        <v>2297</v>
      </c>
      <c r="F35" s="18">
        <v>2667</v>
      </c>
      <c r="G35" s="18">
        <v>2797</v>
      </c>
      <c r="H35" s="18">
        <v>3067</v>
      </c>
      <c r="I35" s="18">
        <v>2992</v>
      </c>
      <c r="J35" s="18">
        <v>2952</v>
      </c>
      <c r="K35" s="18">
        <v>3034</v>
      </c>
      <c r="L35" s="18">
        <v>3020</v>
      </c>
      <c r="M35" s="18">
        <v>3107</v>
      </c>
      <c r="N35" s="18">
        <v>3181</v>
      </c>
      <c r="O35" s="18">
        <v>3052</v>
      </c>
      <c r="P35" s="18">
        <v>2718</v>
      </c>
      <c r="Q35" s="18">
        <v>1963</v>
      </c>
      <c r="R35" s="18">
        <v>2081</v>
      </c>
      <c r="S35" s="18">
        <v>1849</v>
      </c>
    </row>
    <row r="36" spans="1:19" ht="15" customHeight="1" x14ac:dyDescent="0.2">
      <c r="A36" s="25"/>
      <c r="B36" s="28" t="s">
        <v>27</v>
      </c>
      <c r="C36" s="26"/>
      <c r="D36" s="18">
        <v>641</v>
      </c>
      <c r="E36" s="18">
        <v>649</v>
      </c>
      <c r="F36" s="18">
        <v>565</v>
      </c>
      <c r="G36" s="18">
        <v>621</v>
      </c>
      <c r="H36" s="18">
        <v>628</v>
      </c>
      <c r="I36" s="18">
        <v>573</v>
      </c>
      <c r="J36" s="18">
        <v>602</v>
      </c>
      <c r="K36" s="18">
        <v>689</v>
      </c>
      <c r="L36" s="18">
        <v>694</v>
      </c>
      <c r="M36" s="18">
        <v>673</v>
      </c>
      <c r="N36" s="18">
        <v>712</v>
      </c>
      <c r="O36" s="18">
        <v>723</v>
      </c>
      <c r="P36" s="18">
        <v>767</v>
      </c>
      <c r="Q36" s="18">
        <v>708</v>
      </c>
      <c r="R36" s="18">
        <v>775</v>
      </c>
      <c r="S36" s="18">
        <v>688</v>
      </c>
    </row>
    <row r="37" spans="1:19" ht="15" customHeight="1" x14ac:dyDescent="0.2">
      <c r="A37" s="25"/>
      <c r="B37" s="28" t="s">
        <v>61</v>
      </c>
      <c r="C37" s="26"/>
      <c r="D37" s="18">
        <v>2476</v>
      </c>
      <c r="E37" s="18">
        <v>2859</v>
      </c>
      <c r="F37" s="18">
        <v>2816</v>
      </c>
      <c r="G37" s="18">
        <v>3096</v>
      </c>
      <c r="H37" s="18">
        <v>3353</v>
      </c>
      <c r="I37" s="18">
        <v>3448</v>
      </c>
      <c r="J37" s="18">
        <v>3720</v>
      </c>
      <c r="K37" s="18">
        <v>3662</v>
      </c>
      <c r="L37" s="18">
        <v>3720</v>
      </c>
      <c r="M37" s="18">
        <v>3905</v>
      </c>
      <c r="N37" s="18">
        <v>3558</v>
      </c>
      <c r="O37" s="18">
        <v>3764</v>
      </c>
      <c r="P37" s="18">
        <v>3639</v>
      </c>
      <c r="Q37" s="18">
        <v>3381</v>
      </c>
      <c r="R37" s="18">
        <v>3841</v>
      </c>
      <c r="S37" s="18">
        <v>4229</v>
      </c>
    </row>
    <row r="38" spans="1:19" ht="15" customHeight="1" x14ac:dyDescent="0.2">
      <c r="A38" s="25"/>
      <c r="B38" s="28" t="s">
        <v>28</v>
      </c>
      <c r="C38" s="26"/>
      <c r="D38" s="18">
        <v>929</v>
      </c>
      <c r="E38" s="18">
        <v>1054</v>
      </c>
      <c r="F38" s="18">
        <v>1030</v>
      </c>
      <c r="G38" s="18">
        <v>949</v>
      </c>
      <c r="H38" s="18">
        <v>1002</v>
      </c>
      <c r="I38" s="18">
        <v>1025</v>
      </c>
      <c r="J38" s="18">
        <v>929</v>
      </c>
      <c r="K38" s="18">
        <v>887</v>
      </c>
      <c r="L38" s="18">
        <v>755</v>
      </c>
      <c r="M38" s="18">
        <v>815</v>
      </c>
      <c r="N38" s="18">
        <v>756</v>
      </c>
      <c r="O38" s="18">
        <v>813</v>
      </c>
      <c r="P38" s="18">
        <v>810</v>
      </c>
      <c r="Q38" s="18">
        <v>885</v>
      </c>
      <c r="R38" s="18">
        <v>949</v>
      </c>
      <c r="S38" s="18">
        <v>922</v>
      </c>
    </row>
    <row r="39" spans="1:19" ht="15" customHeight="1" x14ac:dyDescent="0.2">
      <c r="A39" s="25"/>
      <c r="B39" s="28" t="s">
        <v>62</v>
      </c>
      <c r="C39" s="26"/>
      <c r="D39" s="18">
        <v>1774</v>
      </c>
      <c r="E39" s="18">
        <v>1960</v>
      </c>
      <c r="F39" s="18">
        <v>1921</v>
      </c>
      <c r="G39" s="18">
        <v>2275</v>
      </c>
      <c r="H39" s="18">
        <v>2389</v>
      </c>
      <c r="I39" s="18">
        <v>2423</v>
      </c>
      <c r="J39" s="18">
        <v>2534</v>
      </c>
      <c r="K39" s="18">
        <v>2518</v>
      </c>
      <c r="L39" s="18">
        <v>2437</v>
      </c>
      <c r="M39" s="18">
        <v>2426</v>
      </c>
      <c r="N39" s="18">
        <v>2481</v>
      </c>
      <c r="O39" s="18">
        <v>2550</v>
      </c>
      <c r="P39" s="18">
        <v>2644</v>
      </c>
      <c r="Q39" s="18">
        <v>2418</v>
      </c>
      <c r="R39" s="18">
        <v>2878</v>
      </c>
      <c r="S39" s="18">
        <v>2734</v>
      </c>
    </row>
    <row r="40" spans="1:19" ht="2.1" customHeight="1" x14ac:dyDescent="0.2">
      <c r="A40" s="20"/>
      <c r="B40" s="20"/>
      <c r="C40" s="19"/>
      <c r="D40" s="20"/>
      <c r="E40" s="20"/>
      <c r="F40" s="20"/>
      <c r="G40" s="20"/>
      <c r="H40" s="20"/>
      <c r="I40" s="20"/>
      <c r="J40" s="20"/>
      <c r="K40" s="20"/>
      <c r="L40" s="13"/>
      <c r="M40" s="13"/>
      <c r="N40" s="13"/>
      <c r="O40" s="13"/>
      <c r="P40" s="13"/>
      <c r="Q40" s="13"/>
      <c r="R40" s="13"/>
      <c r="S40" s="13"/>
    </row>
    <row r="41" spans="1:19" ht="11.1" customHeight="1" x14ac:dyDescent="0.2">
      <c r="B41" s="12"/>
      <c r="C41" s="21"/>
      <c r="D41" s="18"/>
      <c r="E41" s="18"/>
      <c r="F41" s="18"/>
      <c r="G41" s="18"/>
      <c r="H41" s="18"/>
      <c r="I41" s="18"/>
      <c r="J41" s="5"/>
      <c r="K41" s="5"/>
      <c r="L41" s="5"/>
      <c r="M41" s="5"/>
      <c r="N41" s="5"/>
      <c r="O41" s="5"/>
      <c r="P41" s="5"/>
      <c r="Q41" s="5"/>
      <c r="R41" s="5"/>
      <c r="S41" s="5" t="s">
        <v>72</v>
      </c>
    </row>
    <row r="42" spans="1:19" ht="12.2" customHeight="1" x14ac:dyDescent="0.2">
      <c r="A42" s="6" t="s">
        <v>75</v>
      </c>
      <c r="B42" s="2"/>
    </row>
    <row r="43" spans="1:19" ht="12.2" customHeight="1" x14ac:dyDescent="0.2">
      <c r="A43" s="6" t="s">
        <v>74</v>
      </c>
      <c r="B43" s="2"/>
    </row>
    <row r="44" spans="1:19" ht="11.1" customHeight="1" x14ac:dyDescent="0.2">
      <c r="A44" s="10" t="s">
        <v>65</v>
      </c>
      <c r="B44" s="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1:19" ht="11.1" customHeight="1" x14ac:dyDescent="0.2">
      <c r="A45" s="11" t="s">
        <v>66</v>
      </c>
      <c r="B45" s="2"/>
    </row>
    <row r="46" spans="1:19" ht="11.1" customHeight="1" x14ac:dyDescent="0.2">
      <c r="A46" s="11"/>
      <c r="B46" s="2"/>
      <c r="J46" s="5"/>
      <c r="K46" s="5"/>
      <c r="L46" s="5"/>
      <c r="M46" s="5"/>
      <c r="N46" s="5"/>
      <c r="O46" s="5"/>
      <c r="P46" s="5"/>
      <c r="Q46" s="5"/>
      <c r="R46" s="5"/>
      <c r="S46" s="5" t="s">
        <v>73</v>
      </c>
    </row>
    <row r="47" spans="1:19" ht="15" customHeight="1" x14ac:dyDescent="0.2">
      <c r="A47" s="14"/>
      <c r="B47" s="34" t="s">
        <v>67</v>
      </c>
      <c r="C47" s="36"/>
      <c r="D47" s="23">
        <v>2007</v>
      </c>
      <c r="E47" s="23">
        <v>2008</v>
      </c>
      <c r="F47" s="23">
        <v>2009</v>
      </c>
      <c r="G47" s="23">
        <v>2010</v>
      </c>
      <c r="H47" s="23">
        <v>2011</v>
      </c>
      <c r="I47" s="23">
        <v>2012</v>
      </c>
      <c r="J47" s="23">
        <v>2013</v>
      </c>
      <c r="K47" s="23">
        <v>2014</v>
      </c>
      <c r="L47" s="23">
        <v>2015</v>
      </c>
      <c r="M47" s="23">
        <v>2016</v>
      </c>
      <c r="N47" s="23">
        <v>2017</v>
      </c>
      <c r="O47" s="23">
        <v>2018</v>
      </c>
      <c r="P47" s="23" t="s">
        <v>69</v>
      </c>
      <c r="Q47" s="23" t="s">
        <v>71</v>
      </c>
      <c r="R47" s="23" t="s">
        <v>68</v>
      </c>
      <c r="S47" s="23" t="s">
        <v>70</v>
      </c>
    </row>
    <row r="48" spans="1:19" ht="2.1" customHeight="1" x14ac:dyDescent="0.2">
      <c r="B48" s="31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32" ht="15" customHeight="1" x14ac:dyDescent="0.2">
      <c r="A49" s="25"/>
      <c r="B49" s="28" t="s">
        <v>29</v>
      </c>
      <c r="C49" s="26"/>
      <c r="D49" s="18">
        <v>3218</v>
      </c>
      <c r="E49" s="18">
        <v>3603</v>
      </c>
      <c r="F49" s="18">
        <v>3581</v>
      </c>
      <c r="G49" s="18">
        <v>4342</v>
      </c>
      <c r="H49" s="18">
        <v>4512</v>
      </c>
      <c r="I49" s="18">
        <v>5327</v>
      </c>
      <c r="J49" s="18">
        <v>5754</v>
      </c>
      <c r="K49" s="18">
        <v>5966</v>
      </c>
      <c r="L49" s="18">
        <v>5788</v>
      </c>
      <c r="M49" s="18">
        <v>5660</v>
      </c>
      <c r="N49" s="18">
        <v>5666</v>
      </c>
      <c r="O49" s="18">
        <v>5825</v>
      </c>
      <c r="P49" s="18">
        <v>5922</v>
      </c>
      <c r="Q49" s="18">
        <v>4364</v>
      </c>
      <c r="R49" s="18">
        <v>6334</v>
      </c>
      <c r="S49" s="18">
        <v>6486</v>
      </c>
    </row>
    <row r="50" spans="1:32" ht="15" customHeight="1" x14ac:dyDescent="0.2">
      <c r="A50" s="25"/>
      <c r="B50" s="28" t="s">
        <v>30</v>
      </c>
      <c r="C50" s="26"/>
      <c r="D50" s="18">
        <v>885</v>
      </c>
      <c r="E50" s="18">
        <v>985</v>
      </c>
      <c r="F50" s="18">
        <v>861</v>
      </c>
      <c r="G50" s="18">
        <v>987</v>
      </c>
      <c r="H50" s="18">
        <v>1122</v>
      </c>
      <c r="I50" s="18">
        <v>1247</v>
      </c>
      <c r="J50" s="18">
        <v>1383</v>
      </c>
      <c r="K50" s="18">
        <v>1420</v>
      </c>
      <c r="L50" s="18">
        <v>1388</v>
      </c>
      <c r="M50" s="18">
        <v>1424</v>
      </c>
      <c r="N50" s="18">
        <v>1476</v>
      </c>
      <c r="O50" s="18">
        <v>1509</v>
      </c>
      <c r="P50" s="18">
        <v>1530</v>
      </c>
      <c r="Q50" s="18">
        <v>1145</v>
      </c>
      <c r="R50" s="18">
        <v>1681</v>
      </c>
      <c r="S50" s="18">
        <v>1767</v>
      </c>
    </row>
    <row r="51" spans="1:32" ht="15" customHeight="1" x14ac:dyDescent="0.2">
      <c r="A51" s="25"/>
      <c r="B51" s="28" t="s">
        <v>31</v>
      </c>
      <c r="C51" s="26"/>
      <c r="D51" s="18">
        <v>7221</v>
      </c>
      <c r="E51" s="18">
        <v>8066</v>
      </c>
      <c r="F51" s="18">
        <v>6502</v>
      </c>
      <c r="G51" s="18">
        <v>6486</v>
      </c>
      <c r="H51" s="18">
        <v>6646</v>
      </c>
      <c r="I51" s="18">
        <v>6069</v>
      </c>
      <c r="J51" s="18">
        <v>6563</v>
      </c>
      <c r="K51" s="18">
        <v>6467</v>
      </c>
      <c r="L51" s="18">
        <v>6484</v>
      </c>
      <c r="M51" s="18">
        <v>6636</v>
      </c>
      <c r="N51" s="18">
        <v>6572</v>
      </c>
      <c r="O51" s="18">
        <v>6777</v>
      </c>
      <c r="P51" s="18">
        <v>6537</v>
      </c>
      <c r="Q51" s="18">
        <v>6521</v>
      </c>
      <c r="R51" s="18">
        <v>6771</v>
      </c>
      <c r="S51" s="18">
        <v>7374</v>
      </c>
    </row>
    <row r="52" spans="1:32" ht="15" customHeight="1" x14ac:dyDescent="0.2">
      <c r="A52" s="25"/>
      <c r="B52" s="28" t="s">
        <v>32</v>
      </c>
      <c r="C52" s="26"/>
      <c r="D52" s="18">
        <v>1983</v>
      </c>
      <c r="E52" s="18">
        <v>2188</v>
      </c>
      <c r="F52" s="18">
        <v>1880</v>
      </c>
      <c r="G52" s="18">
        <v>2420</v>
      </c>
      <c r="H52" s="18">
        <v>2696</v>
      </c>
      <c r="I52" s="18">
        <v>2900</v>
      </c>
      <c r="J52" s="18">
        <v>3605</v>
      </c>
      <c r="K52" s="18">
        <v>3576</v>
      </c>
      <c r="L52" s="18">
        <v>3573</v>
      </c>
      <c r="M52" s="18">
        <v>3259</v>
      </c>
      <c r="N52" s="18">
        <v>3021</v>
      </c>
      <c r="O52" s="18">
        <v>3340</v>
      </c>
      <c r="P52" s="18">
        <v>3257</v>
      </c>
      <c r="Q52" s="18">
        <v>2457</v>
      </c>
      <c r="R52" s="18">
        <v>3362</v>
      </c>
      <c r="S52" s="18">
        <v>3787</v>
      </c>
    </row>
    <row r="53" spans="1:32" ht="15" customHeight="1" x14ac:dyDescent="0.2">
      <c r="A53" s="25"/>
      <c r="B53" s="28" t="s">
        <v>59</v>
      </c>
      <c r="C53" s="26"/>
      <c r="D53" s="18">
        <v>114</v>
      </c>
      <c r="E53" s="18">
        <v>136</v>
      </c>
      <c r="F53" s="18">
        <v>107</v>
      </c>
      <c r="G53" s="18">
        <v>134</v>
      </c>
      <c r="H53" s="18">
        <v>124</v>
      </c>
      <c r="I53" s="18">
        <v>172</v>
      </c>
      <c r="J53" s="18">
        <v>194</v>
      </c>
      <c r="K53" s="18">
        <v>183</v>
      </c>
      <c r="L53" s="18">
        <v>182</v>
      </c>
      <c r="M53" s="18">
        <v>167</v>
      </c>
      <c r="N53" s="18">
        <v>160</v>
      </c>
      <c r="O53" s="18">
        <v>174</v>
      </c>
      <c r="P53" s="18">
        <v>188</v>
      </c>
      <c r="Q53" s="18">
        <v>177</v>
      </c>
      <c r="R53" s="18">
        <v>252</v>
      </c>
      <c r="S53" s="18">
        <v>225</v>
      </c>
    </row>
    <row r="54" spans="1:32" ht="15" customHeight="1" x14ac:dyDescent="0.2">
      <c r="A54" s="25"/>
      <c r="B54" s="28" t="s">
        <v>33</v>
      </c>
      <c r="C54" s="26"/>
      <c r="D54" s="18">
        <v>1352</v>
      </c>
      <c r="E54" s="18">
        <v>1628</v>
      </c>
      <c r="F54" s="18">
        <v>1382</v>
      </c>
      <c r="G54" s="18">
        <v>1633</v>
      </c>
      <c r="H54" s="18">
        <v>2180</v>
      </c>
      <c r="I54" s="18">
        <v>2370</v>
      </c>
      <c r="J54" s="18">
        <v>2607</v>
      </c>
      <c r="K54" s="18">
        <v>2672</v>
      </c>
      <c r="L54" s="18">
        <v>2761</v>
      </c>
      <c r="M54" s="18">
        <v>2820</v>
      </c>
      <c r="N54" s="18">
        <v>2632</v>
      </c>
      <c r="O54" s="18">
        <v>2822</v>
      </c>
      <c r="P54" s="18">
        <v>2737</v>
      </c>
      <c r="Q54" s="18">
        <v>1686</v>
      </c>
      <c r="R54" s="18">
        <v>2329</v>
      </c>
      <c r="S54" s="18">
        <v>2355</v>
      </c>
    </row>
    <row r="55" spans="1:32" ht="15" customHeight="1" x14ac:dyDescent="0.2">
      <c r="A55" s="25"/>
      <c r="B55" s="28" t="s">
        <v>34</v>
      </c>
      <c r="C55" s="26"/>
      <c r="D55" s="18">
        <v>658</v>
      </c>
      <c r="E55" s="18">
        <v>907</v>
      </c>
      <c r="F55" s="18">
        <v>902</v>
      </c>
      <c r="G55" s="18">
        <v>1217</v>
      </c>
      <c r="H55" s="18">
        <v>1349</v>
      </c>
      <c r="I55" s="18">
        <v>1481</v>
      </c>
      <c r="J55" s="18">
        <v>1617</v>
      </c>
      <c r="K55" s="18">
        <v>1671</v>
      </c>
      <c r="L55" s="18">
        <v>1677</v>
      </c>
      <c r="M55" s="18">
        <v>1696</v>
      </c>
      <c r="N55" s="18">
        <v>2038</v>
      </c>
      <c r="O55" s="18">
        <v>2240</v>
      </c>
      <c r="P55" s="18">
        <v>2270</v>
      </c>
      <c r="Q55" s="18">
        <v>1433</v>
      </c>
      <c r="R55" s="18">
        <v>2005</v>
      </c>
      <c r="S55" s="18">
        <v>2046</v>
      </c>
    </row>
    <row r="56" spans="1:32" ht="15" customHeight="1" x14ac:dyDescent="0.2">
      <c r="A56" s="25"/>
      <c r="B56" s="28" t="s">
        <v>35</v>
      </c>
      <c r="C56" s="26"/>
      <c r="D56" s="18">
        <v>1259</v>
      </c>
      <c r="E56" s="18">
        <v>1363</v>
      </c>
      <c r="F56" s="18">
        <v>1279</v>
      </c>
      <c r="G56" s="18">
        <v>1490</v>
      </c>
      <c r="H56" s="18">
        <v>1558</v>
      </c>
      <c r="I56" s="18">
        <v>1778</v>
      </c>
      <c r="J56" s="18">
        <v>1841</v>
      </c>
      <c r="K56" s="18">
        <v>1800</v>
      </c>
      <c r="L56" s="18">
        <v>1903</v>
      </c>
      <c r="M56" s="18">
        <v>1938</v>
      </c>
      <c r="N56" s="18">
        <v>1930</v>
      </c>
      <c r="O56" s="18">
        <v>2092</v>
      </c>
      <c r="P56" s="18">
        <v>2179</v>
      </c>
      <c r="Q56" s="18">
        <v>2517</v>
      </c>
      <c r="R56" s="18">
        <v>3201</v>
      </c>
      <c r="S56" s="18">
        <v>2454</v>
      </c>
    </row>
    <row r="57" spans="1:32" ht="15" customHeight="1" x14ac:dyDescent="0.2">
      <c r="A57" s="25"/>
      <c r="B57" s="28" t="s">
        <v>36</v>
      </c>
      <c r="C57" s="26"/>
      <c r="D57" s="18">
        <v>4323</v>
      </c>
      <c r="E57" s="18">
        <v>4604</v>
      </c>
      <c r="F57" s="18">
        <v>4741</v>
      </c>
      <c r="G57" s="18">
        <v>4790</v>
      </c>
      <c r="H57" s="18">
        <v>4940</v>
      </c>
      <c r="I57" s="18">
        <v>4965</v>
      </c>
      <c r="J57" s="18">
        <v>4906</v>
      </c>
      <c r="K57" s="18">
        <v>4461</v>
      </c>
      <c r="L57" s="18">
        <v>4163</v>
      </c>
      <c r="M57" s="18">
        <v>4435</v>
      </c>
      <c r="N57" s="18">
        <v>4834</v>
      </c>
      <c r="O57" s="18">
        <v>5217</v>
      </c>
      <c r="P57" s="18">
        <v>5246</v>
      </c>
      <c r="Q57" s="18">
        <v>5171</v>
      </c>
      <c r="R57" s="18">
        <v>6241</v>
      </c>
      <c r="S57" s="18">
        <v>6096</v>
      </c>
    </row>
    <row r="58" spans="1:32" ht="15" customHeight="1" x14ac:dyDescent="0.2">
      <c r="A58" s="28" t="s">
        <v>37</v>
      </c>
      <c r="B58" s="28"/>
      <c r="C58" s="26"/>
      <c r="D58" s="18">
        <v>5505</v>
      </c>
      <c r="E58" s="18">
        <v>5948</v>
      </c>
      <c r="F58" s="18">
        <v>6008</v>
      </c>
      <c r="G58" s="18">
        <v>6531</v>
      </c>
      <c r="H58" s="18">
        <v>7066</v>
      </c>
      <c r="I58" s="18">
        <v>7481</v>
      </c>
      <c r="J58" s="18">
        <v>7734</v>
      </c>
      <c r="K58" s="18">
        <v>8133</v>
      </c>
      <c r="L58" s="18">
        <v>8666</v>
      </c>
      <c r="M58" s="18">
        <v>9344</v>
      </c>
      <c r="N58" s="18">
        <v>9432</v>
      </c>
      <c r="O58" s="18">
        <v>9862</v>
      </c>
      <c r="P58" s="18">
        <v>10292</v>
      </c>
      <c r="Q58" s="18">
        <v>9627</v>
      </c>
      <c r="R58" s="18">
        <v>10459</v>
      </c>
      <c r="S58" s="18">
        <v>10865</v>
      </c>
    </row>
    <row r="59" spans="1:32" ht="15" customHeight="1" x14ac:dyDescent="0.2">
      <c r="A59" s="28" t="s">
        <v>1</v>
      </c>
      <c r="B59" s="28"/>
      <c r="C59" s="26"/>
      <c r="D59" s="18">
        <v>16317</v>
      </c>
      <c r="E59" s="18">
        <v>19071</v>
      </c>
      <c r="F59" s="18">
        <v>20319</v>
      </c>
      <c r="G59" s="18">
        <v>23765</v>
      </c>
      <c r="H59" s="18">
        <v>24626</v>
      </c>
      <c r="I59" s="18">
        <v>28539</v>
      </c>
      <c r="J59" s="18">
        <v>31228</v>
      </c>
      <c r="K59" s="18">
        <v>31789</v>
      </c>
      <c r="L59" s="18">
        <v>30083</v>
      </c>
      <c r="M59" s="18">
        <v>29290</v>
      </c>
      <c r="N59" s="18">
        <v>30002</v>
      </c>
      <c r="O59" s="18">
        <v>31626</v>
      </c>
      <c r="P59" s="18">
        <v>32089</v>
      </c>
      <c r="Q59" s="18">
        <v>27292</v>
      </c>
      <c r="R59" s="18">
        <v>36813</v>
      </c>
      <c r="S59" s="18">
        <v>37899</v>
      </c>
    </row>
    <row r="60" spans="1:32" ht="15" customHeight="1" x14ac:dyDescent="0.2">
      <c r="A60" s="28" t="s">
        <v>60</v>
      </c>
      <c r="B60" s="28"/>
      <c r="C60" s="26"/>
      <c r="D60" s="18">
        <v>32537</v>
      </c>
      <c r="E60" s="18">
        <v>36029</v>
      </c>
      <c r="F60" s="18">
        <v>35735</v>
      </c>
      <c r="G60" s="18">
        <v>39981</v>
      </c>
      <c r="H60" s="18">
        <v>43434</v>
      </c>
      <c r="I60" s="18">
        <v>47105</v>
      </c>
      <c r="J60" s="18">
        <v>49408</v>
      </c>
      <c r="K60" s="18">
        <v>50364</v>
      </c>
      <c r="L60" s="18">
        <v>51919</v>
      </c>
      <c r="M60" s="18">
        <v>53369</v>
      </c>
      <c r="N60" s="18">
        <v>54070</v>
      </c>
      <c r="O60" s="18">
        <v>55442</v>
      </c>
      <c r="P60" s="18">
        <v>56802</v>
      </c>
      <c r="Q60" s="18">
        <v>49241</v>
      </c>
      <c r="R60" s="18">
        <v>57722</v>
      </c>
      <c r="S60" s="18">
        <v>59607</v>
      </c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</row>
    <row r="61" spans="1:32" ht="15" customHeight="1" x14ac:dyDescent="0.2">
      <c r="A61" s="28" t="s">
        <v>38</v>
      </c>
      <c r="B61" s="28"/>
      <c r="C61" s="26"/>
      <c r="D61" s="18">
        <v>15885</v>
      </c>
      <c r="E61" s="18">
        <v>17317</v>
      </c>
      <c r="F61" s="18">
        <v>17153</v>
      </c>
      <c r="G61" s="18">
        <v>19419</v>
      </c>
      <c r="H61" s="18">
        <v>21631</v>
      </c>
      <c r="I61" s="18">
        <v>23152</v>
      </c>
      <c r="J61" s="18">
        <v>24687</v>
      </c>
      <c r="K61" s="18">
        <v>25292</v>
      </c>
      <c r="L61" s="18">
        <v>26371</v>
      </c>
      <c r="M61" s="18">
        <v>27454</v>
      </c>
      <c r="N61" s="18">
        <v>28554</v>
      </c>
      <c r="O61" s="18">
        <v>30128</v>
      </c>
      <c r="P61" s="18">
        <v>30876</v>
      </c>
      <c r="Q61" s="18">
        <v>22340</v>
      </c>
      <c r="R61" s="18">
        <v>26582</v>
      </c>
      <c r="S61" s="18">
        <v>29281</v>
      </c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</row>
    <row r="62" spans="1:32" ht="15" customHeight="1" x14ac:dyDescent="0.2">
      <c r="A62" s="28" t="s">
        <v>39</v>
      </c>
      <c r="B62" s="28"/>
      <c r="C62" s="26"/>
      <c r="D62" s="18">
        <v>9143</v>
      </c>
      <c r="E62" s="18">
        <v>10086</v>
      </c>
      <c r="F62" s="18">
        <v>10148</v>
      </c>
      <c r="G62" s="18">
        <v>10895</v>
      </c>
      <c r="H62" s="18">
        <v>12103</v>
      </c>
      <c r="I62" s="18">
        <v>13413</v>
      </c>
      <c r="J62" s="18">
        <v>14323</v>
      </c>
      <c r="K62" s="18">
        <v>15066</v>
      </c>
      <c r="L62" s="18">
        <v>15562</v>
      </c>
      <c r="M62" s="18">
        <v>15988</v>
      </c>
      <c r="N62" s="18">
        <v>16194</v>
      </c>
      <c r="O62" s="18">
        <v>16831</v>
      </c>
      <c r="P62" s="18">
        <v>17569</v>
      </c>
      <c r="Q62" s="18">
        <v>8699</v>
      </c>
      <c r="R62" s="18">
        <v>12380</v>
      </c>
      <c r="S62" s="18">
        <v>15258</v>
      </c>
    </row>
    <row r="63" spans="1:32" ht="15" customHeight="1" x14ac:dyDescent="0.2">
      <c r="A63" s="28" t="s">
        <v>40</v>
      </c>
      <c r="B63" s="28"/>
      <c r="C63" s="26"/>
      <c r="D63" s="18">
        <v>8517</v>
      </c>
      <c r="E63" s="18">
        <v>9974</v>
      </c>
      <c r="F63" s="18">
        <v>10784</v>
      </c>
      <c r="G63" s="18">
        <v>11876</v>
      </c>
      <c r="H63" s="18">
        <v>13243</v>
      </c>
      <c r="I63" s="18">
        <v>14855</v>
      </c>
      <c r="J63" s="18">
        <v>16149</v>
      </c>
      <c r="K63" s="18">
        <v>17542</v>
      </c>
      <c r="L63" s="18">
        <v>19133</v>
      </c>
      <c r="M63" s="18">
        <v>20812</v>
      </c>
      <c r="N63" s="18">
        <v>22523</v>
      </c>
      <c r="O63" s="18">
        <f t="shared" ref="O63:R63" si="4">+O64+O65</f>
        <v>23686</v>
      </c>
      <c r="P63" s="18">
        <f t="shared" si="4"/>
        <v>25340</v>
      </c>
      <c r="Q63" s="18">
        <f t="shared" si="4"/>
        <v>26414</v>
      </c>
      <c r="R63" s="18">
        <f t="shared" si="4"/>
        <v>29319</v>
      </c>
      <c r="S63" s="18">
        <f>+S64+S65</f>
        <v>28952</v>
      </c>
    </row>
    <row r="64" spans="1:32" ht="15" customHeight="1" x14ac:dyDescent="0.2">
      <c r="A64" s="25"/>
      <c r="B64" s="28" t="s">
        <v>41</v>
      </c>
      <c r="C64" s="26"/>
      <c r="D64" s="18">
        <v>5962</v>
      </c>
      <c r="E64" s="18">
        <v>7206</v>
      </c>
      <c r="F64" s="18">
        <v>7877</v>
      </c>
      <c r="G64" s="18">
        <v>8675</v>
      </c>
      <c r="H64" s="18">
        <v>9757</v>
      </c>
      <c r="I64" s="18">
        <v>11128</v>
      </c>
      <c r="J64" s="18">
        <v>12138</v>
      </c>
      <c r="K64" s="18">
        <v>13422</v>
      </c>
      <c r="L64" s="18">
        <v>14931</v>
      </c>
      <c r="M64" s="18">
        <v>16467</v>
      </c>
      <c r="N64" s="18">
        <v>18167</v>
      </c>
      <c r="O64" s="18">
        <v>19334</v>
      </c>
      <c r="P64" s="18">
        <v>20906</v>
      </c>
      <c r="Q64" s="18">
        <v>22997</v>
      </c>
      <c r="R64" s="18">
        <v>25589</v>
      </c>
      <c r="S64" s="18">
        <v>25051</v>
      </c>
    </row>
    <row r="65" spans="1:32" ht="15" customHeight="1" x14ac:dyDescent="0.2">
      <c r="A65" s="25"/>
      <c r="B65" s="28" t="s">
        <v>42</v>
      </c>
      <c r="C65" s="26"/>
      <c r="D65" s="18">
        <v>2555</v>
      </c>
      <c r="E65" s="18">
        <v>2768</v>
      </c>
      <c r="F65" s="18">
        <v>2907</v>
      </c>
      <c r="G65" s="18">
        <v>3201</v>
      </c>
      <c r="H65" s="18">
        <v>3486</v>
      </c>
      <c r="I65" s="18">
        <v>3727</v>
      </c>
      <c r="J65" s="18">
        <v>4011</v>
      </c>
      <c r="K65" s="18">
        <v>4120</v>
      </c>
      <c r="L65" s="18">
        <v>4202</v>
      </c>
      <c r="M65" s="18">
        <v>4345</v>
      </c>
      <c r="N65" s="18">
        <v>4356</v>
      </c>
      <c r="O65" s="18">
        <v>4352</v>
      </c>
      <c r="P65" s="18">
        <v>4434</v>
      </c>
      <c r="Q65" s="18">
        <v>3417</v>
      </c>
      <c r="R65" s="18">
        <v>3730</v>
      </c>
      <c r="S65" s="18">
        <v>3901</v>
      </c>
    </row>
    <row r="66" spans="1:32" ht="15" customHeight="1" x14ac:dyDescent="0.2">
      <c r="A66" s="28" t="s">
        <v>43</v>
      </c>
      <c r="B66" s="28"/>
      <c r="C66" s="26"/>
      <c r="D66" s="18">
        <v>10279</v>
      </c>
      <c r="E66" s="18">
        <v>10941</v>
      </c>
      <c r="F66" s="18">
        <v>11830</v>
      </c>
      <c r="G66" s="18">
        <v>13015</v>
      </c>
      <c r="H66" s="18">
        <v>14417</v>
      </c>
      <c r="I66" s="18">
        <v>15802</v>
      </c>
      <c r="J66" s="18">
        <v>17335</v>
      </c>
      <c r="K66" s="18">
        <v>19555</v>
      </c>
      <c r="L66" s="18">
        <v>21430</v>
      </c>
      <c r="M66" s="18">
        <v>22588</v>
      </c>
      <c r="N66" s="18">
        <v>22928</v>
      </c>
      <c r="O66" s="18">
        <f t="shared" ref="O66:R66" si="5">+O67+O68</f>
        <v>24253</v>
      </c>
      <c r="P66" s="18">
        <f t="shared" si="5"/>
        <v>25571</v>
      </c>
      <c r="Q66" s="18">
        <f t="shared" si="5"/>
        <v>28478</v>
      </c>
      <c r="R66" s="18">
        <f t="shared" si="5"/>
        <v>29692</v>
      </c>
      <c r="S66" s="18">
        <f>+S67+S68</f>
        <v>27896</v>
      </c>
    </row>
    <row r="67" spans="1:32" ht="15" customHeight="1" x14ac:dyDescent="0.2">
      <c r="A67" s="25"/>
      <c r="B67" s="28" t="s">
        <v>44</v>
      </c>
      <c r="C67" s="26"/>
      <c r="D67" s="18">
        <v>8941</v>
      </c>
      <c r="E67" s="18">
        <v>9484</v>
      </c>
      <c r="F67" s="18">
        <v>10146</v>
      </c>
      <c r="G67" s="18">
        <v>10840</v>
      </c>
      <c r="H67" s="18">
        <v>11896</v>
      </c>
      <c r="I67" s="18">
        <v>13193</v>
      </c>
      <c r="J67" s="18">
        <v>14422</v>
      </c>
      <c r="K67" s="18">
        <v>16094</v>
      </c>
      <c r="L67" s="18">
        <v>17588</v>
      </c>
      <c r="M67" s="18">
        <v>18701</v>
      </c>
      <c r="N67" s="18">
        <v>19002</v>
      </c>
      <c r="O67" s="18">
        <v>20242</v>
      </c>
      <c r="P67" s="18">
        <v>21241</v>
      </c>
      <c r="Q67" s="18">
        <v>24098</v>
      </c>
      <c r="R67" s="18">
        <v>25515</v>
      </c>
      <c r="S67" s="18">
        <v>23418</v>
      </c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</row>
    <row r="68" spans="1:32" ht="15" customHeight="1" x14ac:dyDescent="0.2">
      <c r="A68" s="25"/>
      <c r="B68" s="28" t="s">
        <v>45</v>
      </c>
      <c r="C68" s="26"/>
      <c r="D68" s="18">
        <v>1338</v>
      </c>
      <c r="E68" s="18">
        <v>1457</v>
      </c>
      <c r="F68" s="18">
        <v>1684</v>
      </c>
      <c r="G68" s="18">
        <v>2175</v>
      </c>
      <c r="H68" s="18">
        <v>2521</v>
      </c>
      <c r="I68" s="18">
        <v>2609</v>
      </c>
      <c r="J68" s="18">
        <v>2913</v>
      </c>
      <c r="K68" s="18">
        <v>3461</v>
      </c>
      <c r="L68" s="18">
        <v>3842</v>
      </c>
      <c r="M68" s="18">
        <v>3887</v>
      </c>
      <c r="N68" s="18">
        <v>3926</v>
      </c>
      <c r="O68" s="18">
        <v>4011</v>
      </c>
      <c r="P68" s="18">
        <v>4330</v>
      </c>
      <c r="Q68" s="18">
        <v>4380</v>
      </c>
      <c r="R68" s="18">
        <v>4177</v>
      </c>
      <c r="S68" s="18">
        <v>4478</v>
      </c>
    </row>
    <row r="69" spans="1:32" ht="15" customHeight="1" x14ac:dyDescent="0.2">
      <c r="A69" s="28" t="s">
        <v>46</v>
      </c>
      <c r="B69" s="28"/>
      <c r="C69" s="26"/>
      <c r="D69" s="18">
        <v>13555</v>
      </c>
      <c r="E69" s="18">
        <v>15223</v>
      </c>
      <c r="F69" s="18">
        <v>15598</v>
      </c>
      <c r="G69" s="18">
        <v>17413</v>
      </c>
      <c r="H69" s="18">
        <v>19034</v>
      </c>
      <c r="I69" s="18">
        <v>20397</v>
      </c>
      <c r="J69" s="18">
        <v>21880</v>
      </c>
      <c r="K69" s="18">
        <v>22876</v>
      </c>
      <c r="L69" s="18">
        <v>23863</v>
      </c>
      <c r="M69" s="18">
        <v>24485</v>
      </c>
      <c r="N69" s="18">
        <v>25278</v>
      </c>
      <c r="O69" s="18">
        <f t="shared" ref="O69:R69" si="6">+O70+O71+O72+O73</f>
        <v>26189</v>
      </c>
      <c r="P69" s="18">
        <f t="shared" si="6"/>
        <v>27306</v>
      </c>
      <c r="Q69" s="18">
        <f t="shared" si="6"/>
        <v>22275</v>
      </c>
      <c r="R69" s="18">
        <f t="shared" si="6"/>
        <v>25417</v>
      </c>
      <c r="S69" s="18">
        <f>+S70+S71+S72+S73</f>
        <v>25960</v>
      </c>
    </row>
    <row r="70" spans="1:32" ht="15" customHeight="1" x14ac:dyDescent="0.2">
      <c r="A70" s="25"/>
      <c r="B70" s="28" t="s">
        <v>47</v>
      </c>
      <c r="C70" s="26"/>
      <c r="D70" s="18">
        <v>6502</v>
      </c>
      <c r="E70" s="18">
        <v>7542</v>
      </c>
      <c r="F70" s="18">
        <v>7704</v>
      </c>
      <c r="G70" s="18">
        <v>8706</v>
      </c>
      <c r="H70" s="18">
        <v>9408</v>
      </c>
      <c r="I70" s="18">
        <v>10055</v>
      </c>
      <c r="J70" s="18">
        <v>10752</v>
      </c>
      <c r="K70" s="18">
        <v>11109</v>
      </c>
      <c r="L70" s="18">
        <v>11619</v>
      </c>
      <c r="M70" s="18">
        <v>11932</v>
      </c>
      <c r="N70" s="18">
        <v>12278</v>
      </c>
      <c r="O70" s="18">
        <v>12764</v>
      </c>
      <c r="P70" s="18">
        <v>13391</v>
      </c>
      <c r="Q70" s="18">
        <v>10935</v>
      </c>
      <c r="R70" s="18">
        <v>12793</v>
      </c>
      <c r="S70" s="18">
        <v>12939</v>
      </c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</row>
    <row r="71" spans="1:32" ht="15" customHeight="1" x14ac:dyDescent="0.2">
      <c r="A71" s="25"/>
      <c r="B71" s="28" t="s">
        <v>48</v>
      </c>
      <c r="C71" s="26"/>
      <c r="D71" s="18">
        <v>1275</v>
      </c>
      <c r="E71" s="18">
        <v>1366</v>
      </c>
      <c r="F71" s="18">
        <v>1445</v>
      </c>
      <c r="G71" s="18">
        <v>1639</v>
      </c>
      <c r="H71" s="18">
        <v>1798</v>
      </c>
      <c r="I71" s="18">
        <v>1945</v>
      </c>
      <c r="J71" s="18">
        <v>2081</v>
      </c>
      <c r="K71" s="18">
        <v>2366</v>
      </c>
      <c r="L71" s="18">
        <v>2445</v>
      </c>
      <c r="M71" s="18">
        <v>2455</v>
      </c>
      <c r="N71" s="18">
        <v>2464</v>
      </c>
      <c r="O71" s="18">
        <v>2514</v>
      </c>
      <c r="P71" s="18">
        <v>2629</v>
      </c>
      <c r="Q71" s="18">
        <v>2027</v>
      </c>
      <c r="R71" s="18">
        <v>2597</v>
      </c>
      <c r="S71" s="18">
        <v>2639</v>
      </c>
    </row>
    <row r="72" spans="1:32" ht="15" customHeight="1" x14ac:dyDescent="0.2">
      <c r="A72" s="25"/>
      <c r="B72" s="28" t="s">
        <v>49</v>
      </c>
      <c r="C72" s="26"/>
      <c r="D72" s="18">
        <v>437</v>
      </c>
      <c r="E72" s="18">
        <v>480</v>
      </c>
      <c r="F72" s="18">
        <v>446</v>
      </c>
      <c r="G72" s="18">
        <v>452</v>
      </c>
      <c r="H72" s="18">
        <v>497</v>
      </c>
      <c r="I72" s="18">
        <v>547</v>
      </c>
      <c r="J72" s="18">
        <v>606</v>
      </c>
      <c r="K72" s="18">
        <v>639</v>
      </c>
      <c r="L72" s="18">
        <v>680</v>
      </c>
      <c r="M72" s="18">
        <v>686</v>
      </c>
      <c r="N72" s="18">
        <v>722</v>
      </c>
      <c r="O72" s="18">
        <v>767</v>
      </c>
      <c r="P72" s="18">
        <v>780</v>
      </c>
      <c r="Q72" s="18">
        <v>206</v>
      </c>
      <c r="R72" s="18">
        <v>178</v>
      </c>
      <c r="S72" s="18">
        <v>450</v>
      </c>
    </row>
    <row r="73" spans="1:32" ht="15" customHeight="1" x14ac:dyDescent="0.2">
      <c r="A73" s="25"/>
      <c r="B73" s="28" t="s">
        <v>50</v>
      </c>
      <c r="C73" s="26"/>
      <c r="D73" s="18">
        <v>5341</v>
      </c>
      <c r="E73" s="18">
        <v>5835</v>
      </c>
      <c r="F73" s="18">
        <v>6003</v>
      </c>
      <c r="G73" s="18">
        <v>6616</v>
      </c>
      <c r="H73" s="18">
        <v>7331</v>
      </c>
      <c r="I73" s="18">
        <v>7850</v>
      </c>
      <c r="J73" s="18">
        <v>8441</v>
      </c>
      <c r="K73" s="18">
        <v>8762</v>
      </c>
      <c r="L73" s="18">
        <v>9119</v>
      </c>
      <c r="M73" s="18">
        <v>9412</v>
      </c>
      <c r="N73" s="18">
        <v>9814</v>
      </c>
      <c r="O73" s="18">
        <v>10144</v>
      </c>
      <c r="P73" s="18">
        <v>10506</v>
      </c>
      <c r="Q73" s="18">
        <v>9107</v>
      </c>
      <c r="R73" s="18">
        <v>9849</v>
      </c>
      <c r="S73" s="18">
        <v>9932</v>
      </c>
    </row>
    <row r="74" spans="1:32" ht="15" customHeight="1" x14ac:dyDescent="0.2">
      <c r="A74" s="28" t="s">
        <v>51</v>
      </c>
      <c r="B74" s="28"/>
      <c r="C74" s="26"/>
      <c r="D74" s="18">
        <v>13723</v>
      </c>
      <c r="E74" s="18">
        <v>14785</v>
      </c>
      <c r="F74" s="18">
        <v>17472</v>
      </c>
      <c r="G74" s="18">
        <v>18886</v>
      </c>
      <c r="H74" s="18">
        <v>19691</v>
      </c>
      <c r="I74" s="18">
        <v>21288</v>
      </c>
      <c r="J74" s="18">
        <v>22110</v>
      </c>
      <c r="K74" s="18">
        <v>23302</v>
      </c>
      <c r="L74" s="18">
        <v>24160</v>
      </c>
      <c r="M74" s="18">
        <v>25194</v>
      </c>
      <c r="N74" s="18">
        <v>26027</v>
      </c>
      <c r="O74" s="18">
        <v>27191</v>
      </c>
      <c r="P74" s="18">
        <v>28090</v>
      </c>
      <c r="Q74" s="18">
        <v>29268</v>
      </c>
      <c r="R74" s="18">
        <v>30554</v>
      </c>
      <c r="S74" s="18">
        <v>31470</v>
      </c>
    </row>
    <row r="75" spans="1:32" ht="15" customHeight="1" x14ac:dyDescent="0.2">
      <c r="A75" s="28" t="s">
        <v>52</v>
      </c>
      <c r="B75" s="28"/>
      <c r="C75" s="26"/>
      <c r="D75" s="18">
        <v>47592</v>
      </c>
      <c r="E75" s="18">
        <v>49477</v>
      </c>
      <c r="F75" s="18">
        <v>50862</v>
      </c>
      <c r="G75" s="18">
        <v>52677</v>
      </c>
      <c r="H75" s="18">
        <v>54767</v>
      </c>
      <c r="I75" s="18">
        <v>57308</v>
      </c>
      <c r="J75" s="18">
        <v>59879</v>
      </c>
      <c r="K75" s="18">
        <v>62361</v>
      </c>
      <c r="L75" s="18">
        <v>65145</v>
      </c>
      <c r="M75" s="18">
        <v>67764</v>
      </c>
      <c r="N75" s="18">
        <v>69784</v>
      </c>
      <c r="O75" s="18">
        <f t="shared" ref="O75:R75" si="7">+O76+O77+O78+O79+O80</f>
        <v>72566</v>
      </c>
      <c r="P75" s="18">
        <f t="shared" si="7"/>
        <v>75194</v>
      </c>
      <c r="Q75" s="18">
        <f t="shared" si="7"/>
        <v>69276</v>
      </c>
      <c r="R75" s="18">
        <f t="shared" si="7"/>
        <v>74146</v>
      </c>
      <c r="S75" s="18">
        <f>+S76+S77+S78+S79+S80</f>
        <v>76693</v>
      </c>
    </row>
    <row r="76" spans="1:32" ht="15" customHeight="1" x14ac:dyDescent="0.2">
      <c r="A76" s="25"/>
      <c r="B76" s="28" t="s">
        <v>53</v>
      </c>
      <c r="C76" s="26"/>
      <c r="D76" s="18">
        <v>15862</v>
      </c>
      <c r="E76" s="18">
        <v>16621</v>
      </c>
      <c r="F76" s="18">
        <v>16940</v>
      </c>
      <c r="G76" s="18">
        <v>17550</v>
      </c>
      <c r="H76" s="18">
        <v>18022</v>
      </c>
      <c r="I76" s="18">
        <v>18839</v>
      </c>
      <c r="J76" s="18">
        <v>19477</v>
      </c>
      <c r="K76" s="18">
        <v>20003</v>
      </c>
      <c r="L76" s="18">
        <v>20812</v>
      </c>
      <c r="M76" s="18">
        <v>21552</v>
      </c>
      <c r="N76" s="18">
        <v>22104</v>
      </c>
      <c r="O76" s="18">
        <v>22786</v>
      </c>
      <c r="P76" s="18">
        <v>23490</v>
      </c>
      <c r="Q76" s="18">
        <v>22347</v>
      </c>
      <c r="R76" s="18">
        <v>23712</v>
      </c>
      <c r="S76" s="18">
        <v>24986</v>
      </c>
    </row>
    <row r="77" spans="1:32" ht="15" customHeight="1" x14ac:dyDescent="0.2">
      <c r="A77" s="25"/>
      <c r="B77" s="28" t="s">
        <v>54</v>
      </c>
      <c r="C77" s="26"/>
      <c r="D77" s="18">
        <v>15484</v>
      </c>
      <c r="E77" s="18">
        <v>15832</v>
      </c>
      <c r="F77" s="18">
        <v>15939</v>
      </c>
      <c r="G77" s="18">
        <v>16207</v>
      </c>
      <c r="H77" s="18">
        <v>16774</v>
      </c>
      <c r="I77" s="18">
        <v>17598</v>
      </c>
      <c r="J77" s="18">
        <v>18315</v>
      </c>
      <c r="K77" s="18">
        <v>18828</v>
      </c>
      <c r="L77" s="18">
        <v>19674</v>
      </c>
      <c r="M77" s="18">
        <v>20448</v>
      </c>
      <c r="N77" s="18">
        <v>20988</v>
      </c>
      <c r="O77" s="18">
        <v>21888</v>
      </c>
      <c r="P77" s="18">
        <v>22451</v>
      </c>
      <c r="Q77" s="18">
        <v>21419</v>
      </c>
      <c r="R77" s="18">
        <v>22411</v>
      </c>
      <c r="S77" s="18">
        <v>23537</v>
      </c>
    </row>
    <row r="78" spans="1:32" ht="15" customHeight="1" x14ac:dyDescent="0.2">
      <c r="A78" s="25"/>
      <c r="B78" s="28" t="s">
        <v>55</v>
      </c>
      <c r="C78" s="26"/>
      <c r="D78" s="18">
        <v>7233</v>
      </c>
      <c r="E78" s="18">
        <v>7399</v>
      </c>
      <c r="F78" s="18">
        <v>8071</v>
      </c>
      <c r="G78" s="18">
        <v>8527</v>
      </c>
      <c r="H78" s="18">
        <v>9155</v>
      </c>
      <c r="I78" s="18">
        <v>9565</v>
      </c>
      <c r="J78" s="18">
        <v>10306</v>
      </c>
      <c r="K78" s="18">
        <v>11143</v>
      </c>
      <c r="L78" s="18">
        <v>11689</v>
      </c>
      <c r="M78" s="18">
        <v>12152</v>
      </c>
      <c r="N78" s="18">
        <v>12570</v>
      </c>
      <c r="O78" s="18">
        <v>13175</v>
      </c>
      <c r="P78" s="18">
        <v>14014</v>
      </c>
      <c r="Q78" s="18">
        <v>14805</v>
      </c>
      <c r="R78" s="18">
        <v>16595</v>
      </c>
      <c r="S78" s="18">
        <v>15964</v>
      </c>
    </row>
    <row r="79" spans="1:32" ht="15" customHeight="1" x14ac:dyDescent="0.2">
      <c r="A79" s="25"/>
      <c r="B79" s="28" t="s">
        <v>58</v>
      </c>
      <c r="C79" s="26"/>
      <c r="D79" s="18">
        <v>743</v>
      </c>
      <c r="E79" s="18">
        <v>768</v>
      </c>
      <c r="F79" s="18">
        <v>779</v>
      </c>
      <c r="G79" s="18">
        <v>801</v>
      </c>
      <c r="H79" s="18">
        <v>828</v>
      </c>
      <c r="I79" s="18">
        <v>859</v>
      </c>
      <c r="J79" s="18">
        <v>868</v>
      </c>
      <c r="K79" s="18">
        <v>894</v>
      </c>
      <c r="L79" s="18">
        <v>923</v>
      </c>
      <c r="M79" s="18">
        <v>951</v>
      </c>
      <c r="N79" s="18">
        <v>977</v>
      </c>
      <c r="O79" s="18">
        <v>1014</v>
      </c>
      <c r="P79" s="18">
        <v>1034</v>
      </c>
      <c r="Q79" s="18">
        <v>810</v>
      </c>
      <c r="R79" s="18">
        <v>871</v>
      </c>
      <c r="S79" s="18">
        <v>924</v>
      </c>
    </row>
    <row r="80" spans="1:32" ht="15" customHeight="1" x14ac:dyDescent="0.2">
      <c r="A80" s="25"/>
      <c r="B80" s="28" t="s">
        <v>56</v>
      </c>
      <c r="C80" s="26"/>
      <c r="D80" s="18">
        <v>8270</v>
      </c>
      <c r="E80" s="18">
        <v>8857</v>
      </c>
      <c r="F80" s="18">
        <v>9133</v>
      </c>
      <c r="G80" s="18">
        <v>9592</v>
      </c>
      <c r="H80" s="18">
        <v>9988</v>
      </c>
      <c r="I80" s="18">
        <v>10447</v>
      </c>
      <c r="J80" s="18">
        <v>10913</v>
      </c>
      <c r="K80" s="18">
        <v>11493</v>
      </c>
      <c r="L80" s="18">
        <v>12047</v>
      </c>
      <c r="M80" s="18">
        <v>12661</v>
      </c>
      <c r="N80" s="18">
        <v>13145</v>
      </c>
      <c r="O80" s="18">
        <v>13703</v>
      </c>
      <c r="P80" s="18">
        <v>14205</v>
      </c>
      <c r="Q80" s="18">
        <v>9895</v>
      </c>
      <c r="R80" s="18">
        <v>10557</v>
      </c>
      <c r="S80" s="18">
        <v>11282</v>
      </c>
    </row>
    <row r="81" spans="1:19" ht="2.1" customHeight="1" x14ac:dyDescent="0.2">
      <c r="A81" s="13"/>
      <c r="B81" s="13"/>
      <c r="C81" s="16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1:19" ht="11.1" customHeight="1" x14ac:dyDescent="0.2">
      <c r="A82" s="4" t="s">
        <v>2</v>
      </c>
    </row>
    <row r="84" spans="1:19" x14ac:dyDescent="0.2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x14ac:dyDescent="0.2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x14ac:dyDescent="0.2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</sheetData>
  <mergeCells count="2">
    <mergeCell ref="B6:C6"/>
    <mergeCell ref="B47:C47"/>
  </mergeCells>
  <pageMargins left="1.9685039370078741" right="1.9685039370078741" top="0.98425196850393704" bottom="2.9527559055118111" header="0" footer="0"/>
  <pageSetup paperSize="9" orientation="portrait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2308</vt:lpstr>
      <vt:lpstr>'2308'!Área_de_impresión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Augusta Jauregui Taipe</cp:lastModifiedBy>
  <cp:lastPrinted>2023-07-25T21:15:46Z</cp:lastPrinted>
  <dcterms:created xsi:type="dcterms:W3CDTF">2012-06-22T20:27:16Z</dcterms:created>
  <dcterms:modified xsi:type="dcterms:W3CDTF">2023-07-25T21:15:59Z</dcterms:modified>
</cp:coreProperties>
</file>