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NUFACTURA\SANDRA\Compendio Estadistico\Compendio Estadistico - 2023\Recopilado\CAP-16_MANUFACTURA\"/>
    </mc:Choice>
  </mc:AlternateContent>
  <bookViews>
    <workbookView xWindow="0" yWindow="0" windowWidth="21600" windowHeight="7935"/>
  </bookViews>
  <sheets>
    <sheet name="C16.35" sheetId="1" r:id="rId1"/>
  </sheets>
  <externalReferences>
    <externalReference r:id="rId2"/>
  </externalReferences>
  <definedNames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_xlnm.Print_Area" localSheetId="0">C16.35!$A$1:$L$20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K16" i="1" s="1"/>
  <c r="L16" i="1"/>
  <c r="L15" i="1"/>
  <c r="L14" i="1"/>
  <c r="L13" i="1"/>
  <c r="L12" i="1"/>
  <c r="L11" i="1"/>
  <c r="L10" i="1"/>
  <c r="L9" i="1"/>
  <c r="L8" i="1"/>
  <c r="K11" i="1" l="1"/>
  <c r="K12" i="1"/>
  <c r="K9" i="1"/>
  <c r="K10" i="1"/>
  <c r="K13" i="1"/>
  <c r="K14" i="1"/>
  <c r="K7" i="1"/>
  <c r="K15" i="1"/>
  <c r="K8" i="1"/>
  <c r="I7" i="1" l="1"/>
  <c r="L7" i="1" s="1"/>
  <c r="H7" i="1" l="1"/>
  <c r="G7" i="1" l="1"/>
  <c r="F7" i="1"/>
  <c r="D7" i="1" l="1"/>
  <c r="E7" i="1"/>
</calcChain>
</file>

<file path=xl/sharedStrings.xml><?xml version="1.0" encoding="utf-8"?>
<sst xmlns="http://schemas.openxmlformats.org/spreadsheetml/2006/main" count="26" uniqueCount="26">
  <si>
    <t>Total</t>
  </si>
  <si>
    <t>2017</t>
  </si>
  <si>
    <t>2016</t>
  </si>
  <si>
    <t>2015</t>
  </si>
  <si>
    <t>2012</t>
  </si>
  <si>
    <t>Actividad económica</t>
  </si>
  <si>
    <t xml:space="preserve">            (Unidad)</t>
  </si>
  <si>
    <t>2018</t>
  </si>
  <si>
    <t>2019</t>
  </si>
  <si>
    <t>2020</t>
  </si>
  <si>
    <t>Industria de alimentos y bebidas</t>
  </si>
  <si>
    <t>Industria textil y de cuero</t>
  </si>
  <si>
    <t>Industria de madera y muebles</t>
  </si>
  <si>
    <t>Industria de papel, imprenta y reproducción de grabaciones</t>
  </si>
  <si>
    <t>Industria química</t>
  </si>
  <si>
    <t>Fabricación de productos metálicos</t>
  </si>
  <si>
    <t>Fabricación de productos minerales no metálicos</t>
  </si>
  <si>
    <t>Industria metálicas básicas</t>
  </si>
  <si>
    <t>Fabricación de otros productos manufactureros</t>
  </si>
  <si>
    <t xml:space="preserve">          2020-2021</t>
  </si>
  <si>
    <t>2021</t>
  </si>
  <si>
    <t>Estructura
porcentual 2021</t>
  </si>
  <si>
    <t>Var %
2021/2020</t>
  </si>
  <si>
    <t>Fuente: Instituto Nacional de Estadística e Informática - Perú, Estructura Empresarial 2021.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</si>
  <si>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Información preliminar.</t>
    </r>
  </si>
  <si>
    <t xml:space="preserve">16.35  MICROEMPRESAS MANUFACTURERAS, SEGÚN ACTIVIDAD ECONÓMICA,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</si>
</sst>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"/>
    <numFmt numFmtId="165" formatCode="\ _ * #,##0;_ * \-#,##0;_ * &quot;-&quot;_ ;_ @_ "/>
    <numFmt numFmtId="166" formatCode="\ _ * #,##0.00;_ * \-#,##0.00;_ * &quot;-&quot;_ ;_ @_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7"/>
      <name val="Arial Narrow"/>
      <family val="2"/>
    </font>
    <font>
      <sz val="10"/>
      <color theme="1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2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Fill="1" applyAlignment="1">
      <alignment horizontal="right" vertical="center"/>
    </xf>
    <xf numFmtId="0" fontId="3" fillId="0" borderId="0" xfId="1" applyFont="1" applyFill="1" applyBorder="1" applyAlignment="1" applyProtection="1">
      <alignment horizontal="left" vertical="center"/>
    </xf>
    <xf numFmtId="164" fontId="2" fillId="0" borderId="1" xfId="2" applyNumberFormat="1" applyFont="1" applyBorder="1" applyAlignment="1" applyProtection="1">
      <alignment horizontal="right"/>
    </xf>
    <xf numFmtId="0" fontId="2" fillId="0" borderId="2" xfId="2" applyFont="1" applyBorder="1" applyAlignment="1" applyProtection="1">
      <alignment horizontal="left"/>
    </xf>
    <xf numFmtId="0" fontId="2" fillId="0" borderId="0" xfId="1" applyFont="1" applyBorder="1" applyAlignment="1">
      <alignment horizontal="right" vertical="center"/>
    </xf>
    <xf numFmtId="0" fontId="5" fillId="0" borderId="0" xfId="1" applyFont="1" applyAlignment="1" applyProtection="1">
      <alignment vertical="center"/>
    </xf>
    <xf numFmtId="49" fontId="7" fillId="0" borderId="4" xfId="2" applyNumberFormat="1" applyFont="1" applyBorder="1" applyAlignment="1" applyProtection="1">
      <alignment horizontal="right" vertical="center" wrapText="1"/>
    </xf>
    <xf numFmtId="0" fontId="7" fillId="0" borderId="3" xfId="2" applyFont="1" applyBorder="1" applyAlignment="1" applyProtection="1">
      <alignment horizontal="left" vertical="center"/>
    </xf>
    <xf numFmtId="164" fontId="7" fillId="0" borderId="0" xfId="1" applyNumberFormat="1" applyFont="1" applyBorder="1" applyAlignment="1">
      <alignment horizontal="right" vertical="center"/>
    </xf>
    <xf numFmtId="165" fontId="7" fillId="0" borderId="0" xfId="1" applyNumberFormat="1" applyFont="1" applyBorder="1" applyAlignment="1">
      <alignment horizontal="right" vertical="center"/>
    </xf>
    <xf numFmtId="166" fontId="7" fillId="0" borderId="0" xfId="1" applyNumberFormat="1" applyFont="1" applyBorder="1" applyAlignment="1">
      <alignment horizontal="right" vertical="center"/>
    </xf>
    <xf numFmtId="0" fontId="6" fillId="0" borderId="3" xfId="2" applyFont="1" applyBorder="1" applyAlignment="1" applyProtection="1">
      <alignment horizontal="left" vertical="center"/>
    </xf>
    <xf numFmtId="164" fontId="6" fillId="0" borderId="0" xfId="1" applyNumberFormat="1" applyFont="1" applyBorder="1" applyAlignment="1">
      <alignment horizontal="right" vertical="center"/>
    </xf>
    <xf numFmtId="165" fontId="6" fillId="0" borderId="0" xfId="1" applyNumberFormat="1" applyFont="1" applyBorder="1" applyAlignment="1">
      <alignment horizontal="right" vertical="center"/>
    </xf>
    <xf numFmtId="166" fontId="6" fillId="0" borderId="0" xfId="1" applyNumberFormat="1" applyFont="1" applyBorder="1" applyAlignment="1">
      <alignment horizontal="right" vertical="center"/>
    </xf>
    <xf numFmtId="0" fontId="6" fillId="0" borderId="0" xfId="1" quotePrefix="1" applyFont="1" applyFill="1" applyAlignment="1" applyProtection="1">
      <alignment vertical="center"/>
    </xf>
    <xf numFmtId="0" fontId="7" fillId="0" borderId="3" xfId="2" applyFont="1" applyBorder="1" applyAlignment="1" applyProtection="1">
      <alignment horizontal="center" vertical="center"/>
    </xf>
    <xf numFmtId="49" fontId="7" fillId="0" borderId="0" xfId="2" applyNumberFormat="1" applyFont="1" applyBorder="1" applyAlignment="1" applyProtection="1">
      <alignment horizontal="right" vertical="center" wrapText="1"/>
    </xf>
    <xf numFmtId="0" fontId="2" fillId="0" borderId="0" xfId="2" applyFont="1" applyBorder="1" applyAlignment="1" applyProtection="1">
      <alignment horizontal="left"/>
    </xf>
    <xf numFmtId="164" fontId="2" fillId="0" borderId="0" xfId="2" applyNumberFormat="1" applyFont="1" applyBorder="1" applyAlignment="1" applyProtection="1">
      <alignment horizontal="right"/>
    </xf>
    <xf numFmtId="0" fontId="5" fillId="2" borderId="0" xfId="1" applyFont="1" applyFill="1" applyAlignment="1" applyProtection="1">
      <alignment vertical="center"/>
    </xf>
    <xf numFmtId="0" fontId="2" fillId="0" borderId="5" xfId="1" applyFont="1" applyBorder="1" applyAlignment="1">
      <alignment horizontal="left" vertical="center"/>
    </xf>
    <xf numFmtId="0" fontId="6" fillId="0" borderId="3" xfId="2" applyFont="1" applyBorder="1" applyAlignment="1" applyProtection="1">
      <alignment horizontal="left" vertical="center" wrapText="1"/>
    </xf>
    <xf numFmtId="0" fontId="2" fillId="0" borderId="6" xfId="1" applyFont="1" applyBorder="1" applyAlignment="1">
      <alignment horizontal="right" vertical="center"/>
    </xf>
    <xf numFmtId="0" fontId="5" fillId="2" borderId="0" xfId="1" quotePrefix="1" applyFont="1" applyFill="1" applyAlignment="1" applyProtection="1">
      <alignment vertical="center"/>
    </xf>
    <xf numFmtId="0" fontId="2" fillId="0" borderId="0" xfId="1" applyFont="1" applyBorder="1" applyAlignment="1">
      <alignment horizontal="left" vertical="center"/>
    </xf>
    <xf numFmtId="0" fontId="7" fillId="0" borderId="6" xfId="2" applyFont="1" applyBorder="1" applyAlignment="1" applyProtection="1">
      <alignment horizontal="center" vertical="center"/>
    </xf>
    <xf numFmtId="0" fontId="7" fillId="0" borderId="7" xfId="2" applyFont="1" applyBorder="1" applyAlignment="1" applyProtection="1">
      <alignment horizontal="center" vertical="center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tabSelected="1" view="pageBreakPreview" zoomScale="130" zoomScaleNormal="145" zoomScaleSheetLayoutView="130" workbookViewId="0">
      <selection activeCell="J12" sqref="J12"/>
    </sheetView>
  </sheetViews>
  <sheetFormatPr baseColWidth="10" defaultRowHeight="9" x14ac:dyDescent="0.25"/>
  <cols>
    <col min="1" max="1" width="1" style="1" customWidth="1"/>
    <col min="2" max="2" width="27.28515625" style="2" customWidth="1"/>
    <col min="3" max="4" width="6.5703125" style="1" hidden="1" customWidth="1"/>
    <col min="5" max="5" width="7.140625" style="1" hidden="1" customWidth="1"/>
    <col min="6" max="6" width="6.5703125" style="1" hidden="1" customWidth="1"/>
    <col min="7" max="8" width="5.85546875" style="1" hidden="1" customWidth="1"/>
    <col min="9" max="10" width="5.85546875" style="1" customWidth="1"/>
    <col min="11" max="11" width="10" style="1" customWidth="1"/>
    <col min="12" max="12" width="7.42578125" style="1" customWidth="1"/>
    <col min="13" max="16384" width="11.42578125" style="1"/>
  </cols>
  <sheetData>
    <row r="1" spans="1:12" ht="13.5" customHeight="1" x14ac:dyDescent="0.25">
      <c r="A1" s="24" t="s">
        <v>25</v>
      </c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3.5" customHeight="1" x14ac:dyDescent="0.25">
      <c r="A2" s="28" t="s">
        <v>19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1.25" customHeight="1" x14ac:dyDescent="0.25">
      <c r="A3" s="19" t="s">
        <v>6</v>
      </c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4.5" customHeight="1" x14ac:dyDescent="0.25"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27.75" customHeight="1" x14ac:dyDescent="0.25">
      <c r="A5" s="30" t="s">
        <v>5</v>
      </c>
      <c r="B5" s="31"/>
      <c r="C5" s="10" t="s">
        <v>4</v>
      </c>
      <c r="D5" s="10" t="s">
        <v>3</v>
      </c>
      <c r="E5" s="10" t="s">
        <v>2</v>
      </c>
      <c r="F5" s="10" t="s">
        <v>1</v>
      </c>
      <c r="G5" s="10" t="s">
        <v>7</v>
      </c>
      <c r="H5" s="10" t="s">
        <v>8</v>
      </c>
      <c r="I5" s="10" t="s">
        <v>9</v>
      </c>
      <c r="J5" s="10" t="s">
        <v>20</v>
      </c>
      <c r="K5" s="10" t="s">
        <v>21</v>
      </c>
      <c r="L5" s="10" t="s">
        <v>22</v>
      </c>
    </row>
    <row r="6" spans="1:12" ht="4.5" customHeight="1" x14ac:dyDescent="0.25"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12" customHeight="1" x14ac:dyDescent="0.25">
      <c r="A7" s="11" t="s">
        <v>0</v>
      </c>
      <c r="B7" s="25"/>
      <c r="C7" s="12">
        <v>139772</v>
      </c>
      <c r="D7" s="12">
        <f t="shared" ref="D7:J7" si="0">SUM(D8:D16)</f>
        <v>156872</v>
      </c>
      <c r="E7" s="12">
        <f t="shared" si="0"/>
        <v>162273</v>
      </c>
      <c r="F7" s="13">
        <f t="shared" si="0"/>
        <v>171895</v>
      </c>
      <c r="G7" s="13">
        <f t="shared" si="0"/>
        <v>177160</v>
      </c>
      <c r="H7" s="13">
        <f t="shared" si="0"/>
        <v>199856</v>
      </c>
      <c r="I7" s="13">
        <f t="shared" si="0"/>
        <v>198331</v>
      </c>
      <c r="J7" s="13">
        <f t="shared" si="0"/>
        <v>218137</v>
      </c>
      <c r="K7" s="14">
        <f>J7/$J$7*100</f>
        <v>100</v>
      </c>
      <c r="L7" s="14">
        <f>J7/I7*100-100</f>
        <v>9.9863359737005339</v>
      </c>
    </row>
    <row r="8" spans="1:12" ht="15.75" customHeight="1" x14ac:dyDescent="0.25">
      <c r="B8" s="15" t="s">
        <v>10</v>
      </c>
      <c r="C8" s="16">
        <v>23099</v>
      </c>
      <c r="D8" s="16">
        <v>26504</v>
      </c>
      <c r="E8" s="16">
        <v>27104</v>
      </c>
      <c r="F8" s="17">
        <v>29074</v>
      </c>
      <c r="G8" s="17">
        <v>30473</v>
      </c>
      <c r="H8" s="17">
        <v>33542</v>
      </c>
      <c r="I8" s="17">
        <v>34620</v>
      </c>
      <c r="J8" s="17">
        <v>38030</v>
      </c>
      <c r="K8" s="18">
        <f t="shared" ref="K8:K16" si="1">J8/$J$7*100</f>
        <v>17.433997900402041</v>
      </c>
      <c r="L8" s="18">
        <f t="shared" ref="L8:L16" si="2">J8/I8*100-100</f>
        <v>9.8497978047371362</v>
      </c>
    </row>
    <row r="9" spans="1:12" ht="15.75" customHeight="1" x14ac:dyDescent="0.25">
      <c r="B9" s="15" t="s">
        <v>11</v>
      </c>
      <c r="C9" s="16">
        <v>45033</v>
      </c>
      <c r="D9" s="16">
        <v>49494</v>
      </c>
      <c r="E9" s="16">
        <v>50924</v>
      </c>
      <c r="F9" s="17">
        <v>53774</v>
      </c>
      <c r="G9" s="17">
        <v>55302</v>
      </c>
      <c r="H9" s="17">
        <v>61372</v>
      </c>
      <c r="I9" s="17">
        <v>59884</v>
      </c>
      <c r="J9" s="17">
        <v>64578</v>
      </c>
      <c r="K9" s="18">
        <f t="shared" si="1"/>
        <v>29.604331223038731</v>
      </c>
      <c r="L9" s="18">
        <f t="shared" si="2"/>
        <v>7.8384877429697326</v>
      </c>
    </row>
    <row r="10" spans="1:12" ht="15.75" customHeight="1" x14ac:dyDescent="0.25">
      <c r="B10" s="15" t="s">
        <v>12</v>
      </c>
      <c r="C10" s="16">
        <v>21708</v>
      </c>
      <c r="D10" s="16">
        <v>25685</v>
      </c>
      <c r="E10" s="16">
        <v>26418</v>
      </c>
      <c r="F10" s="17">
        <v>27608</v>
      </c>
      <c r="G10" s="17">
        <v>27912</v>
      </c>
      <c r="H10" s="17">
        <v>30555</v>
      </c>
      <c r="I10" s="17">
        <v>29202</v>
      </c>
      <c r="J10" s="17">
        <v>31619</v>
      </c>
      <c r="K10" s="18">
        <f t="shared" si="1"/>
        <v>14.495019185190957</v>
      </c>
      <c r="L10" s="18">
        <f t="shared" si="2"/>
        <v>8.2768303540853339</v>
      </c>
    </row>
    <row r="11" spans="1:12" ht="21.75" customHeight="1" x14ac:dyDescent="0.25">
      <c r="B11" s="26" t="s">
        <v>13</v>
      </c>
      <c r="C11" s="16">
        <v>17492</v>
      </c>
      <c r="D11" s="16">
        <v>19584</v>
      </c>
      <c r="E11" s="16">
        <v>19693</v>
      </c>
      <c r="F11" s="17">
        <v>20372</v>
      </c>
      <c r="G11" s="17">
        <v>20363</v>
      </c>
      <c r="H11" s="17">
        <v>22680</v>
      </c>
      <c r="I11" s="17">
        <v>22048</v>
      </c>
      <c r="J11" s="17">
        <v>22938</v>
      </c>
      <c r="K11" s="18">
        <f t="shared" si="1"/>
        <v>10.515410040479148</v>
      </c>
      <c r="L11" s="18">
        <f t="shared" si="2"/>
        <v>4.0366473149491924</v>
      </c>
    </row>
    <row r="12" spans="1:12" ht="15.75" customHeight="1" x14ac:dyDescent="0.25">
      <c r="B12" s="15" t="s">
        <v>14</v>
      </c>
      <c r="C12" s="16">
        <v>3389</v>
      </c>
      <c r="D12" s="16">
        <v>3187</v>
      </c>
      <c r="E12" s="16">
        <v>3446</v>
      </c>
      <c r="F12" s="17">
        <v>3744</v>
      </c>
      <c r="G12" s="17">
        <v>4015</v>
      </c>
      <c r="H12" s="17">
        <v>4666</v>
      </c>
      <c r="I12" s="17">
        <v>4905</v>
      </c>
      <c r="J12" s="17">
        <v>5829</v>
      </c>
      <c r="K12" s="18">
        <f t="shared" si="1"/>
        <v>2.6721739090571521</v>
      </c>
      <c r="L12" s="18">
        <f t="shared" si="2"/>
        <v>18.83792048929665</v>
      </c>
    </row>
    <row r="13" spans="1:12" ht="15.75" customHeight="1" x14ac:dyDescent="0.25">
      <c r="B13" s="15" t="s">
        <v>15</v>
      </c>
      <c r="C13" s="16">
        <v>21233</v>
      </c>
      <c r="D13" s="16">
        <v>23532</v>
      </c>
      <c r="E13" s="16">
        <v>24939</v>
      </c>
      <c r="F13" s="17">
        <v>26674</v>
      </c>
      <c r="G13" s="17">
        <v>27820</v>
      </c>
      <c r="H13" s="17">
        <v>33693</v>
      </c>
      <c r="I13" s="17">
        <v>35913</v>
      </c>
      <c r="J13" s="17">
        <v>41617</v>
      </c>
      <c r="K13" s="18">
        <f t="shared" si="1"/>
        <v>19.07837735001398</v>
      </c>
      <c r="L13" s="18">
        <f t="shared" si="2"/>
        <v>15.882827945312286</v>
      </c>
    </row>
    <row r="14" spans="1:12" ht="15.75" customHeight="1" x14ac:dyDescent="0.25">
      <c r="B14" s="15" t="s">
        <v>16</v>
      </c>
      <c r="C14" s="16">
        <v>2783</v>
      </c>
      <c r="D14" s="16">
        <v>3155</v>
      </c>
      <c r="E14" s="16">
        <v>3266</v>
      </c>
      <c r="F14" s="17">
        <v>3521</v>
      </c>
      <c r="G14" s="17">
        <v>3631</v>
      </c>
      <c r="H14" s="17">
        <v>3951</v>
      </c>
      <c r="I14" s="17">
        <v>3800</v>
      </c>
      <c r="J14" s="17">
        <v>4457</v>
      </c>
      <c r="K14" s="18">
        <f t="shared" si="1"/>
        <v>2.0432113763368891</v>
      </c>
      <c r="L14" s="18">
        <f t="shared" si="2"/>
        <v>17.28947368421052</v>
      </c>
    </row>
    <row r="15" spans="1:12" ht="15.75" customHeight="1" x14ac:dyDescent="0.25">
      <c r="B15" s="15" t="s">
        <v>17</v>
      </c>
      <c r="C15" s="16">
        <v>871</v>
      </c>
      <c r="D15" s="16">
        <v>949</v>
      </c>
      <c r="E15" s="16">
        <v>979</v>
      </c>
      <c r="F15" s="17">
        <v>989</v>
      </c>
      <c r="G15" s="17">
        <v>999</v>
      </c>
      <c r="H15" s="17">
        <v>1128</v>
      </c>
      <c r="I15" s="17">
        <v>1105</v>
      </c>
      <c r="J15" s="17">
        <v>1210</v>
      </c>
      <c r="K15" s="18">
        <f t="shared" si="1"/>
        <v>0.55469727739906571</v>
      </c>
      <c r="L15" s="18">
        <f t="shared" si="2"/>
        <v>9.5022624434389229</v>
      </c>
    </row>
    <row r="16" spans="1:12" ht="15.75" customHeight="1" x14ac:dyDescent="0.25">
      <c r="B16" s="15" t="s">
        <v>18</v>
      </c>
      <c r="C16" s="16">
        <v>4164</v>
      </c>
      <c r="D16" s="16">
        <v>4782</v>
      </c>
      <c r="E16" s="16">
        <v>5504</v>
      </c>
      <c r="F16" s="17">
        <v>6139</v>
      </c>
      <c r="G16" s="17">
        <v>6645</v>
      </c>
      <c r="H16" s="17">
        <v>8269</v>
      </c>
      <c r="I16" s="17">
        <v>6854</v>
      </c>
      <c r="J16" s="17">
        <v>7859</v>
      </c>
      <c r="K16" s="18">
        <f t="shared" si="1"/>
        <v>3.6027817380820308</v>
      </c>
      <c r="L16" s="18">
        <f t="shared" si="2"/>
        <v>14.662970528158752</v>
      </c>
    </row>
    <row r="17" spans="1:12" ht="3" customHeight="1" x14ac:dyDescent="0.15"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3" customHeight="1" x14ac:dyDescent="0.15">
      <c r="A18" s="27"/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ht="7.5" customHeight="1" x14ac:dyDescent="0.15">
      <c r="A19" s="29" t="s">
        <v>24</v>
      </c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 s="4" customFormat="1" ht="9.9499999999999993" customHeight="1" x14ac:dyDescent="0.25">
      <c r="A20" s="5" t="s">
        <v>23</v>
      </c>
    </row>
    <row r="21" spans="1:12" x14ac:dyDescent="0.25">
      <c r="B21" s="1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25"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B23" s="1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25">
      <c r="B24" s="1"/>
      <c r="C24" s="3"/>
      <c r="D24" s="3"/>
      <c r="E24" s="3"/>
      <c r="F24" s="3"/>
      <c r="G24" s="3"/>
      <c r="H24" s="3"/>
      <c r="I24" s="3"/>
      <c r="J24" s="3"/>
      <c r="K24" s="3"/>
      <c r="L24" s="3"/>
    </row>
  </sheetData>
  <mergeCells count="1">
    <mergeCell ref="A5:B5"/>
  </mergeCells>
  <printOptions horizontalCentered="1"/>
  <pageMargins left="1.7716535433070868" right="1.7716535433070868" top="4.8818897637795278" bottom="2.9527559055118111" header="0.31496062992125984" footer="0.31496062992125984"/>
  <pageSetup paperSize="9" orientation="portrait" r:id="rId1"/>
  <ignoredErrors>
    <ignoredError sqref="F5:J5 C5:E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C16.35</vt:lpstr>
      <vt:lpstr>C16.35!Área_de_impresión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Sandra</cp:lastModifiedBy>
  <cp:lastPrinted>2023-10-17T23:38:02Z</cp:lastPrinted>
  <dcterms:created xsi:type="dcterms:W3CDTF">2019-09-09T15:18:38Z</dcterms:created>
  <dcterms:modified xsi:type="dcterms:W3CDTF">2023-10-18T13:30:29Z</dcterms:modified>
</cp:coreProperties>
</file>