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UFACTURA\SANDRA\Compendio Estadistico\Compendio Estadistico - 2023\Recopilado\CAP-16_MANUFACTURA\"/>
    </mc:Choice>
  </mc:AlternateContent>
  <bookViews>
    <workbookView xWindow="0" yWindow="0" windowWidth="21600" windowHeight="7935"/>
  </bookViews>
  <sheets>
    <sheet name="C16.15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C16.15!$A$1:$H$36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8" i="1"/>
  <c r="G7" i="1"/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F7" i="1"/>
  <c r="C7" i="1" l="1"/>
  <c r="E7" i="1" l="1"/>
  <c r="H7" i="1" l="1"/>
  <c r="B7" i="1"/>
  <c r="D7" i="1" l="1"/>
</calcChain>
</file>

<file path=xl/sharedStrings.xml><?xml version="1.0" encoding="utf-8"?>
<sst xmlns="http://schemas.openxmlformats.org/spreadsheetml/2006/main" count="39" uniqueCount="39">
  <si>
    <t>Total</t>
  </si>
  <si>
    <t>Región</t>
  </si>
  <si>
    <t>2019</t>
  </si>
  <si>
    <t xml:space="preserve"> (Unidad)</t>
  </si>
  <si>
    <t xml:space="preserve">  Amazonas</t>
  </si>
  <si>
    <t xml:space="preserve">  Áncash</t>
  </si>
  <si>
    <t xml:space="preserve">  Apurímac</t>
  </si>
  <si>
    <t xml:space="preserve">  Arequipa</t>
  </si>
  <si>
    <t xml:space="preserve">  Ayacucho</t>
  </si>
  <si>
    <t xml:space="preserve">  Cajamarca</t>
  </si>
  <si>
    <t xml:space="preserve">  Cusco</t>
  </si>
  <si>
    <t xml:space="preserve">  Huancavelica</t>
  </si>
  <si>
    <t xml:space="preserve">  Huánuco</t>
  </si>
  <si>
    <t xml:space="preserve">  Ica</t>
  </si>
  <si>
    <t xml:space="preserve">  Junín</t>
  </si>
  <si>
    <t xml:space="preserve">  La Libertad</t>
  </si>
  <si>
    <t xml:space="preserve">  Lambayeque</t>
  </si>
  <si>
    <t xml:space="preserve">  Lima</t>
  </si>
  <si>
    <t xml:space="preserve">  Loreto</t>
  </si>
  <si>
    <t xml:space="preserve">  Madre de Dios</t>
  </si>
  <si>
    <t xml:space="preserve">  Moquegua</t>
  </si>
  <si>
    <t xml:space="preserve">  Pasco</t>
  </si>
  <si>
    <t xml:space="preserve">  Piura</t>
  </si>
  <si>
    <t xml:space="preserve">  Puno</t>
  </si>
  <si>
    <t xml:space="preserve">  San Martín</t>
  </si>
  <si>
    <t xml:space="preserve">  Tacna</t>
  </si>
  <si>
    <t xml:space="preserve">  Tumbes</t>
  </si>
  <si>
    <t xml:space="preserve">  Ucayali</t>
  </si>
  <si>
    <t>2020</t>
  </si>
  <si>
    <t>2013</t>
  </si>
  <si>
    <t>2018</t>
  </si>
  <si>
    <t xml:space="preserve">  Callao 1/</t>
  </si>
  <si>
    <t>1/ Provincia Constitucional del Callao.</t>
  </si>
  <si>
    <t>2021</t>
  </si>
  <si>
    <t>Fuente: Ministerio de la Producción - "Las Mipyme en Cifras 2021".</t>
  </si>
  <si>
    <t>Tasa de 
crecimiento anual 
2021/2020</t>
  </si>
  <si>
    <t>Estructura porcentual 2021</t>
  </si>
  <si>
    <t xml:space="preserve"> 2020-2021</t>
  </si>
  <si>
    <t>16.15  MICRO, PEQUEÑAS Y MEDIANAS EMPRESAS FORMALES, SEGÚN REGIÓN,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</si>
</sst>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"/>
    <numFmt numFmtId="165" formatCode="\ _ * #,##0;_ * \-#,##0;_ * &quot;-&quot;_ ;_ @_ "/>
    <numFmt numFmtId="166" formatCode="\ _ * #,##0.0;_ * \-#,##0.0;_ * &quot;-&quot;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sz val="10"/>
      <color theme="1"/>
      <name val="Arial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4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Border="1" applyAlignment="1">
      <alignment horizontal="right" vertical="center"/>
    </xf>
    <xf numFmtId="164" fontId="2" fillId="0" borderId="0" xfId="2" applyNumberFormat="1" applyFont="1" applyBorder="1" applyAlignment="1" applyProtection="1">
      <alignment horizontal="right"/>
    </xf>
    <xf numFmtId="164" fontId="2" fillId="0" borderId="1" xfId="2" applyNumberFormat="1" applyFont="1" applyBorder="1" applyAlignment="1" applyProtection="1">
      <alignment horizontal="right"/>
    </xf>
    <xf numFmtId="164" fontId="2" fillId="0" borderId="2" xfId="2" applyNumberFormat="1" applyFont="1" applyBorder="1" applyAlignment="1" applyProtection="1">
      <alignment horizontal="right"/>
    </xf>
    <xf numFmtId="0" fontId="2" fillId="0" borderId="3" xfId="2" applyFont="1" applyBorder="1" applyAlignment="1" applyProtection="1">
      <alignment horizontal="left"/>
    </xf>
    <xf numFmtId="0" fontId="2" fillId="0" borderId="0" xfId="1" applyFont="1" applyBorder="1" applyAlignment="1">
      <alignment horizontal="right" vertical="center"/>
    </xf>
    <xf numFmtId="0" fontId="5" fillId="0" borderId="0" xfId="1" applyFont="1" applyAlignment="1" applyProtection="1">
      <alignment horizontal="left" vertical="center"/>
    </xf>
    <xf numFmtId="166" fontId="4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/>
    </xf>
    <xf numFmtId="49" fontId="6" fillId="0" borderId="6" xfId="2" applyNumberFormat="1" applyFont="1" applyBorder="1" applyAlignment="1" applyProtection="1">
      <alignment horizontal="right" vertical="center" wrapText="1"/>
    </xf>
    <xf numFmtId="49" fontId="6" fillId="0" borderId="5" xfId="2" applyNumberFormat="1" applyFont="1" applyBorder="1" applyAlignment="1" applyProtection="1">
      <alignment horizontal="right" vertical="center" wrapText="1"/>
    </xf>
    <xf numFmtId="0" fontId="4" fillId="0" borderId="4" xfId="2" applyFont="1" applyBorder="1" applyAlignment="1" applyProtection="1">
      <alignment horizontal="left" vertical="center"/>
    </xf>
    <xf numFmtId="164" fontId="4" fillId="0" borderId="0" xfId="1" applyNumberFormat="1" applyFont="1" applyBorder="1" applyAlignment="1">
      <alignment horizontal="right" vertical="center"/>
    </xf>
    <xf numFmtId="0" fontId="6" fillId="0" borderId="0" xfId="1" applyFont="1" applyBorder="1" applyAlignment="1" applyProtection="1">
      <alignment horizontal="right" vertical="center"/>
    </xf>
    <xf numFmtId="165" fontId="6" fillId="0" borderId="0" xfId="1" applyNumberFormat="1" applyFont="1" applyBorder="1" applyAlignment="1">
      <alignment horizontal="right"/>
    </xf>
    <xf numFmtId="0" fontId="7" fillId="0" borderId="0" xfId="1" applyFont="1" applyBorder="1" applyAlignment="1" applyProtection="1">
      <alignment horizontal="left" vertical="center"/>
    </xf>
    <xf numFmtId="0" fontId="2" fillId="0" borderId="0" xfId="2" applyFont="1" applyBorder="1" applyAlignment="1" applyProtection="1">
      <alignment horizontal="left"/>
    </xf>
    <xf numFmtId="0" fontId="4" fillId="0" borderId="0" xfId="1" applyFont="1" applyAlignment="1" applyProtection="1">
      <alignment horizontal="left" vertical="center" indent="3"/>
    </xf>
    <xf numFmtId="49" fontId="6" fillId="2" borderId="5" xfId="2" applyNumberFormat="1" applyFont="1" applyFill="1" applyBorder="1" applyAlignment="1" applyProtection="1">
      <alignment horizontal="right" vertical="center" wrapText="1"/>
    </xf>
    <xf numFmtId="0" fontId="6" fillId="0" borderId="4" xfId="2" applyFont="1" applyBorder="1" applyAlignment="1" applyProtection="1">
      <alignment horizontal="left"/>
    </xf>
    <xf numFmtId="0" fontId="4" fillId="0" borderId="4" xfId="2" applyFont="1" applyBorder="1" applyAlignment="1" applyProtection="1">
      <alignment horizontal="left"/>
    </xf>
    <xf numFmtId="0" fontId="2" fillId="0" borderId="0" xfId="2" applyFont="1" applyBorder="1" applyAlignment="1" applyProtection="1">
      <alignment horizontal="left" vertical="center"/>
    </xf>
    <xf numFmtId="165" fontId="2" fillId="0" borderId="0" xfId="1" applyNumberFormat="1" applyFont="1" applyAlignment="1">
      <alignment horizontal="right" vertical="center"/>
    </xf>
    <xf numFmtId="165" fontId="6" fillId="2" borderId="0" xfId="1" applyNumberFormat="1" applyFont="1" applyFill="1" applyBorder="1" applyAlignment="1">
      <alignment horizontal="right"/>
    </xf>
    <xf numFmtId="0" fontId="6" fillId="2" borderId="7" xfId="2" applyFont="1" applyFill="1" applyBorder="1" applyAlignment="1" applyProtection="1">
      <alignment horizontal="center" vertical="center"/>
    </xf>
    <xf numFmtId="0" fontId="5" fillId="2" borderId="0" xfId="1" applyFont="1" applyFill="1" applyAlignment="1" applyProtection="1">
      <alignment horizontal="left" vertical="center" indent="3"/>
    </xf>
    <xf numFmtId="0" fontId="4" fillId="2" borderId="4" xfId="2" applyFont="1" applyFill="1" applyBorder="1" applyAlignment="1" applyProtection="1">
      <alignment horizontal="left"/>
    </xf>
    <xf numFmtId="166" fontId="6" fillId="0" borderId="0" xfId="1" applyNumberFormat="1" applyFont="1" applyBorder="1" applyAlignment="1">
      <alignment horizontal="right"/>
    </xf>
    <xf numFmtId="164" fontId="2" fillId="0" borderId="8" xfId="2" applyNumberFormat="1" applyFont="1" applyBorder="1" applyAlignment="1" applyProtection="1">
      <alignment horizontal="right"/>
    </xf>
    <xf numFmtId="166" fontId="6" fillId="0" borderId="0" xfId="1" applyNumberFormat="1" applyFont="1" applyBorder="1" applyAlignment="1">
      <alignment horizontal="right" vertical="center"/>
    </xf>
    <xf numFmtId="166" fontId="4" fillId="0" borderId="0" xfId="1" applyNumberFormat="1" applyFont="1" applyBorder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tabSelected="1" view="pageBreakPreview" zoomScale="130" zoomScaleNormal="130" zoomScaleSheetLayoutView="130" workbookViewId="0"/>
  </sheetViews>
  <sheetFormatPr baseColWidth="10" defaultColWidth="11.42578125" defaultRowHeight="9" x14ac:dyDescent="0.25"/>
  <cols>
    <col min="1" max="1" width="16.140625" style="2" customWidth="1"/>
    <col min="2" max="3" width="11.140625" style="1" hidden="1" customWidth="1"/>
    <col min="4" max="4" width="9.140625" style="1" hidden="1" customWidth="1"/>
    <col min="5" max="6" width="9.28515625" style="1" customWidth="1"/>
    <col min="7" max="7" width="9.42578125" style="1" customWidth="1"/>
    <col min="8" max="8" width="12.5703125" style="1" customWidth="1"/>
    <col min="9" max="16384" width="11.42578125" style="1"/>
  </cols>
  <sheetData>
    <row r="1" spans="1:8" ht="13.5" customHeight="1" x14ac:dyDescent="0.25">
      <c r="A1" s="9" t="s">
        <v>38</v>
      </c>
    </row>
    <row r="2" spans="1:8" ht="13.5" customHeight="1" x14ac:dyDescent="0.25">
      <c r="A2" s="28" t="s">
        <v>37</v>
      </c>
    </row>
    <row r="3" spans="1:8" ht="11.25" customHeight="1" x14ac:dyDescent="0.25">
      <c r="A3" s="20" t="s">
        <v>3</v>
      </c>
      <c r="D3" s="25"/>
    </row>
    <row r="4" spans="1:8" ht="8.4499999999999993" customHeight="1" x14ac:dyDescent="0.25">
      <c r="B4" s="8"/>
      <c r="C4" s="8"/>
      <c r="D4" s="8"/>
      <c r="E4" s="8"/>
      <c r="F4" s="8"/>
      <c r="G4" s="8"/>
      <c r="H4" s="8"/>
    </row>
    <row r="5" spans="1:8" ht="42" customHeight="1" x14ac:dyDescent="0.25">
      <c r="A5" s="27" t="s">
        <v>1</v>
      </c>
      <c r="B5" s="12" t="s">
        <v>29</v>
      </c>
      <c r="C5" s="13" t="s">
        <v>30</v>
      </c>
      <c r="D5" s="13" t="s">
        <v>2</v>
      </c>
      <c r="E5" s="13" t="s">
        <v>28</v>
      </c>
      <c r="F5" s="13" t="s">
        <v>33</v>
      </c>
      <c r="G5" s="13" t="s">
        <v>36</v>
      </c>
      <c r="H5" s="21" t="s">
        <v>35</v>
      </c>
    </row>
    <row r="6" spans="1:8" ht="4.5" customHeight="1" x14ac:dyDescent="0.25">
      <c r="A6" s="14"/>
      <c r="B6" s="15"/>
      <c r="C6" s="15"/>
      <c r="D6" s="16"/>
      <c r="E6" s="16"/>
      <c r="F6" s="16"/>
      <c r="G6" s="16"/>
      <c r="H6" s="16"/>
    </row>
    <row r="7" spans="1:8" ht="12" customHeight="1" x14ac:dyDescent="0.25">
      <c r="A7" s="22" t="s">
        <v>0</v>
      </c>
      <c r="B7" s="17">
        <f>SUM(B8:B32)</f>
        <v>1513006</v>
      </c>
      <c r="C7" s="17">
        <f>SUM(C8:C32)</f>
        <v>2211981</v>
      </c>
      <c r="D7" s="26">
        <f>SUM(D8:D32)</f>
        <v>2386781</v>
      </c>
      <c r="E7" s="26">
        <f>SUM(E8:E32)</f>
        <v>1780117</v>
      </c>
      <c r="F7" s="26">
        <f>SUM(F8:F32)</f>
        <v>2118293</v>
      </c>
      <c r="G7" s="32">
        <f>(F7/$F$7)*100</f>
        <v>100</v>
      </c>
      <c r="H7" s="30">
        <f>+((F7/E7)^(1/(2021-2020))-1)*100</f>
        <v>18.997402979691792</v>
      </c>
    </row>
    <row r="8" spans="1:8" ht="12" customHeight="1" x14ac:dyDescent="0.25">
      <c r="A8" s="23" t="s">
        <v>4</v>
      </c>
      <c r="B8" s="11">
        <v>8448</v>
      </c>
      <c r="C8" s="10">
        <v>13761</v>
      </c>
      <c r="D8" s="11">
        <v>15221</v>
      </c>
      <c r="E8" s="11">
        <v>12247</v>
      </c>
      <c r="F8" s="11">
        <v>14523</v>
      </c>
      <c r="G8" s="33">
        <f>(F8/$F$7)*100</f>
        <v>0.68559920653091899</v>
      </c>
      <c r="H8" s="10">
        <f t="shared" ref="H8:H32" si="0">+((F8/E8)^(1/(2021-2020))-1)*100</f>
        <v>18.584143055442158</v>
      </c>
    </row>
    <row r="9" spans="1:8" ht="12" customHeight="1" x14ac:dyDescent="0.25">
      <c r="A9" s="23" t="s">
        <v>5</v>
      </c>
      <c r="B9" s="11">
        <v>44199</v>
      </c>
      <c r="C9" s="11">
        <v>63290</v>
      </c>
      <c r="D9" s="11">
        <v>68578</v>
      </c>
      <c r="E9" s="11">
        <v>48696</v>
      </c>
      <c r="F9" s="11">
        <v>56753</v>
      </c>
      <c r="G9" s="33">
        <f t="shared" ref="G9:G32" si="1">(F9/$F$7)*100</f>
        <v>2.6791855517626693</v>
      </c>
      <c r="H9" s="10">
        <f t="shared" si="0"/>
        <v>16.545506817808441</v>
      </c>
    </row>
    <row r="10" spans="1:8" ht="12" customHeight="1" x14ac:dyDescent="0.25">
      <c r="A10" s="23" t="s">
        <v>6</v>
      </c>
      <c r="B10" s="11">
        <v>11783</v>
      </c>
      <c r="C10" s="11">
        <v>20662</v>
      </c>
      <c r="D10" s="11">
        <v>22801</v>
      </c>
      <c r="E10" s="11">
        <v>17316</v>
      </c>
      <c r="F10" s="11">
        <v>21156</v>
      </c>
      <c r="G10" s="33">
        <f t="shared" si="1"/>
        <v>0.99872869333940106</v>
      </c>
      <c r="H10" s="10">
        <f t="shared" si="0"/>
        <v>22.176022176022169</v>
      </c>
    </row>
    <row r="11" spans="1:8" ht="12" customHeight="1" x14ac:dyDescent="0.25">
      <c r="A11" s="23" t="s">
        <v>7</v>
      </c>
      <c r="B11" s="11">
        <v>85556</v>
      </c>
      <c r="C11" s="11">
        <v>124039</v>
      </c>
      <c r="D11" s="11">
        <v>133642</v>
      </c>
      <c r="E11" s="11">
        <v>104440</v>
      </c>
      <c r="F11" s="11">
        <v>125741</v>
      </c>
      <c r="G11" s="33">
        <f t="shared" si="1"/>
        <v>5.9359588121190034</v>
      </c>
      <c r="H11" s="10">
        <f t="shared" si="0"/>
        <v>20.395442359249326</v>
      </c>
    </row>
    <row r="12" spans="1:8" ht="12" customHeight="1" x14ac:dyDescent="0.25">
      <c r="A12" s="23" t="s">
        <v>8</v>
      </c>
      <c r="B12" s="11">
        <v>16976</v>
      </c>
      <c r="C12" s="11">
        <v>28781</v>
      </c>
      <c r="D12" s="11">
        <v>30893</v>
      </c>
      <c r="E12" s="11">
        <v>22894</v>
      </c>
      <c r="F12" s="11">
        <v>28661</v>
      </c>
      <c r="G12" s="33">
        <f t="shared" si="1"/>
        <v>1.3530234013897038</v>
      </c>
      <c r="H12" s="10">
        <f t="shared" si="0"/>
        <v>25.19000611513933</v>
      </c>
    </row>
    <row r="13" spans="1:8" ht="12" customHeight="1" x14ac:dyDescent="0.25">
      <c r="A13" s="23" t="s">
        <v>9</v>
      </c>
      <c r="B13" s="11">
        <v>31912</v>
      </c>
      <c r="C13" s="11">
        <v>49674</v>
      </c>
      <c r="D13" s="11">
        <v>54071</v>
      </c>
      <c r="E13" s="11">
        <v>39729</v>
      </c>
      <c r="F13" s="11">
        <v>51384</v>
      </c>
      <c r="G13" s="33">
        <f t="shared" si="1"/>
        <v>2.4257267526258173</v>
      </c>
      <c r="H13" s="10">
        <f t="shared" si="0"/>
        <v>29.336253114853129</v>
      </c>
    </row>
    <row r="14" spans="1:8" ht="12" customHeight="1" x14ac:dyDescent="0.25">
      <c r="A14" s="29" t="s">
        <v>31</v>
      </c>
      <c r="B14" s="11">
        <v>58588</v>
      </c>
      <c r="C14" s="11">
        <v>73258</v>
      </c>
      <c r="D14" s="11">
        <v>78577</v>
      </c>
      <c r="E14" s="11">
        <v>54447</v>
      </c>
      <c r="F14" s="11">
        <v>67725</v>
      </c>
      <c r="G14" s="33">
        <f t="shared" si="1"/>
        <v>3.1971497805072295</v>
      </c>
      <c r="H14" s="10">
        <f t="shared" si="0"/>
        <v>24.387018568516172</v>
      </c>
    </row>
    <row r="15" spans="1:8" ht="12" customHeight="1" x14ac:dyDescent="0.25">
      <c r="A15" s="23" t="s">
        <v>10</v>
      </c>
      <c r="B15" s="11">
        <v>6025</v>
      </c>
      <c r="C15" s="11">
        <v>86379</v>
      </c>
      <c r="D15" s="11">
        <v>95406</v>
      </c>
      <c r="E15" s="11">
        <v>70139</v>
      </c>
      <c r="F15" s="11">
        <v>80979</v>
      </c>
      <c r="G15" s="33">
        <f t="shared" si="1"/>
        <v>3.8228422602538932</v>
      </c>
      <c r="H15" s="10">
        <f t="shared" si="0"/>
        <v>15.455025021742541</v>
      </c>
    </row>
    <row r="16" spans="1:8" ht="12" customHeight="1" x14ac:dyDescent="0.25">
      <c r="A16" s="23" t="s">
        <v>11</v>
      </c>
      <c r="B16" s="11">
        <v>20261</v>
      </c>
      <c r="C16" s="11">
        <v>9806</v>
      </c>
      <c r="D16" s="11">
        <v>10931</v>
      </c>
      <c r="E16" s="11">
        <v>7951</v>
      </c>
      <c r="F16" s="11">
        <v>9828</v>
      </c>
      <c r="G16" s="33">
        <f t="shared" si="1"/>
        <v>0.4639584797759328</v>
      </c>
      <c r="H16" s="10">
        <f t="shared" si="0"/>
        <v>23.607093447365113</v>
      </c>
    </row>
    <row r="17" spans="1:8" ht="12" customHeight="1" x14ac:dyDescent="0.25">
      <c r="A17" s="23" t="s">
        <v>12</v>
      </c>
      <c r="B17" s="11">
        <v>38844</v>
      </c>
      <c r="C17" s="11">
        <v>33020</v>
      </c>
      <c r="D17" s="11">
        <v>36136</v>
      </c>
      <c r="E17" s="11">
        <v>26463</v>
      </c>
      <c r="F17" s="11">
        <v>32525</v>
      </c>
      <c r="G17" s="33">
        <f t="shared" si="1"/>
        <v>1.5354344276263954</v>
      </c>
      <c r="H17" s="10">
        <f t="shared" si="0"/>
        <v>22.907455692854171</v>
      </c>
    </row>
    <row r="18" spans="1:8" ht="12" customHeight="1" x14ac:dyDescent="0.25">
      <c r="A18" s="23" t="s">
        <v>13</v>
      </c>
      <c r="B18" s="11">
        <v>54675</v>
      </c>
      <c r="C18" s="11">
        <v>56952</v>
      </c>
      <c r="D18" s="11">
        <v>61522</v>
      </c>
      <c r="E18" s="11">
        <v>46745</v>
      </c>
      <c r="F18" s="11">
        <v>56338</v>
      </c>
      <c r="G18" s="33">
        <f t="shared" si="1"/>
        <v>2.6595943054147844</v>
      </c>
      <c r="H18" s="10">
        <f t="shared" si="0"/>
        <v>20.521980960530527</v>
      </c>
    </row>
    <row r="19" spans="1:8" ht="12" customHeight="1" x14ac:dyDescent="0.25">
      <c r="A19" s="23" t="s">
        <v>14</v>
      </c>
      <c r="B19" s="11">
        <v>78944</v>
      </c>
      <c r="C19" s="11">
        <v>81789</v>
      </c>
      <c r="D19" s="11">
        <v>87848</v>
      </c>
      <c r="E19" s="11">
        <v>63758</v>
      </c>
      <c r="F19" s="11">
        <v>75324</v>
      </c>
      <c r="G19" s="33">
        <f t="shared" si="1"/>
        <v>3.5558820238748847</v>
      </c>
      <c r="H19" s="10">
        <f t="shared" si="0"/>
        <v>18.140468647071749</v>
      </c>
    </row>
    <row r="20" spans="1:8" ht="12" customHeight="1" x14ac:dyDescent="0.25">
      <c r="A20" s="23" t="s">
        <v>15</v>
      </c>
      <c r="B20" s="11">
        <v>52709</v>
      </c>
      <c r="C20" s="11">
        <v>116967</v>
      </c>
      <c r="D20" s="11">
        <v>126801</v>
      </c>
      <c r="E20" s="11">
        <v>92830</v>
      </c>
      <c r="F20" s="11">
        <v>111205</v>
      </c>
      <c r="G20" s="33">
        <f t="shared" si="1"/>
        <v>5.249745903895259</v>
      </c>
      <c r="H20" s="10">
        <f t="shared" si="0"/>
        <v>19.794247549283629</v>
      </c>
    </row>
    <row r="21" spans="1:8" ht="12" customHeight="1" x14ac:dyDescent="0.25">
      <c r="A21" s="23" t="s">
        <v>16</v>
      </c>
      <c r="B21" s="11">
        <v>722372</v>
      </c>
      <c r="C21" s="11">
        <v>78694</v>
      </c>
      <c r="D21" s="11">
        <v>84083</v>
      </c>
      <c r="E21" s="11">
        <v>59622</v>
      </c>
      <c r="F21" s="11">
        <v>70694</v>
      </c>
      <c r="G21" s="33">
        <f t="shared" si="1"/>
        <v>3.3373098055840247</v>
      </c>
      <c r="H21" s="10">
        <f t="shared" si="0"/>
        <v>18.570326389587734</v>
      </c>
    </row>
    <row r="22" spans="1:8" ht="12" customHeight="1" x14ac:dyDescent="0.25">
      <c r="A22" s="23" t="s">
        <v>17</v>
      </c>
      <c r="B22" s="11">
        <v>26338</v>
      </c>
      <c r="C22" s="11">
        <v>1013835</v>
      </c>
      <c r="D22" s="11">
        <v>1089560</v>
      </c>
      <c r="E22" s="11">
        <v>820782</v>
      </c>
      <c r="F22" s="11">
        <v>952923</v>
      </c>
      <c r="G22" s="33">
        <f t="shared" si="1"/>
        <v>44.985419864013146</v>
      </c>
      <c r="H22" s="10">
        <f t="shared" si="0"/>
        <v>16.099402764680516</v>
      </c>
    </row>
    <row r="23" spans="1:8" ht="12" customHeight="1" x14ac:dyDescent="0.25">
      <c r="A23" s="23" t="s">
        <v>18</v>
      </c>
      <c r="B23" s="11">
        <v>10364</v>
      </c>
      <c r="C23" s="11">
        <v>39264</v>
      </c>
      <c r="D23" s="11">
        <v>42313</v>
      </c>
      <c r="E23" s="11">
        <v>31776</v>
      </c>
      <c r="F23" s="11">
        <v>38306</v>
      </c>
      <c r="G23" s="33">
        <f t="shared" si="1"/>
        <v>1.8083428496435572</v>
      </c>
      <c r="H23" s="10">
        <f t="shared" si="0"/>
        <v>20.55010070493455</v>
      </c>
    </row>
    <row r="24" spans="1:8" ht="12" customHeight="1" x14ac:dyDescent="0.25">
      <c r="A24" s="23" t="s">
        <v>19</v>
      </c>
      <c r="B24" s="11">
        <v>10526</v>
      </c>
      <c r="C24" s="11">
        <v>17016</v>
      </c>
      <c r="D24" s="11">
        <v>18071</v>
      </c>
      <c r="E24" s="11">
        <v>13721</v>
      </c>
      <c r="F24" s="11">
        <v>16729</v>
      </c>
      <c r="G24" s="33">
        <f t="shared" si="1"/>
        <v>0.7897396630211212</v>
      </c>
      <c r="H24" s="10">
        <f t="shared" si="0"/>
        <v>21.92260039355731</v>
      </c>
    </row>
    <row r="25" spans="1:8" ht="12" customHeight="1" x14ac:dyDescent="0.25">
      <c r="A25" s="23" t="s">
        <v>20</v>
      </c>
      <c r="B25" s="11">
        <v>9812</v>
      </c>
      <c r="C25" s="11">
        <v>13702</v>
      </c>
      <c r="D25" s="11">
        <v>15200</v>
      </c>
      <c r="E25" s="11">
        <v>12017</v>
      </c>
      <c r="F25" s="11">
        <v>14136</v>
      </c>
      <c r="G25" s="33">
        <f t="shared" si="1"/>
        <v>0.66732977921373482</v>
      </c>
      <c r="H25" s="10">
        <f t="shared" si="0"/>
        <v>17.633352750270447</v>
      </c>
    </row>
    <row r="26" spans="1:8" ht="12" customHeight="1" x14ac:dyDescent="0.25">
      <c r="A26" s="23" t="s">
        <v>21</v>
      </c>
      <c r="B26" s="11">
        <v>59195</v>
      </c>
      <c r="C26" s="11">
        <v>13195</v>
      </c>
      <c r="D26" s="11">
        <v>14366</v>
      </c>
      <c r="E26" s="11">
        <v>11225</v>
      </c>
      <c r="F26" s="11">
        <v>13092</v>
      </c>
      <c r="G26" s="33">
        <f t="shared" si="1"/>
        <v>0.61804481249761012</v>
      </c>
      <c r="H26" s="10">
        <f t="shared" si="0"/>
        <v>16.63251670378618</v>
      </c>
    </row>
    <row r="27" spans="1:8" ht="12" customHeight="1" x14ac:dyDescent="0.25">
      <c r="A27" s="23" t="s">
        <v>22</v>
      </c>
      <c r="B27" s="11">
        <v>48537</v>
      </c>
      <c r="C27" s="11">
        <v>94184</v>
      </c>
      <c r="D27" s="11">
        <v>101965</v>
      </c>
      <c r="E27" s="11">
        <v>69027</v>
      </c>
      <c r="F27" s="11">
        <v>87201</v>
      </c>
      <c r="G27" s="33">
        <f t="shared" si="1"/>
        <v>4.1165693320045902</v>
      </c>
      <c r="H27" s="10">
        <f t="shared" si="0"/>
        <v>26.328827849971749</v>
      </c>
    </row>
    <row r="28" spans="1:8" ht="12" customHeight="1" x14ac:dyDescent="0.25">
      <c r="A28" s="23" t="s">
        <v>23</v>
      </c>
      <c r="B28" s="11">
        <v>30953</v>
      </c>
      <c r="C28" s="11">
        <v>51092</v>
      </c>
      <c r="D28" s="11">
        <v>55888</v>
      </c>
      <c r="E28" s="11">
        <v>45427</v>
      </c>
      <c r="F28" s="11">
        <v>58505</v>
      </c>
      <c r="G28" s="33">
        <f t="shared" si="1"/>
        <v>2.7618936568265107</v>
      </c>
      <c r="H28" s="10">
        <f t="shared" si="0"/>
        <v>28.789046161974152</v>
      </c>
    </row>
    <row r="29" spans="1:8" ht="12" customHeight="1" x14ac:dyDescent="0.25">
      <c r="A29" s="23" t="s">
        <v>24</v>
      </c>
      <c r="B29" s="11">
        <v>27405</v>
      </c>
      <c r="C29" s="11">
        <v>46092</v>
      </c>
      <c r="D29" s="11">
        <v>49989</v>
      </c>
      <c r="E29" s="11">
        <v>39782</v>
      </c>
      <c r="F29" s="11">
        <v>50022</v>
      </c>
      <c r="G29" s="33">
        <f t="shared" si="1"/>
        <v>2.3614296983467349</v>
      </c>
      <c r="H29" s="10">
        <f t="shared" si="0"/>
        <v>25.74028455080186</v>
      </c>
    </row>
    <row r="30" spans="1:8" ht="12" customHeight="1" x14ac:dyDescent="0.25">
      <c r="A30" s="23" t="s">
        <v>25</v>
      </c>
      <c r="B30" s="11">
        <v>25421</v>
      </c>
      <c r="C30" s="11">
        <v>35243</v>
      </c>
      <c r="D30" s="11">
        <v>37745</v>
      </c>
      <c r="E30" s="11">
        <v>28094</v>
      </c>
      <c r="F30" s="11">
        <v>33109</v>
      </c>
      <c r="G30" s="33">
        <f t="shared" si="1"/>
        <v>1.5630037959810092</v>
      </c>
      <c r="H30" s="10">
        <f t="shared" si="0"/>
        <v>17.850786644835193</v>
      </c>
    </row>
    <row r="31" spans="1:8" ht="12" customHeight="1" x14ac:dyDescent="0.25">
      <c r="A31" s="23" t="s">
        <v>26</v>
      </c>
      <c r="B31" s="11">
        <v>11189</v>
      </c>
      <c r="C31" s="11">
        <v>17312</v>
      </c>
      <c r="D31" s="11">
        <v>18579</v>
      </c>
      <c r="E31" s="11">
        <v>12174</v>
      </c>
      <c r="F31" s="11">
        <v>15585</v>
      </c>
      <c r="G31" s="33">
        <f t="shared" si="1"/>
        <v>0.73573391405249411</v>
      </c>
      <c r="H31" s="10">
        <f t="shared" si="0"/>
        <v>28.018728437654005</v>
      </c>
    </row>
    <row r="32" spans="1:8" ht="12" customHeight="1" x14ac:dyDescent="0.25">
      <c r="A32" s="23" t="s">
        <v>27</v>
      </c>
      <c r="B32" s="11">
        <v>21974</v>
      </c>
      <c r="C32" s="11">
        <v>33974</v>
      </c>
      <c r="D32" s="11">
        <v>36595</v>
      </c>
      <c r="E32" s="11">
        <v>28815</v>
      </c>
      <c r="F32" s="11">
        <v>35849</v>
      </c>
      <c r="G32" s="33">
        <f t="shared" si="1"/>
        <v>1.6923532296995742</v>
      </c>
      <c r="H32" s="10">
        <f t="shared" si="0"/>
        <v>24.41089710220372</v>
      </c>
    </row>
    <row r="33" spans="1:8" ht="3" customHeight="1" x14ac:dyDescent="0.15">
      <c r="A33" s="7"/>
      <c r="B33" s="6"/>
      <c r="C33" s="5"/>
      <c r="D33" s="5"/>
      <c r="E33" s="5"/>
      <c r="F33" s="5"/>
      <c r="G33" s="5"/>
      <c r="H33" s="5"/>
    </row>
    <row r="34" spans="1:8" ht="3" customHeight="1" x14ac:dyDescent="0.15">
      <c r="A34" s="19"/>
      <c r="B34" s="4"/>
      <c r="C34" s="4"/>
      <c r="D34" s="4"/>
      <c r="E34" s="31"/>
      <c r="F34" s="31"/>
      <c r="G34" s="4"/>
      <c r="H34" s="31"/>
    </row>
    <row r="35" spans="1:8" ht="9.9499999999999993" customHeight="1" x14ac:dyDescent="0.15">
      <c r="A35" s="24" t="s">
        <v>32</v>
      </c>
      <c r="B35" s="4"/>
      <c r="C35" s="4"/>
      <c r="D35" s="4"/>
      <c r="E35" s="4"/>
      <c r="F35" s="4"/>
      <c r="G35" s="4"/>
      <c r="H35" s="4"/>
    </row>
    <row r="36" spans="1:8" ht="9.9499999999999993" customHeight="1" x14ac:dyDescent="0.25">
      <c r="A36" s="18" t="s">
        <v>34</v>
      </c>
    </row>
    <row r="38" spans="1:8" x14ac:dyDescent="0.25">
      <c r="B38" s="3"/>
      <c r="C38" s="3"/>
      <c r="D38" s="3"/>
      <c r="E38" s="3"/>
      <c r="F38" s="3"/>
      <c r="G38" s="3"/>
      <c r="H38" s="3"/>
    </row>
    <row r="39" spans="1:8" x14ac:dyDescent="0.25">
      <c r="B39" s="3"/>
      <c r="C39" s="3"/>
      <c r="D39" s="3"/>
      <c r="E39" s="3"/>
      <c r="F39" s="3"/>
      <c r="G39" s="3"/>
      <c r="H39" s="3"/>
    </row>
    <row r="40" spans="1:8" x14ac:dyDescent="0.25">
      <c r="B40" s="3"/>
      <c r="C40" s="3"/>
      <c r="D40" s="3"/>
      <c r="E40" s="3"/>
      <c r="F40" s="3"/>
      <c r="G40" s="3"/>
      <c r="H40" s="3"/>
    </row>
    <row r="41" spans="1:8" x14ac:dyDescent="0.25">
      <c r="B41" s="3"/>
      <c r="C41" s="3"/>
      <c r="D41" s="3"/>
      <c r="E41" s="3"/>
      <c r="F41" s="3"/>
      <c r="G41" s="3"/>
      <c r="H41" s="3"/>
    </row>
  </sheetData>
  <printOptions horizontalCentered="1" verticalCentered="1"/>
  <pageMargins left="1.9685039370078741" right="1.9685039370078741" top="0.98425196850393704" bottom="2.9527559055118111" header="0" footer="0"/>
  <pageSetup paperSize="9" scale="97" orientation="portrait" r:id="rId1"/>
  <headerFooter alignWithMargins="0"/>
  <ignoredErrors>
    <ignoredError sqref="C5:F5 B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C16.15</vt:lpstr>
      <vt:lpstr>C16.15!Área_de_impresión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Sandra</cp:lastModifiedBy>
  <cp:lastPrinted>2023-10-17T22:24:12Z</cp:lastPrinted>
  <dcterms:created xsi:type="dcterms:W3CDTF">2019-09-09T15:04:23Z</dcterms:created>
  <dcterms:modified xsi:type="dcterms:W3CDTF">2023-10-18T13:29:23Z</dcterms:modified>
</cp:coreProperties>
</file>