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veliz\C.E.2023_recopilado\Cap-13_AGRARIO\"/>
    </mc:Choice>
  </mc:AlternateContent>
  <bookViews>
    <workbookView xWindow="-120" yWindow="-120" windowWidth="20730" windowHeight="11160"/>
  </bookViews>
  <sheets>
    <sheet name="13.80" sheetId="1" r:id="rId1"/>
    <sheet name="2019" sheetId="4" state="hidden" r:id="rId2"/>
  </sheets>
  <definedNames>
    <definedName name="_xlnm.Print_Area" localSheetId="0">'13.80'!$A$1:$I$38</definedName>
    <definedName name="_xlnm.Print_Area" localSheetId="1">'2019'!$A$1:$I$48</definedName>
  </definedNames>
  <calcPr calcId="162913"/>
</workbook>
</file>

<file path=xl/calcChain.xml><?xml version="1.0" encoding="utf-8"?>
<calcChain xmlns="http://schemas.openxmlformats.org/spreadsheetml/2006/main">
  <c r="I15" i="1" l="1"/>
  <c r="I14" i="1"/>
  <c r="I11" i="1" s="1"/>
  <c r="I13" i="1"/>
  <c r="I12" i="1"/>
  <c r="F15" i="1"/>
  <c r="F14" i="1"/>
  <c r="F13" i="1"/>
  <c r="F12" i="1"/>
  <c r="C13" i="1"/>
  <c r="C11" i="1" s="1"/>
  <c r="C14" i="1"/>
  <c r="C15" i="1"/>
  <c r="I10" i="1"/>
  <c r="I9" i="1"/>
  <c r="I8" i="1"/>
  <c r="I7" i="1"/>
  <c r="F6" i="1"/>
  <c r="F10" i="1"/>
  <c r="F9" i="1"/>
  <c r="F8" i="1"/>
  <c r="F7" i="1"/>
  <c r="C12" i="1"/>
  <c r="C6" i="1"/>
  <c r="C8" i="1"/>
  <c r="C9" i="1"/>
  <c r="C10" i="1"/>
  <c r="C7" i="1"/>
  <c r="F11" i="1" l="1"/>
  <c r="I6" i="1"/>
  <c r="H11" i="1"/>
  <c r="C15" i="4"/>
  <c r="I13" i="4"/>
  <c r="H11" i="4"/>
  <c r="I15" i="4" s="1"/>
  <c r="E11" i="4"/>
  <c r="F12" i="4" s="1"/>
  <c r="B11" i="4"/>
  <c r="C13" i="4" s="1"/>
  <c r="F9" i="4"/>
  <c r="C9" i="4"/>
  <c r="C8" i="4"/>
  <c r="C7" i="4"/>
  <c r="H6" i="4"/>
  <c r="I8" i="4" s="1"/>
  <c r="E6" i="4"/>
  <c r="F6" i="4" s="1"/>
  <c r="C6" i="4"/>
  <c r="B6" i="4"/>
  <c r="C10" i="4" s="1"/>
  <c r="E5" i="4"/>
  <c r="B5" i="4"/>
  <c r="F5" i="4" l="1"/>
  <c r="F13" i="4"/>
  <c r="C14" i="4"/>
  <c r="H5" i="4"/>
  <c r="F7" i="4"/>
  <c r="I11" i="4"/>
  <c r="F14" i="4"/>
  <c r="F11" i="4"/>
  <c r="I9" i="4"/>
  <c r="I7" i="4"/>
  <c r="F10" i="4"/>
  <c r="C12" i="4"/>
  <c r="I14" i="4"/>
  <c r="I6" i="4"/>
  <c r="I5" i="4" s="1"/>
  <c r="I12" i="4"/>
  <c r="F15" i="4"/>
  <c r="I10" i="4"/>
  <c r="F8" i="4"/>
  <c r="C11" i="4"/>
  <c r="C5" i="4" s="1"/>
  <c r="B11" i="1"/>
  <c r="E11" i="1"/>
  <c r="H6" i="1"/>
  <c r="E6" i="1"/>
  <c r="B6" i="1"/>
  <c r="H5" i="1" l="1"/>
  <c r="E5" i="1"/>
  <c r="B5" i="1"/>
  <c r="I5" i="1" l="1"/>
  <c r="F5" i="1" l="1"/>
  <c r="C5" i="1"/>
</calcChain>
</file>

<file path=xl/sharedStrings.xml><?xml version="1.0" encoding="utf-8"?>
<sst xmlns="http://schemas.openxmlformats.org/spreadsheetml/2006/main" count="61" uniqueCount="25">
  <si>
    <t>Uso de la tierra</t>
  </si>
  <si>
    <t>Total superficie agropecuaria</t>
  </si>
  <si>
    <t>%</t>
  </si>
  <si>
    <t>Pequeños y medianos productores/as</t>
  </si>
  <si>
    <t>Empresas y grandes productores/as</t>
  </si>
  <si>
    <t>Superficie agropecuaria</t>
  </si>
  <si>
    <t>Superficie agrícola</t>
  </si>
  <si>
    <t>Tierras en barbecho</t>
  </si>
  <si>
    <t>Tierras agrícolas no trabajadas</t>
  </si>
  <si>
    <t>Tierras en descanso</t>
  </si>
  <si>
    <t>Superficie no agrícola</t>
  </si>
  <si>
    <t>Pastos naturales manejados</t>
  </si>
  <si>
    <t>Pastos naturales no manejados</t>
  </si>
  <si>
    <t>Montes y bosques</t>
  </si>
  <si>
    <t>Otros usos 1/</t>
  </si>
  <si>
    <t xml:space="preserve">                                                                                                </t>
  </si>
  <si>
    <t>Agrícola con cultivos</t>
  </si>
  <si>
    <t>(Miles de ha)</t>
  </si>
  <si>
    <t xml:space="preserve">1/ Comprende viviendas, terrenos eriazos de uso agropecuario que no son explotados por falta o exceso de agua, caminos internos, entre otros. </t>
  </si>
  <si>
    <t xml:space="preserve">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</si>
  <si>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</si>
  <si>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13.80 SUPERFICIE AGROPECUARIA, SEGÚN USO DE LA TIERRA, 2019</t>
  </si>
  <si>
    <t>Fuente: Instituto Nacional de Estadística e Informática - Encuesta Nacional Agropecuaria 2019.</t>
  </si>
  <si>
    <t>13.80 SUPERFICIE AGROPECUARIA, SEGÚN USO DE LA TIERRA, 2022</t>
  </si>
  <si>
    <t>Fuente: Instituto Nacional de Estadística e Informática - Encuesta Nacional Agropecuaria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</si>
</sst>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\ ##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sz val="8"/>
      <color rgb="FF545454"/>
      <name val="Arial"/>
      <family val="2"/>
    </font>
    <font>
      <sz val="11"/>
      <name val="Calibri"/>
      <family val="2"/>
      <scheme val="minor"/>
    </font>
    <font>
      <b/>
      <sz val="7"/>
      <color theme="1"/>
      <name val="Arial Narrow"/>
      <family val="2"/>
    </font>
    <font>
      <sz val="7"/>
      <color theme="1"/>
      <name val="Arial Narrow"/>
      <family val="2"/>
    </font>
    <font>
      <sz val="7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46">
    <xf numFmtId="0" fontId="0" fillId="0" borderId="0" xfId="0"/>
    <xf numFmtId="0" fontId="3" fillId="0" borderId="0" xfId="0" applyFont="1"/>
    <xf numFmtId="164" fontId="2" fillId="0" borderId="0" xfId="0" applyNumberFormat="1" applyFont="1"/>
    <xf numFmtId="164" fontId="0" fillId="0" borderId="0" xfId="0" applyNumberForma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9" fillId="0" borderId="0" xfId="0" applyFont="1" applyAlignment="1">
      <alignment horizontal="right"/>
    </xf>
    <xf numFmtId="0" fontId="10" fillId="0" borderId="3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7" xfId="0" applyFont="1" applyBorder="1" applyAlignment="1">
      <alignment horizontal="left" indent="1"/>
    </xf>
    <xf numFmtId="165" fontId="10" fillId="0" borderId="0" xfId="0" applyNumberFormat="1" applyFont="1" applyAlignment="1">
      <alignment horizontal="right"/>
    </xf>
    <xf numFmtId="164" fontId="11" fillId="0" borderId="0" xfId="0" applyNumberFormat="1" applyFont="1" applyFill="1" applyAlignment="1">
      <alignment horizontal="right"/>
    </xf>
    <xf numFmtId="165" fontId="11" fillId="0" borderId="0" xfId="0" applyNumberFormat="1" applyFont="1" applyFill="1" applyAlignment="1">
      <alignment horizontal="right"/>
    </xf>
    <xf numFmtId="1" fontId="11" fillId="0" borderId="0" xfId="0" applyNumberFormat="1" applyFont="1" applyFill="1" applyAlignment="1">
      <alignment horizontal="right"/>
    </xf>
    <xf numFmtId="0" fontId="3" fillId="0" borderId="7" xfId="0" applyFont="1" applyBorder="1" applyAlignment="1">
      <alignment horizontal="left" indent="2"/>
    </xf>
    <xf numFmtId="165" fontId="3" fillId="0" borderId="0" xfId="0" applyNumberFormat="1" applyFont="1" applyAlignment="1">
      <alignment horizontal="right"/>
    </xf>
    <xf numFmtId="164" fontId="12" fillId="0" borderId="0" xfId="0" applyNumberFormat="1" applyFont="1" applyFill="1" applyAlignment="1">
      <alignment horizontal="right"/>
    </xf>
    <xf numFmtId="165" fontId="12" fillId="0" borderId="0" xfId="0" applyNumberFormat="1" applyFont="1" applyFill="1" applyAlignment="1">
      <alignment horizontal="right"/>
    </xf>
    <xf numFmtId="1" fontId="12" fillId="0" borderId="0" xfId="0" applyNumberFormat="1" applyFont="1" applyFill="1" applyAlignment="1">
      <alignment horizontal="right"/>
    </xf>
    <xf numFmtId="1" fontId="3" fillId="0" borderId="0" xfId="0" applyNumberFormat="1" applyFont="1" applyAlignment="1">
      <alignment horizontal="right"/>
    </xf>
    <xf numFmtId="0" fontId="3" fillId="0" borderId="6" xfId="0" applyFont="1" applyBorder="1" applyAlignment="1">
      <alignment horizontal="left" indent="2"/>
    </xf>
    <xf numFmtId="1" fontId="3" fillId="0" borderId="4" xfId="0" applyNumberFormat="1" applyFont="1" applyBorder="1" applyAlignment="1">
      <alignment horizontal="right"/>
    </xf>
    <xf numFmtId="164" fontId="12" fillId="0" borderId="4" xfId="0" applyNumberFormat="1" applyFont="1" applyFill="1" applyBorder="1" applyAlignment="1">
      <alignment horizontal="right"/>
    </xf>
    <xf numFmtId="1" fontId="12" fillId="0" borderId="4" xfId="0" applyNumberFormat="1" applyFont="1" applyFill="1" applyBorder="1" applyAlignment="1">
      <alignment horizontal="right"/>
    </xf>
    <xf numFmtId="0" fontId="13" fillId="0" borderId="0" xfId="0" applyFont="1"/>
    <xf numFmtId="164" fontId="13" fillId="0" borderId="0" xfId="0" applyNumberFormat="1" applyFont="1"/>
    <xf numFmtId="0" fontId="14" fillId="0" borderId="0" xfId="0" applyFont="1"/>
    <xf numFmtId="164" fontId="14" fillId="0" borderId="0" xfId="0" applyNumberFormat="1" applyFont="1"/>
    <xf numFmtId="3" fontId="12" fillId="0" borderId="0" xfId="0" applyNumberFormat="1" applyFont="1" applyFill="1" applyAlignment="1">
      <alignment horizontal="right"/>
    </xf>
    <xf numFmtId="3" fontId="11" fillId="0" borderId="0" xfId="0" applyNumberFormat="1" applyFont="1" applyFill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8" fillId="0" borderId="3" xfId="0" applyFont="1" applyBorder="1" applyAlignment="1">
      <alignment horizontal="left"/>
    </xf>
    <xf numFmtId="0" fontId="7" fillId="0" borderId="0" xfId="0" applyFont="1" applyBorder="1" applyAlignment="1">
      <alignment horizontal="left" vertical="top" wrapText="1"/>
    </xf>
    <xf numFmtId="0" fontId="5" fillId="0" borderId="0" xfId="0" applyFont="1" applyBorder="1"/>
    <xf numFmtId="0" fontId="0" fillId="0" borderId="0" xfId="0" applyBorder="1" applyAlignment="1">
      <alignment horizontal="right"/>
    </xf>
  </cellXfs>
  <cellStyles count="2">
    <cellStyle name="Normal" xfId="0" builtinId="0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1135170603674538E-3"/>
          <c:y val="5.5914625255176424E-2"/>
          <c:w val="0.97648512685914257"/>
          <c:h val="0.7521329104695246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'13.80'!$M$5</c:f>
              <c:strCache>
                <c:ptCount val="1"/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1111111111111112E-2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1A0-4658-927A-5DF803DD2CE8}"/>
                </c:ext>
              </c:extLst>
            </c:dLbl>
            <c:dLbl>
              <c:idx val="1"/>
              <c:layout>
                <c:manualLayout>
                  <c:x val="1.6666666666666666E-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1A0-4658-927A-5DF803DD2CE8}"/>
                </c:ext>
              </c:extLst>
            </c:dLbl>
            <c:dLbl>
              <c:idx val="2"/>
              <c:layout>
                <c:manualLayout>
                  <c:x val="1.6666666666666666E-2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1A0-4658-927A-5DF803DD2CE8}"/>
                </c:ext>
              </c:extLst>
            </c:dLbl>
            <c:dLbl>
              <c:idx val="3"/>
              <c:layout>
                <c:manualLayout>
                  <c:x val="1.6666666666666767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1A0-4658-927A-5DF803DD2CE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'13.80'!$Q$5:$Q$8</c:f>
              <c:strCache>
                <c:ptCount val="4"/>
                <c:pt idx="0">
                  <c:v>Agrícola con cultivos</c:v>
                </c:pt>
                <c:pt idx="1">
                  <c:v>Tierras en barbecho</c:v>
                </c:pt>
                <c:pt idx="2">
                  <c:v>Tierras agrícolas no trabajadas</c:v>
                </c:pt>
                <c:pt idx="3">
                  <c:v>Tierras en descanso</c:v>
                </c:pt>
              </c:strCache>
            </c:strRef>
          </c:cat>
          <c:val>
            <c:numRef>
              <c:f>'13.80'!$R$5:$R$8</c:f>
              <c:numCache>
                <c:formatCode>0.0</c:formatCode>
                <c:ptCount val="4"/>
                <c:pt idx="0">
                  <c:v>23.77847937837273</c:v>
                </c:pt>
                <c:pt idx="1">
                  <c:v>7.1253949598056003</c:v>
                </c:pt>
                <c:pt idx="2">
                  <c:v>9.8811521746410911</c:v>
                </c:pt>
                <c:pt idx="3">
                  <c:v>3.6268498926372121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A0-4658-927A-5DF803DD2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04367504"/>
        <c:axId val="1904365328"/>
        <c:axId val="0"/>
      </c:bar3DChart>
      <c:catAx>
        <c:axId val="19043675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904365328"/>
        <c:crosses val="autoZero"/>
        <c:auto val="1"/>
        <c:lblAlgn val="ctr"/>
        <c:lblOffset val="100"/>
        <c:noMultiLvlLbl val="0"/>
      </c:catAx>
      <c:valAx>
        <c:axId val="1904365328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190436750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8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1135170603674538E-3"/>
          <c:y val="5.5914625255176424E-2"/>
          <c:w val="0.97648512685914257"/>
          <c:h val="0.7521329104695246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'2019'!$M$5</c:f>
              <c:strCache>
                <c:ptCount val="1"/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1111111111111112E-2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66-4176-982A-B90647E07EA2}"/>
                </c:ext>
              </c:extLst>
            </c:dLbl>
            <c:dLbl>
              <c:idx val="1"/>
              <c:layout>
                <c:manualLayout>
                  <c:x val="1.6666666666666666E-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66-4176-982A-B90647E07EA2}"/>
                </c:ext>
              </c:extLst>
            </c:dLbl>
            <c:dLbl>
              <c:idx val="2"/>
              <c:layout>
                <c:manualLayout>
                  <c:x val="1.6666666666666666E-2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66-4176-982A-B90647E07EA2}"/>
                </c:ext>
              </c:extLst>
            </c:dLbl>
            <c:dLbl>
              <c:idx val="3"/>
              <c:layout>
                <c:manualLayout>
                  <c:x val="1.6666666666666767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66-4176-982A-B90647E07E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Arial Narrow" panose="020B060602020203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'2019'!$L$6:$L$9</c:f>
              <c:strCache>
                <c:ptCount val="4"/>
                <c:pt idx="0">
                  <c:v>Agrícola con cultivos</c:v>
                </c:pt>
                <c:pt idx="1">
                  <c:v>Tierras en barbecho</c:v>
                </c:pt>
                <c:pt idx="2">
                  <c:v>Tierras agrícolas no trabajadas</c:v>
                </c:pt>
                <c:pt idx="3">
                  <c:v>Tierras en descanso</c:v>
                </c:pt>
              </c:strCache>
            </c:strRef>
          </c:cat>
          <c:val>
            <c:numRef>
              <c:f>'2019'!$M$6:$M$9</c:f>
              <c:numCache>
                <c:formatCode>0.0</c:formatCode>
                <c:ptCount val="4"/>
                <c:pt idx="0">
                  <c:v>53.814532343857188</c:v>
                </c:pt>
                <c:pt idx="1">
                  <c:v>15.748335339588326</c:v>
                </c:pt>
                <c:pt idx="2">
                  <c:v>22.69616876656865</c:v>
                </c:pt>
                <c:pt idx="3">
                  <c:v>7.7409635499858407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66-4176-982A-B90647E07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04367504"/>
        <c:axId val="1904365328"/>
        <c:axId val="0"/>
      </c:bar3DChart>
      <c:catAx>
        <c:axId val="19043675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 Narrow" panose="020B0606020202030204" pitchFamily="34" charset="0"/>
              </a:defRPr>
            </a:pPr>
            <a:endParaRPr lang="es-ES"/>
          </a:p>
        </c:txPr>
        <c:crossAx val="1904365328"/>
        <c:crosses val="autoZero"/>
        <c:auto val="1"/>
        <c:lblAlgn val="ctr"/>
        <c:lblOffset val="100"/>
        <c:noMultiLvlLbl val="0"/>
      </c:catAx>
      <c:valAx>
        <c:axId val="1904365328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19043675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21</xdr:row>
      <xdr:rowOff>7620</xdr:rowOff>
    </xdr:from>
    <xdr:to>
      <xdr:col>8</xdr:col>
      <xdr:colOff>163830</xdr:colOff>
      <xdr:row>35</xdr:row>
      <xdr:rowOff>96520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588010</xdr:colOff>
      <xdr:row>19</xdr:row>
      <xdr:rowOff>59690</xdr:rowOff>
    </xdr:from>
    <xdr:to>
      <xdr:col>8</xdr:col>
      <xdr:colOff>146050</xdr:colOff>
      <xdr:row>21</xdr:row>
      <xdr:rowOff>90170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88010" y="4396740"/>
          <a:ext cx="4295140" cy="39878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PE" sz="900" b="1">
              <a:latin typeface="Arial Narrow" panose="020B0606020202030204" pitchFamily="34" charset="0"/>
            </a:rPr>
            <a:t>SUPERFICIE AGRÍCOLA, SEGÚN USO DE LA TIERRA, 2022</a:t>
          </a:r>
        </a:p>
        <a:p>
          <a:pPr algn="ctr"/>
          <a:r>
            <a:rPr lang="es-PE" sz="800" b="0">
              <a:latin typeface="Arial Narrow" panose="020B0606020202030204" pitchFamily="34" charset="0"/>
            </a:rPr>
            <a:t>(Porcentaje)</a:t>
          </a:r>
        </a:p>
      </xdr:txBody>
    </xdr:sp>
    <xdr:clientData/>
  </xdr:twoCellAnchor>
  <xdr:twoCellAnchor>
    <xdr:from>
      <xdr:col>0</xdr:col>
      <xdr:colOff>431800</xdr:colOff>
      <xdr:row>35</xdr:row>
      <xdr:rowOff>95250</xdr:rowOff>
    </xdr:from>
    <xdr:to>
      <xdr:col>8</xdr:col>
      <xdr:colOff>271780</xdr:colOff>
      <xdr:row>36</xdr:row>
      <xdr:rowOff>92710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31800" y="7277100"/>
          <a:ext cx="4577080" cy="18161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s-PE" sz="700" b="1">
              <a:latin typeface="Arial Narrow" panose="020B0606020202030204" pitchFamily="34" charset="0"/>
            </a:rPr>
            <a:t>Fuente: Instituto Nacional de Estadística e Informática - Encuesta Nacional Agropecuaria 2022.</a:t>
          </a:r>
        </a:p>
        <a:p>
          <a:endParaRPr lang="es-P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23</xdr:row>
      <xdr:rowOff>7620</xdr:rowOff>
    </xdr:from>
    <xdr:to>
      <xdr:col>8</xdr:col>
      <xdr:colOff>259080</xdr:colOff>
      <xdr:row>36</xdr:row>
      <xdr:rowOff>179070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670560</xdr:colOff>
      <xdr:row>20</xdr:row>
      <xdr:rowOff>15240</xdr:rowOff>
    </xdr:from>
    <xdr:to>
      <xdr:col>8</xdr:col>
      <xdr:colOff>228600</xdr:colOff>
      <xdr:row>22</xdr:row>
      <xdr:rowOff>45720</xdr:rowOff>
    </xdr:to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70560" y="3834765"/>
          <a:ext cx="4339590" cy="41148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PE" sz="900" b="1">
              <a:latin typeface="Arial Narrow" panose="020B0606020202030204" pitchFamily="34" charset="0"/>
            </a:rPr>
            <a:t>SUPERFICIE AGRÍCOLA, SEGÚN USO DE LA TIERRA, 2019</a:t>
          </a:r>
        </a:p>
        <a:p>
          <a:pPr algn="ctr"/>
          <a:r>
            <a:rPr lang="es-PE" sz="800" b="0">
              <a:latin typeface="Arial Narrow" panose="020B0606020202030204" pitchFamily="34" charset="0"/>
            </a:rPr>
            <a:t>(Porcentaje)</a:t>
          </a:r>
        </a:p>
      </xdr:txBody>
    </xdr:sp>
    <xdr:clientData/>
  </xdr:twoCellAnchor>
  <xdr:twoCellAnchor>
    <xdr:from>
      <xdr:col>0</xdr:col>
      <xdr:colOff>624840</xdr:colOff>
      <xdr:row>37</xdr:row>
      <xdr:rowOff>38100</xdr:rowOff>
    </xdr:from>
    <xdr:to>
      <xdr:col>8</xdr:col>
      <xdr:colOff>373380</xdr:colOff>
      <xdr:row>38</xdr:row>
      <xdr:rowOff>22860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24840" y="6981825"/>
          <a:ext cx="4530090" cy="17526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s-PE" sz="700" b="1">
              <a:latin typeface="Arial Narrow" panose="020B0606020202030204" pitchFamily="34" charset="0"/>
            </a:rPr>
            <a:t>Fuente: Instituto Nacional de Estadística - Encuesta Nacional Agropecuaria 2019.</a:t>
          </a:r>
        </a:p>
        <a:p>
          <a:endParaRPr lang="es-PE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showGridLines="0" tabSelected="1" zoomScale="130" zoomScaleNormal="130" zoomScaleSheetLayoutView="12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K18" sqref="K18"/>
    </sheetView>
  </sheetViews>
  <sheetFormatPr baseColWidth="10" defaultRowHeight="15" x14ac:dyDescent="0.25"/>
  <cols>
    <col min="1" max="1" width="23.7109375" customWidth="1"/>
    <col min="2" max="2" width="10.5703125" style="6" customWidth="1"/>
    <col min="3" max="3" width="7" style="6" customWidth="1"/>
    <col min="4" max="4" width="0.5703125" style="6" customWidth="1"/>
    <col min="5" max="5" width="9.140625" style="6" customWidth="1"/>
    <col min="6" max="6" width="7.42578125" style="6" customWidth="1"/>
    <col min="7" max="7" width="0.7109375" style="6" customWidth="1"/>
    <col min="8" max="8" width="10.140625" style="6" customWidth="1"/>
    <col min="9" max="9" width="8.140625" style="6" customWidth="1"/>
    <col min="12" max="12" width="20.140625" customWidth="1"/>
    <col min="13" max="13" width="11.42578125" style="33"/>
    <col min="17" max="17" width="16.7109375" customWidth="1"/>
  </cols>
  <sheetData>
    <row r="1" spans="1:19" ht="18.600000000000001" customHeight="1" x14ac:dyDescent="0.25">
      <c r="A1" s="8" t="s">
        <v>23</v>
      </c>
      <c r="B1" s="4"/>
      <c r="C1" s="4"/>
      <c r="D1" s="4"/>
      <c r="E1" s="4"/>
      <c r="F1" s="4"/>
      <c r="G1" s="4"/>
      <c r="H1" s="4"/>
      <c r="I1" s="4"/>
    </row>
    <row r="2" spans="1:19" ht="6" customHeight="1" x14ac:dyDescent="0.3">
      <c r="A2" s="1"/>
      <c r="B2" s="5"/>
      <c r="C2" s="5"/>
      <c r="D2" s="5"/>
      <c r="E2" s="5"/>
      <c r="F2" s="5"/>
      <c r="G2" s="5"/>
      <c r="H2" s="5"/>
      <c r="I2" s="5"/>
    </row>
    <row r="3" spans="1:19" ht="24.75" customHeight="1" x14ac:dyDescent="0.25">
      <c r="A3" s="39" t="s">
        <v>0</v>
      </c>
      <c r="B3" s="37" t="s">
        <v>1</v>
      </c>
      <c r="C3" s="38"/>
      <c r="D3" s="12"/>
      <c r="E3" s="38" t="s">
        <v>3</v>
      </c>
      <c r="F3" s="38"/>
      <c r="G3" s="12"/>
      <c r="H3" s="38" t="s">
        <v>4</v>
      </c>
      <c r="I3" s="38"/>
      <c r="K3" s="33" t="s">
        <v>15</v>
      </c>
      <c r="L3" s="33"/>
      <c r="N3" s="33"/>
    </row>
    <row r="4" spans="1:19" x14ac:dyDescent="0.25">
      <c r="A4" s="40"/>
      <c r="B4" s="13" t="s">
        <v>17</v>
      </c>
      <c r="C4" s="14" t="s">
        <v>2</v>
      </c>
      <c r="D4" s="14"/>
      <c r="E4" s="15" t="s">
        <v>17</v>
      </c>
      <c r="F4" s="14" t="s">
        <v>2</v>
      </c>
      <c r="G4" s="14"/>
      <c r="H4" s="15" t="s">
        <v>17</v>
      </c>
      <c r="I4" s="14" t="s">
        <v>2</v>
      </c>
      <c r="K4" s="33"/>
      <c r="L4" s="9"/>
      <c r="N4" s="9"/>
    </row>
    <row r="5" spans="1:19" ht="20.25" customHeight="1" x14ac:dyDescent="0.25">
      <c r="A5" s="16" t="s">
        <v>5</v>
      </c>
      <c r="B5" s="17">
        <f>B6+B11</f>
        <v>15386.642651875</v>
      </c>
      <c r="C5" s="18">
        <f>C6+C11</f>
        <v>100</v>
      </c>
      <c r="D5" s="18"/>
      <c r="E5" s="19">
        <f t="shared" ref="E5:I5" si="0">E6+E11</f>
        <v>13813.430921875</v>
      </c>
      <c r="F5" s="18">
        <f>F6+F11</f>
        <v>100</v>
      </c>
      <c r="G5" s="18"/>
      <c r="H5" s="19">
        <f t="shared" si="0"/>
        <v>1573.21173</v>
      </c>
      <c r="I5" s="18">
        <f t="shared" si="0"/>
        <v>100</v>
      </c>
      <c r="K5" s="33"/>
      <c r="L5" s="9"/>
      <c r="N5" s="9"/>
      <c r="Q5" s="31" t="s">
        <v>16</v>
      </c>
      <c r="R5" s="32">
        <v>23.77847937837273</v>
      </c>
      <c r="S5" s="31"/>
    </row>
    <row r="6" spans="1:19" ht="20.25" customHeight="1" x14ac:dyDescent="0.25">
      <c r="A6" s="16" t="s">
        <v>6</v>
      </c>
      <c r="B6" s="17">
        <f>SUM(B7:B10)</f>
        <v>6833.4967175000002</v>
      </c>
      <c r="C6" s="18">
        <f>SUM(C7:C10)</f>
        <v>44.411876405456631</v>
      </c>
      <c r="D6" s="18"/>
      <c r="E6" s="19">
        <f t="shared" ref="E6:H6" si="1">SUM(E7:E10)</f>
        <v>6198.6376875000005</v>
      </c>
      <c r="F6" s="18">
        <f>SUM(F7:F10)</f>
        <v>44.873990557145476</v>
      </c>
      <c r="G6" s="18"/>
      <c r="H6" s="36">
        <f t="shared" si="1"/>
        <v>634.85903000000008</v>
      </c>
      <c r="I6" s="18">
        <f>SUM(I7:I10)</f>
        <v>40.354328530209976</v>
      </c>
      <c r="J6" s="2"/>
      <c r="K6" s="33"/>
      <c r="N6" s="9"/>
      <c r="Q6" s="31" t="s">
        <v>7</v>
      </c>
      <c r="R6" s="32">
        <v>7.1253949598056003</v>
      </c>
      <c r="S6" s="31"/>
    </row>
    <row r="7" spans="1:19" ht="20.25" customHeight="1" x14ac:dyDescent="0.25">
      <c r="A7" s="21" t="s">
        <v>16</v>
      </c>
      <c r="B7" s="22">
        <v>3658.7096499999998</v>
      </c>
      <c r="C7" s="23">
        <f>B7/$B$5*100</f>
        <v>23.77847937837273</v>
      </c>
      <c r="D7" s="23"/>
      <c r="E7" s="22">
        <v>3197.25875</v>
      </c>
      <c r="F7" s="23">
        <f>E7/$E$5*100</f>
        <v>23.146014687320072</v>
      </c>
      <c r="G7" s="23"/>
      <c r="H7" s="35">
        <v>461.45090000000005</v>
      </c>
      <c r="I7" s="23">
        <f>H7/$H$5*100</f>
        <v>29.331773416156771</v>
      </c>
      <c r="J7" s="2"/>
      <c r="K7" s="34"/>
      <c r="N7" s="9"/>
      <c r="Q7" s="31" t="s">
        <v>8</v>
      </c>
      <c r="R7" s="32">
        <v>9.8811521746410911</v>
      </c>
      <c r="S7" s="31"/>
    </row>
    <row r="8" spans="1:19" ht="20.25" customHeight="1" x14ac:dyDescent="0.25">
      <c r="A8" s="21" t="s">
        <v>7</v>
      </c>
      <c r="B8" s="22">
        <v>1096.35906</v>
      </c>
      <c r="C8" s="23">
        <f t="shared" ref="C8:C15" si="2">B8/$B$5*100</f>
        <v>7.1253949598056003</v>
      </c>
      <c r="D8" s="23"/>
      <c r="E8" s="22">
        <v>1060.2135000000001</v>
      </c>
      <c r="F8" s="23">
        <f t="shared" ref="F8:F10" si="3">E8/$E$5*100</f>
        <v>7.6752365577840767</v>
      </c>
      <c r="G8" s="23"/>
      <c r="H8" s="35">
        <v>36.145559999999996</v>
      </c>
      <c r="I8" s="23">
        <f t="shared" ref="I8:I10" si="4">H8/$H$5*100</f>
        <v>2.2975648675083291</v>
      </c>
      <c r="J8" s="2"/>
      <c r="K8" s="34"/>
      <c r="N8" s="9"/>
      <c r="Q8" s="31" t="s">
        <v>9</v>
      </c>
      <c r="R8" s="32">
        <v>3.6268498926372121</v>
      </c>
      <c r="S8" s="31"/>
    </row>
    <row r="9" spans="1:19" ht="20.25" customHeight="1" x14ac:dyDescent="0.25">
      <c r="A9" s="21" t="s">
        <v>8</v>
      </c>
      <c r="B9" s="22">
        <v>1520.377575</v>
      </c>
      <c r="C9" s="23">
        <f t="shared" si="2"/>
        <v>9.8811521746410911</v>
      </c>
      <c r="D9" s="23"/>
      <c r="E9" s="22">
        <v>1401.7138749999999</v>
      </c>
      <c r="F9" s="23">
        <f t="shared" si="3"/>
        <v>10.147470841442011</v>
      </c>
      <c r="G9" s="23"/>
      <c r="H9" s="35">
        <v>118.66369999999999</v>
      </c>
      <c r="I9" s="23">
        <f t="shared" si="4"/>
        <v>7.5427673044365111</v>
      </c>
      <c r="J9" s="2"/>
      <c r="K9" s="34"/>
      <c r="N9" s="9"/>
      <c r="Q9" s="31"/>
      <c r="R9" s="31"/>
      <c r="S9" s="31"/>
    </row>
    <row r="10" spans="1:19" ht="20.25" customHeight="1" x14ac:dyDescent="0.25">
      <c r="A10" s="21" t="s">
        <v>9</v>
      </c>
      <c r="B10" s="26">
        <v>558.05043249999994</v>
      </c>
      <c r="C10" s="23">
        <f t="shared" si="2"/>
        <v>3.6268498926372121</v>
      </c>
      <c r="D10" s="23"/>
      <c r="E10" s="35">
        <v>539.45156250000002</v>
      </c>
      <c r="F10" s="23">
        <f t="shared" si="3"/>
        <v>3.9052684705993101</v>
      </c>
      <c r="G10" s="23"/>
      <c r="H10" s="35">
        <v>18.598869999999998</v>
      </c>
      <c r="I10" s="23">
        <f t="shared" si="4"/>
        <v>1.1822229421083708</v>
      </c>
      <c r="J10" s="2"/>
      <c r="K10" s="34"/>
      <c r="L10" s="9"/>
      <c r="N10" s="9"/>
      <c r="Q10" s="31"/>
      <c r="R10" s="31"/>
      <c r="S10" s="31"/>
    </row>
    <row r="11" spans="1:19" ht="20.25" customHeight="1" x14ac:dyDescent="0.25">
      <c r="A11" s="16" t="s">
        <v>10</v>
      </c>
      <c r="B11" s="17">
        <f t="shared" ref="B11:H11" si="5">SUM(B12:B15)</f>
        <v>8553.1459343749993</v>
      </c>
      <c r="C11" s="18">
        <f>SUM(C12:C15)</f>
        <v>55.588123594543369</v>
      </c>
      <c r="D11" s="18"/>
      <c r="E11" s="19">
        <f t="shared" si="5"/>
        <v>7614.7932343749999</v>
      </c>
      <c r="F11" s="18">
        <f>SUM(F12:F15)</f>
        <v>55.126009442854524</v>
      </c>
      <c r="G11" s="18"/>
      <c r="H11" s="36">
        <f t="shared" si="5"/>
        <v>938.35270000000003</v>
      </c>
      <c r="I11" s="18">
        <f>SUM(I12:I15)</f>
        <v>59.645671469790017</v>
      </c>
      <c r="J11" s="2"/>
      <c r="K11" s="34"/>
      <c r="L11" s="9"/>
      <c r="N11" s="9"/>
    </row>
    <row r="12" spans="1:19" ht="20.25" customHeight="1" x14ac:dyDescent="0.25">
      <c r="A12" s="21" t="s">
        <v>11</v>
      </c>
      <c r="B12" s="26">
        <v>269.86580937500003</v>
      </c>
      <c r="C12" s="23">
        <f t="shared" si="2"/>
        <v>1.7538966458164575</v>
      </c>
      <c r="D12" s="23"/>
      <c r="E12" s="25">
        <v>167.921609375</v>
      </c>
      <c r="F12" s="23">
        <f>E12/$E$5*100</f>
        <v>1.2156401282542972</v>
      </c>
      <c r="G12" s="23"/>
      <c r="H12" s="35">
        <v>101.9442</v>
      </c>
      <c r="I12" s="23">
        <f>H12/$H$5*100</f>
        <v>6.480005078528114</v>
      </c>
      <c r="J12" s="2"/>
      <c r="K12" s="34"/>
      <c r="L12" s="9"/>
      <c r="N12" s="9"/>
    </row>
    <row r="13" spans="1:19" ht="20.25" customHeight="1" x14ac:dyDescent="0.25">
      <c r="A13" s="21" t="s">
        <v>12</v>
      </c>
      <c r="B13" s="22">
        <v>5141.4805999999999</v>
      </c>
      <c r="C13" s="23">
        <f t="shared" si="2"/>
        <v>33.415220697112012</v>
      </c>
      <c r="D13" s="23"/>
      <c r="E13" s="24">
        <v>4679.0964999999997</v>
      </c>
      <c r="F13" s="23">
        <f t="shared" ref="F13:F15" si="6">E13/$E$5*100</f>
        <v>33.873528788493559</v>
      </c>
      <c r="G13" s="23"/>
      <c r="H13" s="35">
        <v>462.38409999999999</v>
      </c>
      <c r="I13" s="23">
        <f t="shared" ref="I13:I15" si="7">H13/$H$5*100</f>
        <v>29.391091560193232</v>
      </c>
      <c r="J13" s="2"/>
      <c r="K13" s="34"/>
      <c r="L13" s="33"/>
      <c r="N13" s="33"/>
    </row>
    <row r="14" spans="1:19" ht="20.25" customHeight="1" x14ac:dyDescent="0.25">
      <c r="A14" s="21" t="s">
        <v>13</v>
      </c>
      <c r="B14" s="22">
        <v>2521.5866499999997</v>
      </c>
      <c r="C14" s="23">
        <f t="shared" si="2"/>
        <v>16.388153719113781</v>
      </c>
      <c r="D14" s="23"/>
      <c r="E14" s="24">
        <v>2286.6202499999999</v>
      </c>
      <c r="F14" s="23">
        <f t="shared" si="6"/>
        <v>16.553601078055848</v>
      </c>
      <c r="G14" s="23"/>
      <c r="H14" s="35">
        <v>234.96639999999999</v>
      </c>
      <c r="I14" s="23">
        <f t="shared" si="7"/>
        <v>14.935459450203819</v>
      </c>
      <c r="J14" s="2"/>
      <c r="K14" s="34"/>
      <c r="L14" s="33"/>
      <c r="N14" s="33"/>
    </row>
    <row r="15" spans="1:19" ht="20.25" customHeight="1" x14ac:dyDescent="0.25">
      <c r="A15" s="27" t="s">
        <v>14</v>
      </c>
      <c r="B15" s="28">
        <v>620.21287500000005</v>
      </c>
      <c r="C15" s="23">
        <f t="shared" si="2"/>
        <v>4.0308525325011146</v>
      </c>
      <c r="D15" s="29"/>
      <c r="E15" s="30">
        <v>481.154875</v>
      </c>
      <c r="F15" s="23">
        <f t="shared" si="6"/>
        <v>3.4832394480508198</v>
      </c>
      <c r="G15" s="29"/>
      <c r="H15" s="35">
        <v>139.05799999999999</v>
      </c>
      <c r="I15" s="23">
        <f t="shared" si="7"/>
        <v>8.8391153808648504</v>
      </c>
      <c r="J15" s="2"/>
      <c r="K15" s="3"/>
    </row>
    <row r="16" spans="1:19" ht="15" customHeight="1" x14ac:dyDescent="0.25">
      <c r="A16" s="42" t="s">
        <v>18</v>
      </c>
      <c r="B16" s="42"/>
      <c r="C16" s="42"/>
      <c r="D16" s="42"/>
      <c r="E16" s="42"/>
      <c r="F16" s="42"/>
      <c r="G16" s="42"/>
      <c r="H16" s="42"/>
      <c r="I16" s="42"/>
    </row>
    <row r="17" spans="1:12" ht="14.25" customHeight="1" x14ac:dyDescent="0.25">
      <c r="A17" s="43" t="s">
        <v>24</v>
      </c>
      <c r="B17" s="43"/>
      <c r="C17" s="43"/>
      <c r="D17" s="43"/>
      <c r="E17" s="43"/>
      <c r="F17" s="43"/>
      <c r="G17" s="43"/>
      <c r="H17" s="43"/>
      <c r="I17" s="43"/>
    </row>
    <row r="18" spans="1:12" x14ac:dyDescent="0.25">
      <c r="A18" s="44"/>
      <c r="B18" s="45"/>
      <c r="C18" s="45"/>
      <c r="D18" s="45"/>
      <c r="E18" s="45"/>
      <c r="F18" s="45"/>
      <c r="G18" s="45"/>
      <c r="H18" s="45"/>
      <c r="I18" s="45"/>
    </row>
    <row r="19" spans="1:12" x14ac:dyDescent="0.25">
      <c r="L19" t="s">
        <v>20</v>
      </c>
    </row>
    <row r="22" spans="1:12" x14ac:dyDescent="0.25">
      <c r="A22" s="41"/>
      <c r="B22" s="41"/>
      <c r="C22" s="41"/>
      <c r="D22" s="41"/>
      <c r="E22" s="41"/>
      <c r="F22" s="41"/>
      <c r="G22" s="41"/>
      <c r="H22" s="41"/>
    </row>
    <row r="23" spans="1:12" ht="6.6" customHeight="1" x14ac:dyDescent="0.25"/>
  </sheetData>
  <mergeCells count="7">
    <mergeCell ref="B3:C3"/>
    <mergeCell ref="A3:A4"/>
    <mergeCell ref="E3:F3"/>
    <mergeCell ref="H3:I3"/>
    <mergeCell ref="A22:H22"/>
    <mergeCell ref="A16:I16"/>
    <mergeCell ref="A17:I17"/>
  </mergeCells>
  <printOptions horizontalCentered="1"/>
  <pageMargins left="1.1811023622047245" right="0.98425196850393704" top="0.98425196850393704" bottom="1.968503937007874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zoomScale="85" zoomScaleNormal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M9" sqref="M9"/>
    </sheetView>
  </sheetViews>
  <sheetFormatPr baseColWidth="10" defaultRowHeight="15" x14ac:dyDescent="0.25"/>
  <cols>
    <col min="1" max="1" width="23.7109375" customWidth="1"/>
    <col min="2" max="2" width="10.5703125" style="6" customWidth="1"/>
    <col min="3" max="3" width="8.85546875" style="6" customWidth="1"/>
    <col min="4" max="4" width="0.5703125" style="6" customWidth="1"/>
    <col min="5" max="6" width="9.140625" style="6" customWidth="1"/>
    <col min="7" max="7" width="0.7109375" style="6" customWidth="1"/>
    <col min="8" max="8" width="9" style="6" customWidth="1"/>
    <col min="9" max="9" width="10.140625" style="6" customWidth="1"/>
    <col min="12" max="12" width="20.140625" customWidth="1"/>
  </cols>
  <sheetData>
    <row r="1" spans="1:13" ht="18.600000000000001" customHeight="1" x14ac:dyDescent="0.25">
      <c r="A1" s="8" t="s">
        <v>21</v>
      </c>
      <c r="B1" s="4"/>
      <c r="C1" s="4"/>
      <c r="D1" s="4"/>
      <c r="E1" s="4"/>
      <c r="F1" s="4"/>
      <c r="G1" s="4"/>
      <c r="H1" s="4"/>
      <c r="I1" s="4"/>
    </row>
    <row r="2" spans="1:13" ht="6" customHeight="1" x14ac:dyDescent="0.3">
      <c r="A2" s="1"/>
      <c r="B2" s="5"/>
      <c r="C2" s="5"/>
      <c r="D2" s="5"/>
      <c r="E2" s="5"/>
      <c r="F2" s="5"/>
      <c r="G2" s="5"/>
      <c r="H2" s="5"/>
      <c r="I2" s="5"/>
    </row>
    <row r="3" spans="1:13" ht="25.15" customHeight="1" x14ac:dyDescent="0.25">
      <c r="A3" s="39" t="s">
        <v>0</v>
      </c>
      <c r="B3" s="37" t="s">
        <v>1</v>
      </c>
      <c r="C3" s="38"/>
      <c r="D3" s="12"/>
      <c r="E3" s="38" t="s">
        <v>3</v>
      </c>
      <c r="F3" s="38"/>
      <c r="G3" s="12"/>
      <c r="H3" s="38" t="s">
        <v>4</v>
      </c>
      <c r="I3" s="38"/>
      <c r="K3" t="s">
        <v>15</v>
      </c>
    </row>
    <row r="4" spans="1:13" x14ac:dyDescent="0.25">
      <c r="A4" s="40"/>
      <c r="B4" s="13" t="s">
        <v>17</v>
      </c>
      <c r="C4" s="14" t="s">
        <v>2</v>
      </c>
      <c r="D4" s="14"/>
      <c r="E4" s="15" t="s">
        <v>17</v>
      </c>
      <c r="F4" s="14" t="s">
        <v>2</v>
      </c>
      <c r="G4" s="14"/>
      <c r="H4" s="15" t="s">
        <v>17</v>
      </c>
      <c r="I4" s="14" t="s">
        <v>2</v>
      </c>
    </row>
    <row r="5" spans="1:13" x14ac:dyDescent="0.25">
      <c r="A5" s="16" t="s">
        <v>5</v>
      </c>
      <c r="B5" s="17">
        <f>B6+B11</f>
        <v>16225.106619175514</v>
      </c>
      <c r="C5" s="18">
        <f>C6+C11</f>
        <v>100</v>
      </c>
      <c r="D5" s="18"/>
      <c r="E5" s="19">
        <f t="shared" ref="E5:I5" si="0">E6+E11</f>
        <v>14829.404216583323</v>
      </c>
      <c r="F5" s="18">
        <f>F6+F11</f>
        <v>100</v>
      </c>
      <c r="G5" s="18"/>
      <c r="H5" s="19">
        <f t="shared" si="0"/>
        <v>1395.7024025921837</v>
      </c>
      <c r="I5" s="18">
        <f t="shared" si="0"/>
        <v>100</v>
      </c>
    </row>
    <row r="6" spans="1:13" x14ac:dyDescent="0.25">
      <c r="A6" s="16" t="s">
        <v>6</v>
      </c>
      <c r="B6" s="17">
        <f>SUM(B7:B10)</f>
        <v>6299.2110545035302</v>
      </c>
      <c r="C6" s="18">
        <f>B6/B5*100</f>
        <v>38.82384998973663</v>
      </c>
      <c r="D6" s="18"/>
      <c r="E6" s="19">
        <f t="shared" ref="E6:H6" si="1">SUM(E7:E10)</f>
        <v>5678.2899477450901</v>
      </c>
      <c r="F6" s="18">
        <f>E6/E5*100</f>
        <v>38.290749006593344</v>
      </c>
      <c r="G6" s="18"/>
      <c r="H6" s="20">
        <f t="shared" si="1"/>
        <v>620.92110675843571</v>
      </c>
      <c r="I6" s="18">
        <f>H6/H5*100</f>
        <v>44.488073217128751</v>
      </c>
      <c r="J6" s="2"/>
      <c r="L6" s="31" t="s">
        <v>16</v>
      </c>
      <c r="M6" s="32">
        <v>53.814532343857188</v>
      </c>
    </row>
    <row r="7" spans="1:13" x14ac:dyDescent="0.25">
      <c r="A7" s="21" t="s">
        <v>16</v>
      </c>
      <c r="B7" s="22">
        <v>3389.8909703336299</v>
      </c>
      <c r="C7" s="23">
        <f>B7/$B$6*100</f>
        <v>53.814532343857188</v>
      </c>
      <c r="D7" s="23"/>
      <c r="E7" s="24">
        <v>2940.48065103405</v>
      </c>
      <c r="F7" s="23">
        <f>E7/$E$6*100</f>
        <v>51.784616109674822</v>
      </c>
      <c r="G7" s="23"/>
      <c r="H7" s="25">
        <v>449.41031929957302</v>
      </c>
      <c r="I7" s="23">
        <f>H7/$H$6*100</f>
        <v>72.378006546717771</v>
      </c>
      <c r="J7" s="2"/>
      <c r="K7" s="3"/>
      <c r="L7" s="31" t="s">
        <v>7</v>
      </c>
      <c r="M7" s="32">
        <v>15.748335339588326</v>
      </c>
    </row>
    <row r="8" spans="1:13" x14ac:dyDescent="0.25">
      <c r="A8" s="21" t="s">
        <v>7</v>
      </c>
      <c r="B8" s="26">
        <v>992.02088061163397</v>
      </c>
      <c r="C8" s="23">
        <f t="shared" ref="C8:C10" si="2">B8/$B$6*100</f>
        <v>15.748335339588326</v>
      </c>
      <c r="D8" s="23"/>
      <c r="E8" s="25">
        <v>943.68621923069895</v>
      </c>
      <c r="F8" s="23">
        <f>E8/$E$6*100</f>
        <v>16.619197468164636</v>
      </c>
      <c r="G8" s="23"/>
      <c r="H8" s="25">
        <v>48.334661380934797</v>
      </c>
      <c r="I8" s="23">
        <f t="shared" ref="I8:I10" si="3">H8/$H$6*100</f>
        <v>7.7843482617734567</v>
      </c>
      <c r="J8" s="2"/>
      <c r="K8" s="3"/>
      <c r="L8" s="31" t="s">
        <v>8</v>
      </c>
      <c r="M8" s="32">
        <v>22.69616876656865</v>
      </c>
    </row>
    <row r="9" spans="1:13" x14ac:dyDescent="0.25">
      <c r="A9" s="21" t="s">
        <v>8</v>
      </c>
      <c r="B9" s="22">
        <v>1429.67957189247</v>
      </c>
      <c r="C9" s="23">
        <f t="shared" si="2"/>
        <v>22.69616876656865</v>
      </c>
      <c r="D9" s="23"/>
      <c r="E9" s="24">
        <v>1308.50165793212</v>
      </c>
      <c r="F9" s="23">
        <f>E9/$E$6*100</f>
        <v>23.043938755747053</v>
      </c>
      <c r="G9" s="23"/>
      <c r="H9" s="25">
        <v>121.177913960352</v>
      </c>
      <c r="I9" s="23">
        <f t="shared" si="3"/>
        <v>19.515831019655653</v>
      </c>
      <c r="J9" s="2"/>
      <c r="K9" s="3"/>
      <c r="L9" s="31" t="s">
        <v>9</v>
      </c>
      <c r="M9" s="32">
        <v>7.7409635499858407</v>
      </c>
    </row>
    <row r="10" spans="1:13" x14ac:dyDescent="0.25">
      <c r="A10" s="21" t="s">
        <v>9</v>
      </c>
      <c r="B10" s="26">
        <v>487.61963166579699</v>
      </c>
      <c r="C10" s="23">
        <f t="shared" si="2"/>
        <v>7.7409635499858407</v>
      </c>
      <c r="D10" s="23"/>
      <c r="E10" s="25">
        <v>485.62141954822101</v>
      </c>
      <c r="F10" s="23">
        <f>E10/$E$6*100</f>
        <v>8.5522476664134857</v>
      </c>
      <c r="G10" s="23"/>
      <c r="H10" s="25">
        <v>1.99821211757593</v>
      </c>
      <c r="I10" s="23">
        <f t="shared" si="3"/>
        <v>0.32181417185312688</v>
      </c>
      <c r="J10" s="2"/>
      <c r="K10" s="3"/>
      <c r="L10" s="9"/>
      <c r="M10" s="9"/>
    </row>
    <row r="11" spans="1:13" x14ac:dyDescent="0.25">
      <c r="A11" s="16" t="s">
        <v>10</v>
      </c>
      <c r="B11" s="17">
        <f t="shared" ref="B11:H11" si="4">SUM(B12:B15)</f>
        <v>9925.8955646719842</v>
      </c>
      <c r="C11" s="18">
        <f>B11/B5*100</f>
        <v>61.176150010263378</v>
      </c>
      <c r="D11" s="18"/>
      <c r="E11" s="19">
        <f t="shared" si="4"/>
        <v>9151.1142688382333</v>
      </c>
      <c r="F11" s="18">
        <f>E11/E5*100</f>
        <v>61.709250993406663</v>
      </c>
      <c r="G11" s="18"/>
      <c r="H11" s="20">
        <f t="shared" si="4"/>
        <v>774.78129583374812</v>
      </c>
      <c r="I11" s="18">
        <f>H11/H5*100</f>
        <v>55.511926782871257</v>
      </c>
      <c r="J11" s="2"/>
      <c r="K11" s="3"/>
    </row>
    <row r="12" spans="1:13" x14ac:dyDescent="0.25">
      <c r="A12" s="21" t="s">
        <v>11</v>
      </c>
      <c r="B12" s="26">
        <v>238.76769887851</v>
      </c>
      <c r="C12" s="23">
        <f>B12/$B$11*100</f>
        <v>2.405502831687313</v>
      </c>
      <c r="D12" s="23"/>
      <c r="E12" s="25">
        <v>165.87328881318001</v>
      </c>
      <c r="F12" s="23">
        <f>E12/$E$11*100</f>
        <v>1.8126020934742213</v>
      </c>
      <c r="G12" s="23"/>
      <c r="H12" s="25">
        <v>72.894410065330206</v>
      </c>
      <c r="I12" s="23">
        <f>H12/$H$11*100</f>
        <v>9.408385367239406</v>
      </c>
      <c r="J12" s="2"/>
      <c r="K12" s="3"/>
    </row>
    <row r="13" spans="1:13" x14ac:dyDescent="0.25">
      <c r="A13" s="21" t="s">
        <v>12</v>
      </c>
      <c r="B13" s="22">
        <v>5582.92356683856</v>
      </c>
      <c r="C13" s="23">
        <f t="shared" ref="C13:C15" si="5">B13/$B$11*100</f>
        <v>56.246043799908307</v>
      </c>
      <c r="D13" s="23"/>
      <c r="E13" s="24">
        <v>5405.4824410657702</v>
      </c>
      <c r="F13" s="23">
        <f t="shared" ref="F13:F15" si="6">E13/$E$11*100</f>
        <v>59.069117511435195</v>
      </c>
      <c r="G13" s="23"/>
      <c r="H13" s="25">
        <v>177.44112577279299</v>
      </c>
      <c r="I13" s="23">
        <f t="shared" ref="I13:I15" si="7">H13/$H$11*100</f>
        <v>22.902092077719459</v>
      </c>
      <c r="J13" s="2"/>
      <c r="K13" s="3"/>
    </row>
    <row r="14" spans="1:13" x14ac:dyDescent="0.25">
      <c r="A14" s="21" t="s">
        <v>13</v>
      </c>
      <c r="B14" s="22">
        <v>3318.2638680251098</v>
      </c>
      <c r="C14" s="23">
        <f t="shared" si="5"/>
        <v>33.430372568450117</v>
      </c>
      <c r="D14" s="23"/>
      <c r="E14" s="24">
        <v>2941.9092874991202</v>
      </c>
      <c r="F14" s="23">
        <f t="shared" si="6"/>
        <v>32.148099139325971</v>
      </c>
      <c r="G14" s="23"/>
      <c r="H14" s="25">
        <v>376.35458052598301</v>
      </c>
      <c r="I14" s="23">
        <f t="shared" si="7"/>
        <v>48.575589337244516</v>
      </c>
      <c r="J14" s="2"/>
      <c r="K14" s="3"/>
    </row>
    <row r="15" spans="1:13" x14ac:dyDescent="0.25">
      <c r="A15" s="27" t="s">
        <v>14</v>
      </c>
      <c r="B15" s="28">
        <v>785.94043092980496</v>
      </c>
      <c r="C15" s="29">
        <f t="shared" si="5"/>
        <v>7.9180807999542706</v>
      </c>
      <c r="D15" s="29"/>
      <c r="E15" s="30">
        <v>637.84925146016201</v>
      </c>
      <c r="F15" s="29">
        <f t="shared" si="6"/>
        <v>6.9701812557645972</v>
      </c>
      <c r="G15" s="29"/>
      <c r="H15" s="30">
        <v>148.09117946964199</v>
      </c>
      <c r="I15" s="29">
        <f t="shared" si="7"/>
        <v>19.113933217796632</v>
      </c>
      <c r="J15" s="2"/>
      <c r="K15" s="3"/>
    </row>
    <row r="16" spans="1:13" ht="12" customHeight="1" x14ac:dyDescent="0.25">
      <c r="A16" s="42" t="s">
        <v>18</v>
      </c>
      <c r="B16" s="42"/>
      <c r="C16" s="42"/>
      <c r="D16" s="42"/>
      <c r="E16" s="42"/>
      <c r="F16" s="42"/>
      <c r="G16" s="42"/>
      <c r="H16" s="42"/>
      <c r="I16" s="42"/>
    </row>
    <row r="17" spans="1:12" x14ac:dyDescent="0.25">
      <c r="A17" s="10" t="s">
        <v>22</v>
      </c>
      <c r="B17" s="11"/>
      <c r="C17" s="11"/>
      <c r="D17" s="11"/>
      <c r="E17" s="11"/>
      <c r="F17" s="11"/>
      <c r="G17" s="11"/>
      <c r="H17" s="11"/>
      <c r="I17" s="11" t="s">
        <v>19</v>
      </c>
    </row>
    <row r="18" spans="1:12" x14ac:dyDescent="0.25">
      <c r="A18" s="7"/>
    </row>
    <row r="19" spans="1:12" x14ac:dyDescent="0.25">
      <c r="L19" t="s">
        <v>20</v>
      </c>
    </row>
    <row r="22" spans="1:12" x14ac:dyDescent="0.25">
      <c r="A22" s="41"/>
      <c r="B22" s="41"/>
      <c r="C22" s="41"/>
      <c r="D22" s="41"/>
      <c r="E22" s="41"/>
      <c r="F22" s="41"/>
      <c r="G22" s="41"/>
      <c r="H22" s="41"/>
    </row>
    <row r="23" spans="1:12" ht="6.6" customHeight="1" x14ac:dyDescent="0.25"/>
  </sheetData>
  <mergeCells count="6">
    <mergeCell ref="A22:H22"/>
    <mergeCell ref="A3:A4"/>
    <mergeCell ref="B3:C3"/>
    <mergeCell ref="E3:F3"/>
    <mergeCell ref="H3:I3"/>
    <mergeCell ref="A16:I1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13.80</vt:lpstr>
      <vt:lpstr>2019</vt:lpstr>
      <vt:lpstr>'13.80'!Área_de_impresión</vt:lpstr>
      <vt:lpstr>'2019'!Área_de_impresión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Vargas Mayo</dc:creator>
  <cp:lastModifiedBy>Kanyi Galan</cp:lastModifiedBy>
  <cp:lastPrinted>2023-06-27T15:54:39Z</cp:lastPrinted>
  <dcterms:created xsi:type="dcterms:W3CDTF">2016-05-26T21:33:27Z</dcterms:created>
  <dcterms:modified xsi:type="dcterms:W3CDTF">2023-09-05T20:19:51Z</dcterms:modified>
</cp:coreProperties>
</file>