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22\Para_Estadisticas_Sectoriales\"/>
    </mc:Choice>
  </mc:AlternateContent>
  <bookViews>
    <workbookView xWindow="0" yWindow="0" windowWidth="21600" windowHeight="9600"/>
  </bookViews>
  <sheets>
    <sheet name="18.2" sheetId="1" r:id="rId1"/>
  </sheets>
  <externalReferences>
    <externalReference r:id="rId2"/>
  </externalReferences>
  <definedNames>
    <definedName name="\0">#REF!</definedName>
    <definedName name="\i">#N/A</definedName>
    <definedName name="\p">'[1]18.1'!#REF!</definedName>
    <definedName name="\z">#REF!</definedName>
    <definedName name="_Fill" hidden="1">#REF!</definedName>
    <definedName name="_xlnm._FilterDatabase" localSheetId="0" hidden="1">'18.2'!$M$275:$O$298</definedName>
    <definedName name="_Key1" hidden="1">#REF!</definedName>
    <definedName name="_Order1" hidden="1">0</definedName>
    <definedName name="_Parse_Out" hidden="1">#REF!</definedName>
    <definedName name="A_impresión_IM">'[1]18.1'!#REF!</definedName>
    <definedName name="_xlnm.Print_Area" localSheetId="0">'18.2'!$A$153:$I$292</definedName>
    <definedName name="CODIGO">#N/A</definedName>
    <definedName name="FIN">#N/A</definedName>
    <definedName name="MACRO">#N/A</definedName>
    <definedName name="PER">#N/A</definedName>
    <definedName name="PREPARA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9" i="1" l="1"/>
  <c r="C148" i="1"/>
  <c r="C147" i="1"/>
  <c r="C146" i="1"/>
  <c r="C145" i="1"/>
  <c r="C144" i="1"/>
  <c r="C143" i="1"/>
  <c r="C142" i="1"/>
  <c r="C141" i="1"/>
  <c r="C140" i="1"/>
  <c r="D139" i="1"/>
  <c r="C139" i="1" s="1"/>
  <c r="C138" i="1"/>
  <c r="I137" i="1"/>
  <c r="C137" i="1"/>
  <c r="C136" i="1"/>
  <c r="C135" i="1"/>
  <c r="C134" i="1"/>
  <c r="C133" i="1"/>
  <c r="C125" i="1" s="1"/>
  <c r="C132" i="1"/>
  <c r="C131" i="1"/>
  <c r="C130" i="1"/>
  <c r="C129" i="1"/>
  <c r="C128" i="1"/>
  <c r="C127" i="1"/>
  <c r="C126" i="1"/>
  <c r="I125" i="1"/>
  <c r="H125" i="1"/>
  <c r="G125" i="1"/>
  <c r="F125" i="1"/>
  <c r="E125" i="1"/>
  <c r="C117" i="1"/>
  <c r="C116" i="1"/>
  <c r="C115" i="1"/>
  <c r="C114" i="1"/>
  <c r="C113" i="1"/>
  <c r="C112" i="1"/>
  <c r="C111" i="1"/>
  <c r="C110" i="1"/>
  <c r="C109" i="1"/>
  <c r="C108" i="1"/>
  <c r="D107" i="1"/>
  <c r="D93" i="1" s="1"/>
  <c r="C107" i="1"/>
  <c r="C106" i="1"/>
  <c r="C105" i="1"/>
  <c r="C104" i="1"/>
  <c r="C103" i="1"/>
  <c r="C102" i="1"/>
  <c r="C101" i="1"/>
  <c r="C93" i="1" s="1"/>
  <c r="C100" i="1"/>
  <c r="C99" i="1"/>
  <c r="C98" i="1"/>
  <c r="C97" i="1"/>
  <c r="C96" i="1"/>
  <c r="C95" i="1"/>
  <c r="C94" i="1"/>
  <c r="I93" i="1"/>
  <c r="H93" i="1"/>
  <c r="G93" i="1"/>
  <c r="F93" i="1"/>
  <c r="E93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I64" i="1"/>
  <c r="H64" i="1"/>
  <c r="G64" i="1"/>
  <c r="F64" i="1"/>
  <c r="E64" i="1"/>
  <c r="D64" i="1"/>
  <c r="C64" i="1" s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I36" i="1"/>
  <c r="H36" i="1"/>
  <c r="G36" i="1"/>
  <c r="C36" i="1" s="1"/>
  <c r="F36" i="1"/>
  <c r="E36" i="1"/>
  <c r="D36" i="1"/>
  <c r="I5" i="1"/>
  <c r="H5" i="1"/>
  <c r="G5" i="1"/>
  <c r="F5" i="1"/>
  <c r="E5" i="1"/>
  <c r="D5" i="1"/>
  <c r="C5" i="1"/>
  <c r="D125" i="1" l="1"/>
</calcChain>
</file>

<file path=xl/sharedStrings.xml><?xml version="1.0" encoding="utf-8"?>
<sst xmlns="http://schemas.openxmlformats.org/spreadsheetml/2006/main" count="640" uniqueCount="49">
  <si>
    <t>18.2  VENTA LOCAL DE CEMENTO POR EMPRESA, SEGÚN DEPARTAMENTO, 2014-2017</t>
  </si>
  <si>
    <t xml:space="preserve">          (Toneladas)</t>
  </si>
  <si>
    <t>Departamento</t>
  </si>
  <si>
    <t>Total</t>
  </si>
  <si>
    <t>Unión Andina de Cementos</t>
  </si>
  <si>
    <t>Cementos Pacasmayo</t>
  </si>
  <si>
    <t>Yura</t>
  </si>
  <si>
    <t>Cementos Selva</t>
  </si>
  <si>
    <t>Caliza Cemento Inca</t>
  </si>
  <si>
    <t>Otros 1/</t>
  </si>
  <si>
    <t>Amazonas</t>
  </si>
  <si>
    <t>-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</si>
  <si>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</si>
  <si>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</si>
  <si>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</si>
  <si>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</si>
  <si>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</si>
  <si>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</si>
  <si>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</si>
  <si>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</si>
  <si>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</si>
  <si>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</si>
  <si>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</si>
  <si>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</si>
  <si>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</si>
  <si>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</si>
  <si>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</si>
  <si>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</si>
  <si>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</si>
  <si>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</si>
  <si>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</si>
  <si>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</si>
  <si>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</si>
  <si>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</si>
  <si>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</si>
  <si>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Continúa…</t>
  </si>
  <si>
    <t>18.2  VENTA LOCAL DE CEMENTO POR EMPRESA, SEGÚN DEPARTAMENTO, 2016-2019</t>
  </si>
  <si>
    <t xml:space="preserve">           (Toneladas)</t>
  </si>
  <si>
    <t>A. CEMENTO Y BARRAS DE CONSTRUCCIÓN</t>
  </si>
  <si>
    <t>18.2  VENTA LOCAL DE CEMENTO POR EMPRESA, SEGÚN DEPARTAMENTO, 2017-2020</t>
  </si>
  <si>
    <t>Otros  1/</t>
  </si>
  <si>
    <t>18.2  VENTA LOCAL DE CEMENTO POR EMPRESA, SEGÚN DEPARTAMENTO, 2018-2021</t>
  </si>
  <si>
    <t>Lima 2/</t>
  </si>
  <si>
    <t>Conclusión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</si>
  <si>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</si>
  <si>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empresa Unión Andina de Cementos S.A.A. se origina de la fusión de Cementos Lima S.A.A. y Cemento Andino S.A. No se dispone de información desagregada de la totalidad de empresas importadoras. Los totales pueden diferir por efecto de redondeo de cifras.</t>
    </r>
  </si>
  <si>
    <t>1/ Otras empresas productoras e importadoras de cemento.</t>
  </si>
  <si>
    <t>2/ Incluye la Provincia Constitucional del Callao.</t>
  </si>
  <si>
    <t>Fuente: Empresas productoras e importadoras de Cemento.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</si>
</sst>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#\ ###\ ##0"/>
    <numFmt numFmtId="165" formatCode="_(* #,##0.00_);_(* \(#,##0.00\);_(* &quot;-&quot;??_);_(@_)"/>
    <numFmt numFmtId="166" formatCode="_-* #,##0.00\ _€_-;\-* #,##0.00\ _€_-;_-* &quot;-&quot;??\ _€_-;_-@_-"/>
    <numFmt numFmtId="167" formatCode="0.000"/>
    <numFmt numFmtId="168" formatCode="_-* #,##0\ _€_-;\-* #,##0\ _€_-;_-* &quot;-&quot;??\ _€_-;_-@_-"/>
    <numFmt numFmtId="169" formatCode="#.00000\ ###\ ##0"/>
    <numFmt numFmtId="170" formatCode="#.0000\ ###\ ##0"/>
    <numFmt numFmtId="171" formatCode="0.00000"/>
    <numFmt numFmtId="172" formatCode="0.0"/>
    <numFmt numFmtId="173" formatCode="0.000_)"/>
  </numFmts>
  <fonts count="1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8.5"/>
      <name val="Arial Narrow"/>
      <family val="2"/>
    </font>
    <font>
      <sz val="10"/>
      <name val="Arial"/>
      <family val="2"/>
    </font>
    <font>
      <i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color theme="1"/>
      <name val="Arial Narrow"/>
      <family val="2"/>
    </font>
    <font>
      <b/>
      <i/>
      <sz val="9"/>
      <name val="Arial Narrow"/>
      <family val="2"/>
    </font>
    <font>
      <sz val="7"/>
      <color theme="0"/>
      <name val="Arial Narrow"/>
      <family val="2"/>
    </font>
    <font>
      <sz val="7"/>
      <color rgb="FF0070C0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i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107">
    <xf numFmtId="0" fontId="0" fillId="0" borderId="0" xfId="0"/>
    <xf numFmtId="0" fontId="2" fillId="0" borderId="0" xfId="1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4" fillId="0" borderId="0" xfId="2" applyNumberFormat="1" applyFont="1" applyFill="1" applyAlignment="1">
      <alignment vertical="center"/>
    </xf>
    <xf numFmtId="0" fontId="7" fillId="0" borderId="0" xfId="2" quotePrefix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right" vertical="center"/>
    </xf>
    <xf numFmtId="0" fontId="8" fillId="0" borderId="2" xfId="1" applyFont="1" applyFill="1" applyBorder="1" applyAlignment="1" applyProtection="1">
      <alignment horizontal="right" vertical="center" wrapText="1"/>
    </xf>
    <xf numFmtId="0" fontId="8" fillId="0" borderId="3" xfId="1" applyFont="1" applyFill="1" applyBorder="1" applyAlignment="1" applyProtection="1">
      <alignment horizontal="left" vertical="center"/>
    </xf>
    <xf numFmtId="164" fontId="8" fillId="0" borderId="0" xfId="3" applyNumberFormat="1" applyFont="1" applyFill="1" applyAlignment="1">
      <alignment horizontal="right" vertical="center"/>
    </xf>
    <xf numFmtId="0" fontId="5" fillId="0" borderId="3" xfId="1" applyFont="1" applyFill="1" applyBorder="1" applyAlignment="1" applyProtection="1">
      <alignment horizontal="left" vertical="center"/>
    </xf>
    <xf numFmtId="164" fontId="5" fillId="0" borderId="0" xfId="3" applyNumberFormat="1" applyFont="1" applyFill="1" applyAlignment="1">
      <alignment horizontal="right" vertical="center"/>
    </xf>
    <xf numFmtId="0" fontId="5" fillId="0" borderId="4" xfId="1" applyFont="1" applyFill="1" applyBorder="1" applyAlignment="1" applyProtection="1">
      <alignment horizontal="left" vertical="center"/>
    </xf>
    <xf numFmtId="164" fontId="5" fillId="0" borderId="5" xfId="3" applyNumberFormat="1" applyFont="1" applyFill="1" applyBorder="1" applyAlignment="1">
      <alignment horizontal="right" vertical="center"/>
    </xf>
    <xf numFmtId="1" fontId="5" fillId="0" borderId="5" xfId="1" applyNumberFormat="1" applyFont="1" applyFill="1" applyBorder="1" applyAlignment="1" applyProtection="1">
      <alignment horizontal="right" vertical="center"/>
    </xf>
    <xf numFmtId="3" fontId="5" fillId="0" borderId="5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" fontId="5" fillId="0" borderId="0" xfId="1" applyNumberFormat="1" applyFont="1" applyFill="1" applyBorder="1" applyAlignment="1" applyProtection="1">
      <alignment horizontal="right" vertical="center"/>
    </xf>
    <xf numFmtId="164" fontId="5" fillId="0" borderId="0" xfId="3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166" fontId="9" fillId="0" borderId="0" xfId="4" applyNumberFormat="1" applyFont="1" applyFill="1" applyBorder="1" applyAlignment="1">
      <alignment horizontal="right" vertical="center" wrapText="1" shrinkToFit="1"/>
    </xf>
    <xf numFmtId="164" fontId="5" fillId="0" borderId="6" xfId="3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8" fillId="0" borderId="0" xfId="1" applyFont="1" applyFill="1" applyBorder="1" applyAlignment="1" applyProtection="1">
      <alignment horizontal="right" vertical="center" wrapText="1"/>
    </xf>
    <xf numFmtId="164" fontId="8" fillId="0" borderId="0" xfId="5" applyNumberFormat="1" applyFont="1" applyFill="1" applyAlignment="1">
      <alignment horizontal="right"/>
    </xf>
    <xf numFmtId="0" fontId="5" fillId="0" borderId="0" xfId="1" applyFont="1" applyFill="1" applyAlignment="1"/>
    <xf numFmtId="167" fontId="5" fillId="0" borderId="0" xfId="1" applyNumberFormat="1" applyFont="1" applyFill="1" applyAlignment="1"/>
    <xf numFmtId="164" fontId="5" fillId="0" borderId="0" xfId="5" applyNumberFormat="1" applyFont="1" applyFill="1" applyAlignment="1">
      <alignment horizontal="right" vertical="center"/>
    </xf>
    <xf numFmtId="168" fontId="9" fillId="0" borderId="0" xfId="4" applyNumberFormat="1" applyFont="1" applyFill="1" applyBorder="1" applyAlignment="1">
      <alignment horizontal="right" vertical="center" wrapText="1" shrinkToFit="1"/>
    </xf>
    <xf numFmtId="164" fontId="5" fillId="0" borderId="0" xfId="5" applyNumberFormat="1" applyFont="1" applyFill="1" applyBorder="1" applyAlignment="1">
      <alignment horizontal="right" vertical="center"/>
    </xf>
    <xf numFmtId="169" fontId="5" fillId="0" borderId="0" xfId="1" applyNumberFormat="1" applyFont="1" applyFill="1" applyAlignment="1">
      <alignment vertical="center"/>
    </xf>
    <xf numFmtId="169" fontId="11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1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 applyAlignment="1">
      <alignment vertical="center"/>
    </xf>
    <xf numFmtId="169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0" fontId="5" fillId="0" borderId="5" xfId="1" applyFont="1" applyFill="1" applyBorder="1" applyAlignment="1">
      <alignment vertical="center"/>
    </xf>
    <xf numFmtId="164" fontId="5" fillId="0" borderId="6" xfId="5" applyNumberFormat="1" applyFont="1" applyFill="1" applyBorder="1" applyAlignment="1">
      <alignment horizontal="right" vertical="center"/>
    </xf>
    <xf numFmtId="164" fontId="5" fillId="0" borderId="5" xfId="5" applyNumberFormat="1" applyFont="1" applyFill="1" applyBorder="1" applyAlignment="1">
      <alignment horizontal="right" vertical="center"/>
    </xf>
    <xf numFmtId="166" fontId="9" fillId="0" borderId="5" xfId="4" applyNumberFormat="1" applyFont="1" applyFill="1" applyBorder="1" applyAlignment="1">
      <alignment horizontal="right" vertical="center" wrapText="1" shrinkToFit="1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 applyProtection="1">
      <alignment horizontal="right" vertical="center"/>
    </xf>
    <xf numFmtId="1" fontId="5" fillId="0" borderId="0" xfId="1" applyNumberFormat="1" applyFont="1" applyFill="1" applyAlignment="1">
      <alignment vertical="center"/>
    </xf>
    <xf numFmtId="164" fontId="8" fillId="0" borderId="0" xfId="5" applyNumberFormat="1" applyFont="1" applyFill="1" applyAlignment="1">
      <alignment horizontal="right" vertical="center"/>
    </xf>
    <xf numFmtId="171" fontId="5" fillId="0" borderId="0" xfId="1" applyNumberFormat="1" applyFont="1" applyFill="1" applyAlignment="1">
      <alignment vertical="center"/>
    </xf>
    <xf numFmtId="164" fontId="5" fillId="0" borderId="0" xfId="5" quotePrefix="1" applyNumberFormat="1" applyFont="1" applyFill="1" applyAlignment="1">
      <alignment horizontal="right" vertical="center"/>
    </xf>
    <xf numFmtId="1" fontId="8" fillId="0" borderId="0" xfId="1" applyNumberFormat="1" applyFont="1" applyFill="1" applyBorder="1" applyAlignment="1" applyProtection="1">
      <alignment horizontal="right" vertical="center"/>
    </xf>
    <xf numFmtId="0" fontId="14" fillId="0" borderId="2" xfId="1" applyFont="1" applyFill="1" applyBorder="1" applyAlignment="1" applyProtection="1">
      <alignment horizontal="right" vertical="center"/>
    </xf>
    <xf numFmtId="0" fontId="14" fillId="0" borderId="2" xfId="1" applyFont="1" applyFill="1" applyBorder="1" applyAlignment="1" applyProtection="1">
      <alignment horizontal="right" vertical="center" wrapText="1"/>
    </xf>
    <xf numFmtId="164" fontId="14" fillId="0" borderId="0" xfId="5" applyNumberFormat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3" xfId="1" applyFont="1" applyFill="1" applyBorder="1" applyAlignment="1" applyProtection="1">
      <alignment horizontal="left" vertical="center"/>
    </xf>
    <xf numFmtId="164" fontId="6" fillId="0" borderId="0" xfId="5" applyNumberFormat="1" applyFont="1" applyFill="1" applyAlignment="1">
      <alignment horizontal="right" vertical="center"/>
    </xf>
    <xf numFmtId="168" fontId="15" fillId="0" borderId="0" xfId="4" applyNumberFormat="1" applyFont="1" applyFill="1" applyBorder="1" applyAlignment="1">
      <alignment horizontal="right" vertical="center" wrapText="1" shrinkToFit="1"/>
    </xf>
    <xf numFmtId="166" fontId="15" fillId="0" borderId="0" xfId="4" applyNumberFormat="1" applyFont="1" applyFill="1" applyBorder="1" applyAlignment="1">
      <alignment horizontal="right" vertical="center" wrapText="1" shrinkToFit="1"/>
    </xf>
    <xf numFmtId="0" fontId="6" fillId="0" borderId="0" xfId="1" applyFont="1" applyFill="1" applyBorder="1" applyAlignment="1">
      <alignment vertical="center"/>
    </xf>
    <xf numFmtId="164" fontId="6" fillId="0" borderId="0" xfId="5" applyNumberFormat="1" applyFont="1" applyFill="1" applyBorder="1" applyAlignment="1">
      <alignment horizontal="right" vertical="center"/>
    </xf>
    <xf numFmtId="41" fontId="14" fillId="0" borderId="2" xfId="1" applyNumberFormat="1" applyFont="1" applyFill="1" applyBorder="1" applyAlignment="1" applyProtection="1">
      <alignment horizontal="right" vertical="center"/>
    </xf>
    <xf numFmtId="41" fontId="14" fillId="0" borderId="2" xfId="1" applyNumberFormat="1" applyFont="1" applyFill="1" applyBorder="1" applyAlignment="1" applyProtection="1">
      <alignment horizontal="right" vertical="center" wrapText="1"/>
    </xf>
    <xf numFmtId="41" fontId="14" fillId="0" borderId="0" xfId="5" applyNumberFormat="1" applyFont="1" applyFill="1" applyAlignment="1">
      <alignment horizontal="right"/>
    </xf>
    <xf numFmtId="41" fontId="6" fillId="0" borderId="0" xfId="5" applyNumberFormat="1" applyFont="1" applyFill="1" applyAlignment="1">
      <alignment horizontal="right" vertical="center"/>
    </xf>
    <xf numFmtId="41" fontId="6" fillId="2" borderId="0" xfId="5" applyNumberFormat="1" applyFont="1" applyFill="1" applyAlignment="1">
      <alignment horizontal="right" vertical="center"/>
    </xf>
    <xf numFmtId="41" fontId="15" fillId="0" borderId="0" xfId="4" applyNumberFormat="1" applyFont="1" applyFill="1" applyBorder="1" applyAlignment="1">
      <alignment horizontal="right" vertical="center" wrapText="1" shrinkToFit="1"/>
    </xf>
    <xf numFmtId="41" fontId="6" fillId="2" borderId="0" xfId="5" applyNumberFormat="1" applyFont="1" applyFill="1" applyBorder="1" applyAlignment="1">
      <alignment horizontal="right" vertical="center"/>
    </xf>
    <xf numFmtId="164" fontId="8" fillId="0" borderId="0" xfId="2" applyNumberFormat="1" applyFont="1" applyFill="1" applyAlignment="1">
      <alignment horizontal="right" vertical="center"/>
    </xf>
    <xf numFmtId="43" fontId="14" fillId="0" borderId="2" xfId="1" applyNumberFormat="1" applyFont="1" applyFill="1" applyBorder="1" applyAlignment="1" applyProtection="1">
      <alignment horizontal="right" vertical="center"/>
    </xf>
    <xf numFmtId="43" fontId="14" fillId="0" borderId="2" xfId="1" applyNumberFormat="1" applyFont="1" applyFill="1" applyBorder="1" applyAlignment="1" applyProtection="1">
      <alignment horizontal="right" vertical="center" wrapText="1"/>
    </xf>
    <xf numFmtId="41" fontId="6" fillId="0" borderId="0" xfId="5" applyNumberFormat="1" applyFont="1" applyFill="1" applyBorder="1" applyAlignment="1">
      <alignment horizontal="right" vertical="center"/>
    </xf>
    <xf numFmtId="41" fontId="14" fillId="0" borderId="0" xfId="5" applyNumberFormat="1" applyFont="1" applyFill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0" fontId="6" fillId="0" borderId="4" xfId="1" applyFont="1" applyFill="1" applyBorder="1" applyAlignment="1" applyProtection="1">
      <alignment horizontal="left" vertical="center"/>
    </xf>
    <xf numFmtId="164" fontId="6" fillId="0" borderId="6" xfId="5" applyNumberFormat="1" applyFont="1" applyFill="1" applyBorder="1" applyAlignment="1">
      <alignment horizontal="right" vertical="center"/>
    </xf>
    <xf numFmtId="164" fontId="6" fillId="0" borderId="5" xfId="5" applyNumberFormat="1" applyFont="1" applyFill="1" applyBorder="1" applyAlignment="1">
      <alignment horizontal="right" vertical="center"/>
    </xf>
    <xf numFmtId="166" fontId="15" fillId="0" borderId="5" xfId="4" applyNumberFormat="1" applyFont="1" applyFill="1" applyBorder="1" applyAlignment="1">
      <alignment horizontal="right" vertical="center" wrapText="1" shrinkToFit="1"/>
    </xf>
    <xf numFmtId="3" fontId="6" fillId="0" borderId="5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5" fillId="0" borderId="0" xfId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horizontal="left" vertical="center"/>
    </xf>
    <xf numFmtId="0" fontId="8" fillId="0" borderId="0" xfId="1" applyFont="1" applyFill="1" applyAlignment="1">
      <alignment vertical="center"/>
    </xf>
    <xf numFmtId="173" fontId="5" fillId="0" borderId="0" xfId="1" applyNumberFormat="1" applyFont="1" applyFill="1" applyAlignment="1" applyProtection="1">
      <alignment vertical="center"/>
    </xf>
    <xf numFmtId="0" fontId="14" fillId="0" borderId="0" xfId="1" applyFont="1" applyFill="1" applyAlignment="1">
      <alignment horizontal="left"/>
    </xf>
    <xf numFmtId="0" fontId="14" fillId="0" borderId="3" xfId="1" applyFont="1" applyFill="1" applyBorder="1" applyAlignment="1">
      <alignment horizontal="left"/>
    </xf>
    <xf numFmtId="0" fontId="14" fillId="0" borderId="0" xfId="1" applyFont="1" applyFill="1" applyAlignment="1">
      <alignment horizontal="left" vertical="center"/>
    </xf>
    <xf numFmtId="0" fontId="14" fillId="0" borderId="3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14" fillId="0" borderId="7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justify" vertical="top" wrapText="1"/>
    </xf>
    <xf numFmtId="0" fontId="6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>
      <alignment horizontal="left"/>
    </xf>
    <xf numFmtId="0" fontId="8" fillId="0" borderId="3" xfId="1" applyFont="1" applyFill="1" applyBorder="1" applyAlignment="1">
      <alignment horizontal="left"/>
    </xf>
    <xf numFmtId="0" fontId="8" fillId="0" borderId="0" xfId="1" applyFont="1" applyFill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3" fillId="0" borderId="0" xfId="2" applyFont="1"/>
    <xf numFmtId="172" fontId="5" fillId="0" borderId="0" xfId="1" applyNumberFormat="1" applyFont="1" applyFill="1" applyAlignment="1">
      <alignment vertical="center"/>
    </xf>
  </cellXfs>
  <cellStyles count="6">
    <cellStyle name="Millares 2" xfId="4"/>
    <cellStyle name="Normal" xfId="0" builtinId="0"/>
    <cellStyle name="Normal 2" xfId="2"/>
    <cellStyle name="Normal_CEP2" xfId="3"/>
    <cellStyle name="Normal_CEP2 2" xfId="5"/>
    <cellStyle name="Normal_IEC150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173466</xdr:colOff>
      <xdr:row>275</xdr:row>
      <xdr:rowOff>48378</xdr:rowOff>
    </xdr:from>
    <xdr:to>
      <xdr:col>8</xdr:col>
      <xdr:colOff>238236</xdr:colOff>
      <xdr:row>292</xdr:row>
      <xdr:rowOff>19690</xdr:rowOff>
    </xdr:to>
    <xdr:grpSp>
      <xdr:nvGrpSpPr>
        <xdr:cNvPr id="8" name="Grupo 7"/>
        <xdr:cNvGrpSpPr/>
      </xdr:nvGrpSpPr>
      <xdr:grpSpPr>
        <a:xfrm>
          <a:off x="240141" y="16812378"/>
          <a:ext cx="3779520" cy="3447937"/>
          <a:chOff x="240141" y="16812378"/>
          <a:chExt cx="3779520" cy="3447937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58379" y="17156906"/>
            <a:ext cx="3161716" cy="2688569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0141" y="19848835"/>
            <a:ext cx="3779520" cy="411480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0" y="16812378"/>
            <a:ext cx="3284220" cy="3429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TRUCCI&#211;N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.1"/>
      <sheetName val="18.2"/>
      <sheetName val="18.3"/>
      <sheetName val="18.4"/>
      <sheetName val="18.5"/>
      <sheetName val="18.6"/>
      <sheetName val="18.7"/>
      <sheetName val="18.7.1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8.17"/>
      <sheetName val="18.18"/>
      <sheetName val="18.19"/>
      <sheetName val="18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04"/>
  <sheetViews>
    <sheetView showGridLines="0" tabSelected="1" topLeftCell="A241" zoomScaleNormal="100" zoomScaleSheetLayoutView="100" workbookViewId="0">
      <selection activeCell="O279" sqref="O279"/>
    </sheetView>
  </sheetViews>
  <sheetFormatPr baseColWidth="10" defaultColWidth="7.140625" defaultRowHeight="12.75" x14ac:dyDescent="0.2"/>
  <cols>
    <col min="1" max="1" width="1" style="3" customWidth="1"/>
    <col min="2" max="2" width="9.140625" style="3" customWidth="1"/>
    <col min="3" max="3" width="8.5703125" style="3" customWidth="1"/>
    <col min="4" max="4" width="7.85546875" style="3" customWidth="1"/>
    <col min="5" max="5" width="8.28515625" style="3" customWidth="1"/>
    <col min="6" max="6" width="7.5703125" style="3" customWidth="1"/>
    <col min="7" max="9" width="7.140625" style="3" customWidth="1"/>
    <col min="10" max="10" width="8.28515625" style="3" customWidth="1"/>
    <col min="11" max="11" width="8" style="3" customWidth="1"/>
    <col min="12" max="12" width="9" style="3" customWidth="1"/>
    <col min="13" max="13" width="8" style="3" customWidth="1"/>
    <col min="14" max="14" width="9.140625" style="105" bestFit="1" customWidth="1"/>
    <col min="15" max="31" width="8" style="3" customWidth="1"/>
    <col min="32" max="32" width="8.28515625" style="3" bestFit="1" customWidth="1"/>
    <col min="33" max="33" width="7.140625" style="3"/>
    <col min="34" max="34" width="8.7109375" style="3" customWidth="1"/>
    <col min="35" max="42" width="10" style="3" customWidth="1"/>
    <col min="43" max="63" width="7.140625" style="3"/>
    <col min="64" max="64" width="5" style="3" customWidth="1"/>
    <col min="65" max="16384" width="7.140625" style="3"/>
  </cols>
  <sheetData>
    <row r="1" spans="2:14" ht="13.5" hidden="1" x14ac:dyDescent="0.25">
      <c r="B1" s="1" t="s">
        <v>0</v>
      </c>
      <c r="C1" s="2"/>
      <c r="D1" s="2"/>
      <c r="E1" s="2"/>
      <c r="F1" s="2"/>
      <c r="G1" s="2"/>
      <c r="H1" s="2"/>
      <c r="I1" s="2"/>
      <c r="N1" s="3"/>
    </row>
    <row r="2" spans="2:14" ht="13.5" hidden="1" x14ac:dyDescent="0.25">
      <c r="B2" s="4" t="s">
        <v>1</v>
      </c>
      <c r="C2" s="2"/>
      <c r="D2" s="5"/>
      <c r="E2" s="5"/>
      <c r="F2" s="5"/>
      <c r="G2" s="5"/>
      <c r="H2" s="5"/>
      <c r="I2" s="5"/>
      <c r="N2" s="3"/>
    </row>
    <row r="3" spans="2:14" ht="6" hidden="1" customHeight="1" x14ac:dyDescent="0.25">
      <c r="B3" s="6"/>
      <c r="C3" s="7"/>
      <c r="D3" s="7"/>
      <c r="E3" s="7"/>
      <c r="F3" s="7"/>
      <c r="G3" s="7"/>
      <c r="H3" s="7"/>
      <c r="I3" s="7"/>
      <c r="N3" s="3"/>
    </row>
    <row r="4" spans="2:14" ht="45" hidden="1" x14ac:dyDescent="0.25">
      <c r="B4" s="8" t="s">
        <v>2</v>
      </c>
      <c r="C4" s="9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N4" s="3"/>
    </row>
    <row r="5" spans="2:14" ht="12" hidden="1" customHeight="1" x14ac:dyDescent="0.25">
      <c r="B5" s="11">
        <v>2013</v>
      </c>
      <c r="C5" s="12">
        <f>+SUM(C6:C29)</f>
        <v>10960604.606000004</v>
      </c>
      <c r="D5" s="12">
        <f t="shared" ref="D5:I5" si="0">+SUM(D6:D29)</f>
        <v>5558474.8990000058</v>
      </c>
      <c r="E5" s="12">
        <f t="shared" si="0"/>
        <v>2108198.3025000002</v>
      </c>
      <c r="F5" s="12">
        <f t="shared" si="0"/>
        <v>2292132</v>
      </c>
      <c r="G5" s="12">
        <f t="shared" si="0"/>
        <v>240431.19999999998</v>
      </c>
      <c r="H5" s="12">
        <f t="shared" si="0"/>
        <v>296032.51749999996</v>
      </c>
      <c r="I5" s="12">
        <f t="shared" si="0"/>
        <v>465515</v>
      </c>
      <c r="N5" s="3"/>
    </row>
    <row r="6" spans="2:14" ht="9" hidden="1" x14ac:dyDescent="0.25">
      <c r="B6" s="13" t="s">
        <v>10</v>
      </c>
      <c r="C6" s="14">
        <v>245913.60000000001</v>
      </c>
      <c r="D6" s="14">
        <v>166.60000000000002</v>
      </c>
      <c r="E6" s="14">
        <v>51237.447500000009</v>
      </c>
      <c r="F6" s="14" t="s">
        <v>11</v>
      </c>
      <c r="G6" s="14">
        <v>16763.0625</v>
      </c>
      <c r="H6" s="14" t="s">
        <v>11</v>
      </c>
      <c r="I6" s="14" t="s">
        <v>11</v>
      </c>
      <c r="N6" s="3"/>
    </row>
    <row r="7" spans="2:14" ht="9" hidden="1" x14ac:dyDescent="0.25">
      <c r="B7" s="13" t="s">
        <v>12</v>
      </c>
      <c r="C7" s="14">
        <v>337123.4050000002</v>
      </c>
      <c r="D7" s="14">
        <v>187114.81500000018</v>
      </c>
      <c r="E7" s="14">
        <v>189145.92749999999</v>
      </c>
      <c r="F7" s="14" t="s">
        <v>11</v>
      </c>
      <c r="G7" s="14" t="s">
        <v>11</v>
      </c>
      <c r="H7" s="14">
        <v>7404.5675000000001</v>
      </c>
      <c r="I7" s="14">
        <v>8532</v>
      </c>
      <c r="N7" s="3"/>
    </row>
    <row r="8" spans="2:14" ht="9" hidden="1" x14ac:dyDescent="0.25">
      <c r="B8" s="13" t="s">
        <v>13</v>
      </c>
      <c r="C8" s="14">
        <v>229067.61750000002</v>
      </c>
      <c r="D8" s="14">
        <v>65484.417500000003</v>
      </c>
      <c r="E8" s="14" t="s">
        <v>11</v>
      </c>
      <c r="F8" s="14">
        <v>162440</v>
      </c>
      <c r="G8" s="14" t="s">
        <v>11</v>
      </c>
      <c r="H8" s="14">
        <v>615.1875</v>
      </c>
      <c r="I8" s="14">
        <v>528</v>
      </c>
      <c r="N8" s="3"/>
    </row>
    <row r="9" spans="2:14" ht="9" hidden="1" x14ac:dyDescent="0.25">
      <c r="B9" s="13" t="s">
        <v>14</v>
      </c>
      <c r="C9" s="14">
        <v>747484.5</v>
      </c>
      <c r="D9" s="14">
        <v>60</v>
      </c>
      <c r="E9" s="14" t="s">
        <v>11</v>
      </c>
      <c r="F9" s="14">
        <v>747362</v>
      </c>
      <c r="G9" s="14" t="s">
        <v>11</v>
      </c>
      <c r="H9" s="14" t="s">
        <v>11</v>
      </c>
      <c r="I9" s="14">
        <v>63</v>
      </c>
      <c r="N9" s="3"/>
    </row>
    <row r="10" spans="2:14" ht="9" hidden="1" x14ac:dyDescent="0.25">
      <c r="B10" s="13" t="s">
        <v>15</v>
      </c>
      <c r="C10" s="14">
        <v>307125.32499999978</v>
      </c>
      <c r="D10" s="14">
        <v>299237</v>
      </c>
      <c r="E10" s="14" t="s">
        <v>11</v>
      </c>
      <c r="F10" s="14">
        <v>7008</v>
      </c>
      <c r="G10" s="14" t="s">
        <v>11</v>
      </c>
      <c r="H10" s="14">
        <v>314.71249999999998</v>
      </c>
      <c r="I10" s="14">
        <v>566</v>
      </c>
      <c r="N10" s="3"/>
    </row>
    <row r="11" spans="2:14" ht="9" hidden="1" x14ac:dyDescent="0.25">
      <c r="B11" s="13" t="s">
        <v>16</v>
      </c>
      <c r="C11" s="14">
        <v>215546.80000000002</v>
      </c>
      <c r="D11" s="14">
        <v>2993</v>
      </c>
      <c r="E11" s="14">
        <v>222192.51750000002</v>
      </c>
      <c r="F11" s="14" t="s">
        <v>11</v>
      </c>
      <c r="G11" s="14">
        <v>22811.025000000001</v>
      </c>
      <c r="H11" s="14">
        <v>457.9375</v>
      </c>
      <c r="I11" s="14">
        <v>3141</v>
      </c>
      <c r="N11" s="3"/>
    </row>
    <row r="12" spans="2:14" ht="9" hidden="1" x14ac:dyDescent="0.25">
      <c r="B12" s="13" t="s">
        <v>17</v>
      </c>
      <c r="C12" s="14">
        <v>526227.1</v>
      </c>
      <c r="D12" s="14">
        <v>549</v>
      </c>
      <c r="E12" s="14" t="s">
        <v>11</v>
      </c>
      <c r="F12" s="14">
        <v>525678</v>
      </c>
      <c r="G12" s="14" t="s">
        <v>11</v>
      </c>
      <c r="H12" s="14" t="s">
        <v>11</v>
      </c>
      <c r="I12" s="14" t="s">
        <v>11</v>
      </c>
      <c r="N12" s="3"/>
    </row>
    <row r="13" spans="2:14" ht="9" hidden="1" x14ac:dyDescent="0.25">
      <c r="B13" s="13" t="s">
        <v>18</v>
      </c>
      <c r="C13" s="14">
        <v>83341.522499999992</v>
      </c>
      <c r="D13" s="14">
        <v>83342</v>
      </c>
      <c r="E13" s="14" t="s">
        <v>11</v>
      </c>
      <c r="F13" s="14" t="s">
        <v>11</v>
      </c>
      <c r="G13" s="14" t="s">
        <v>11</v>
      </c>
      <c r="H13" s="14" t="s">
        <v>11</v>
      </c>
      <c r="I13" s="14" t="s">
        <v>11</v>
      </c>
      <c r="N13" s="3"/>
    </row>
    <row r="14" spans="2:14" ht="9" hidden="1" x14ac:dyDescent="0.25">
      <c r="B14" s="13" t="s">
        <v>19</v>
      </c>
      <c r="C14" s="14">
        <v>209900.07500000013</v>
      </c>
      <c r="D14" s="14">
        <v>198293</v>
      </c>
      <c r="E14" s="14" t="s">
        <v>11</v>
      </c>
      <c r="F14" s="14" t="s">
        <v>11</v>
      </c>
      <c r="G14" s="14" t="s">
        <v>11</v>
      </c>
      <c r="H14" s="14">
        <v>11003.2125</v>
      </c>
      <c r="I14" s="14">
        <v>604</v>
      </c>
      <c r="N14" s="3"/>
    </row>
    <row r="15" spans="2:14" ht="9" hidden="1" x14ac:dyDescent="0.25">
      <c r="B15" s="13" t="s">
        <v>20</v>
      </c>
      <c r="C15" s="14">
        <v>528414.5475000001</v>
      </c>
      <c r="D15" s="14">
        <v>408251</v>
      </c>
      <c r="E15" s="14" t="s">
        <v>11</v>
      </c>
      <c r="F15" s="14">
        <v>37160</v>
      </c>
      <c r="G15" s="14" t="s">
        <v>11</v>
      </c>
      <c r="H15" s="14">
        <v>68068.385000000009</v>
      </c>
      <c r="I15" s="14">
        <v>14935</v>
      </c>
      <c r="N15" s="3"/>
    </row>
    <row r="16" spans="2:14" ht="9" hidden="1" x14ac:dyDescent="0.25">
      <c r="B16" s="13" t="s">
        <v>21</v>
      </c>
      <c r="C16" s="14">
        <v>545130.73200000066</v>
      </c>
      <c r="D16" s="14">
        <v>523738</v>
      </c>
      <c r="E16" s="14" t="s">
        <v>11</v>
      </c>
      <c r="F16" s="14" t="s">
        <v>11</v>
      </c>
      <c r="G16" s="14" t="s">
        <v>11</v>
      </c>
      <c r="H16" s="14">
        <v>2173.6625000000004</v>
      </c>
      <c r="I16" s="14">
        <v>19219</v>
      </c>
      <c r="N16" s="3"/>
    </row>
    <row r="17" spans="2:14" ht="9" hidden="1" x14ac:dyDescent="0.25">
      <c r="B17" s="13" t="s">
        <v>22</v>
      </c>
      <c r="C17" s="14">
        <v>652776.40500000003</v>
      </c>
      <c r="D17" s="14">
        <v>941</v>
      </c>
      <c r="E17" s="14">
        <v>668667.64500000002</v>
      </c>
      <c r="F17" s="14" t="s">
        <v>11</v>
      </c>
      <c r="G17" s="14" t="s">
        <v>11</v>
      </c>
      <c r="H17" s="14">
        <v>36303.967499999999</v>
      </c>
      <c r="I17" s="14">
        <v>1539</v>
      </c>
      <c r="N17" s="3"/>
    </row>
    <row r="18" spans="2:14" ht="9" hidden="1" x14ac:dyDescent="0.25">
      <c r="B18" s="13" t="s">
        <v>23</v>
      </c>
      <c r="C18" s="14">
        <v>508380.52</v>
      </c>
      <c r="D18" s="14">
        <v>1468.8000000000002</v>
      </c>
      <c r="E18" s="14">
        <v>475176.00000000006</v>
      </c>
      <c r="F18" s="14" t="s">
        <v>11</v>
      </c>
      <c r="G18" s="14" t="s">
        <v>11</v>
      </c>
      <c r="H18" s="14">
        <v>16644.747499999998</v>
      </c>
      <c r="I18" s="14">
        <v>3174</v>
      </c>
      <c r="N18" s="3"/>
    </row>
    <row r="19" spans="2:14" ht="9" hidden="1" x14ac:dyDescent="0.25">
      <c r="B19" s="13" t="s">
        <v>24</v>
      </c>
      <c r="C19" s="14">
        <v>3978824.8340000045</v>
      </c>
      <c r="D19" s="14">
        <v>3443001.4640000043</v>
      </c>
      <c r="E19" s="14" t="s">
        <v>11</v>
      </c>
      <c r="F19" s="14">
        <v>951</v>
      </c>
      <c r="G19" s="14" t="s">
        <v>11</v>
      </c>
      <c r="H19" s="14">
        <v>146683.33499999999</v>
      </c>
      <c r="I19" s="14">
        <v>388189</v>
      </c>
      <c r="N19" s="3"/>
    </row>
    <row r="20" spans="2:14" ht="9" hidden="1" x14ac:dyDescent="0.25">
      <c r="B20" s="13" t="s">
        <v>25</v>
      </c>
      <c r="C20" s="14">
        <v>125390.95000000003</v>
      </c>
      <c r="D20" s="14">
        <v>86122.170000000027</v>
      </c>
      <c r="E20" s="14">
        <v>1940.55</v>
      </c>
      <c r="F20" s="14" t="s">
        <v>11</v>
      </c>
      <c r="G20" s="14">
        <v>27195.537499999999</v>
      </c>
      <c r="H20" s="14">
        <v>3995.7649999999999</v>
      </c>
      <c r="I20" s="14" t="s">
        <v>11</v>
      </c>
      <c r="N20" s="3"/>
    </row>
    <row r="21" spans="2:14" ht="9" hidden="1" x14ac:dyDescent="0.25">
      <c r="B21" s="13" t="s">
        <v>26</v>
      </c>
      <c r="C21" s="14">
        <v>42811</v>
      </c>
      <c r="D21" s="14" t="s">
        <v>11</v>
      </c>
      <c r="E21" s="14" t="s">
        <v>11</v>
      </c>
      <c r="F21" s="14">
        <v>42811</v>
      </c>
      <c r="G21" s="14" t="s">
        <v>11</v>
      </c>
      <c r="H21" s="14" t="s">
        <v>11</v>
      </c>
      <c r="I21" s="14" t="s">
        <v>11</v>
      </c>
      <c r="N21" s="3"/>
    </row>
    <row r="22" spans="2:14" ht="9" hidden="1" x14ac:dyDescent="0.25">
      <c r="B22" s="13" t="s">
        <v>27</v>
      </c>
      <c r="C22" s="14">
        <v>96252.25</v>
      </c>
      <c r="D22" s="14">
        <v>38.25</v>
      </c>
      <c r="E22" s="14" t="s">
        <v>11</v>
      </c>
      <c r="F22" s="14">
        <v>96214</v>
      </c>
      <c r="G22" s="14" t="s">
        <v>11</v>
      </c>
      <c r="H22" s="14" t="s">
        <v>11</v>
      </c>
      <c r="I22" s="14" t="s">
        <v>11</v>
      </c>
      <c r="N22" s="3"/>
    </row>
    <row r="23" spans="2:14" ht="9" hidden="1" x14ac:dyDescent="0.25">
      <c r="B23" s="13" t="s">
        <v>28</v>
      </c>
      <c r="C23" s="14">
        <v>139457.10749999993</v>
      </c>
      <c r="D23" s="14">
        <v>131030.75749999992</v>
      </c>
      <c r="E23" s="14" t="s">
        <v>11</v>
      </c>
      <c r="F23" s="14" t="s">
        <v>11</v>
      </c>
      <c r="G23" s="14" t="s">
        <v>11</v>
      </c>
      <c r="H23" s="14">
        <v>26.35</v>
      </c>
      <c r="I23" s="14">
        <v>8400</v>
      </c>
      <c r="N23" s="3"/>
    </row>
    <row r="24" spans="2:14" ht="9" hidden="1" x14ac:dyDescent="0.25">
      <c r="B24" s="13" t="s">
        <v>29</v>
      </c>
      <c r="C24" s="14">
        <v>397544.3125</v>
      </c>
      <c r="D24" s="14">
        <v>3327.9625000000001</v>
      </c>
      <c r="E24" s="14">
        <v>428387.49250000005</v>
      </c>
      <c r="F24" s="14" t="s">
        <v>11</v>
      </c>
      <c r="G24" s="14" t="s">
        <v>11</v>
      </c>
      <c r="H24" s="14">
        <v>1896.35</v>
      </c>
      <c r="I24" s="14">
        <v>520</v>
      </c>
      <c r="N24" s="3"/>
    </row>
    <row r="25" spans="2:14" ht="9" hidden="1" x14ac:dyDescent="0.25">
      <c r="B25" s="13" t="s">
        <v>30</v>
      </c>
      <c r="C25" s="14">
        <v>515920</v>
      </c>
      <c r="D25" s="14" t="s">
        <v>11</v>
      </c>
      <c r="E25" s="14" t="s">
        <v>11</v>
      </c>
      <c r="F25" s="14">
        <v>515920</v>
      </c>
      <c r="G25" s="14" t="s">
        <v>11</v>
      </c>
      <c r="H25" s="14" t="s">
        <v>11</v>
      </c>
      <c r="I25" s="14" t="s">
        <v>11</v>
      </c>
      <c r="N25" s="3"/>
    </row>
    <row r="26" spans="2:14" ht="9" hidden="1" x14ac:dyDescent="0.25">
      <c r="B26" s="13" t="s">
        <v>31</v>
      </c>
      <c r="C26" s="14">
        <v>196843.45</v>
      </c>
      <c r="D26" s="14">
        <v>19360.449999999997</v>
      </c>
      <c r="E26" s="14">
        <v>11321.615</v>
      </c>
      <c r="F26" s="14" t="s">
        <v>11</v>
      </c>
      <c r="G26" s="14">
        <v>173661.57499999998</v>
      </c>
      <c r="H26" s="14" t="s">
        <v>11</v>
      </c>
      <c r="I26" s="14">
        <v>2062</v>
      </c>
      <c r="N26" s="3"/>
    </row>
    <row r="27" spans="2:14" ht="9" hidden="1" x14ac:dyDescent="0.25">
      <c r="B27" s="13" t="s">
        <v>32</v>
      </c>
      <c r="C27" s="14">
        <v>165144.5675</v>
      </c>
      <c r="D27" s="14">
        <v>8556.567500000001</v>
      </c>
      <c r="E27" s="14" t="s">
        <v>11</v>
      </c>
      <c r="F27" s="14">
        <v>156588</v>
      </c>
      <c r="G27" s="14" t="s">
        <v>11</v>
      </c>
      <c r="H27" s="14" t="s">
        <v>11</v>
      </c>
      <c r="I27" s="14" t="s">
        <v>11</v>
      </c>
      <c r="N27" s="3"/>
    </row>
    <row r="28" spans="2:14" ht="9" hidden="1" x14ac:dyDescent="0.25">
      <c r="B28" s="13" t="s">
        <v>33</v>
      </c>
      <c r="C28" s="14">
        <v>56188.95</v>
      </c>
      <c r="D28" s="14">
        <v>90.95</v>
      </c>
      <c r="E28" s="14">
        <v>60129.107499999998</v>
      </c>
      <c r="F28" s="14" t="s">
        <v>11</v>
      </c>
      <c r="G28" s="14" t="s">
        <v>11</v>
      </c>
      <c r="H28" s="14" t="s">
        <v>11</v>
      </c>
      <c r="I28" s="14" t="s">
        <v>11</v>
      </c>
      <c r="N28" s="3"/>
    </row>
    <row r="29" spans="2:14" ht="9" hidden="1" x14ac:dyDescent="0.25">
      <c r="B29" s="15" t="s">
        <v>34</v>
      </c>
      <c r="C29" s="16">
        <v>109795.03500000012</v>
      </c>
      <c r="D29" s="16">
        <v>95307.695000000123</v>
      </c>
      <c r="E29" s="16" t="s">
        <v>11</v>
      </c>
      <c r="F29" s="16" t="s">
        <v>11</v>
      </c>
      <c r="G29" s="16" t="s">
        <v>11</v>
      </c>
      <c r="H29" s="17">
        <v>444.33749999999998</v>
      </c>
      <c r="I29" s="18">
        <v>14043</v>
      </c>
      <c r="N29" s="3"/>
    </row>
    <row r="30" spans="2:14" ht="9" hidden="1" x14ac:dyDescent="0.25">
      <c r="B30" s="19"/>
      <c r="C30" s="20"/>
      <c r="D30" s="21"/>
      <c r="E30" s="21"/>
      <c r="F30" s="22"/>
      <c r="G30" s="21"/>
      <c r="H30" s="23"/>
      <c r="I30" s="23" t="s">
        <v>35</v>
      </c>
      <c r="N30" s="3"/>
    </row>
    <row r="31" spans="2:14" ht="9" hidden="1" x14ac:dyDescent="0.25">
      <c r="B31" s="19"/>
      <c r="C31" s="20"/>
      <c r="D31" s="21"/>
      <c r="E31" s="21"/>
      <c r="F31" s="22"/>
      <c r="G31" s="21"/>
      <c r="H31" s="23"/>
      <c r="I31" s="23"/>
      <c r="N31" s="3"/>
    </row>
    <row r="32" spans="2:14" ht="13.5" hidden="1" x14ac:dyDescent="0.25">
      <c r="B32" s="1" t="s">
        <v>0</v>
      </c>
      <c r="C32" s="2"/>
      <c r="D32" s="2"/>
      <c r="E32" s="2"/>
      <c r="F32" s="2"/>
      <c r="G32" s="2"/>
      <c r="H32" s="2"/>
      <c r="I32" s="2"/>
      <c r="N32" s="3"/>
    </row>
    <row r="33" spans="2:14" ht="13.5" hidden="1" x14ac:dyDescent="0.25">
      <c r="B33" s="4" t="s">
        <v>1</v>
      </c>
      <c r="C33" s="2"/>
      <c r="D33" s="5"/>
      <c r="E33" s="5"/>
      <c r="F33" s="5"/>
      <c r="G33" s="5"/>
      <c r="H33" s="5"/>
      <c r="I33" s="5"/>
      <c r="N33" s="3"/>
    </row>
    <row r="34" spans="2:14" ht="13.5" hidden="1" x14ac:dyDescent="0.25">
      <c r="B34" s="6"/>
      <c r="C34" s="7"/>
      <c r="D34" s="7"/>
      <c r="E34" s="7"/>
      <c r="F34" s="7"/>
      <c r="G34" s="7"/>
      <c r="H34" s="7"/>
      <c r="I34" s="7"/>
      <c r="N34" s="3"/>
    </row>
    <row r="35" spans="2:14" ht="45" hidden="1" x14ac:dyDescent="0.25">
      <c r="B35" s="8" t="s">
        <v>2</v>
      </c>
      <c r="C35" s="9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N35" s="3"/>
    </row>
    <row r="36" spans="2:14" ht="9" hidden="1" x14ac:dyDescent="0.25">
      <c r="B36" s="11">
        <v>2014</v>
      </c>
      <c r="C36" s="12">
        <f>+SUM(D36:I36)</f>
        <v>11039947.218499996</v>
      </c>
      <c r="D36" s="12">
        <f t="shared" ref="D36:I36" si="1">+SUM(D37:D60)</f>
        <v>5634703.3999999957</v>
      </c>
      <c r="E36" s="12">
        <f t="shared" si="1"/>
        <v>2015713.8350000004</v>
      </c>
      <c r="F36" s="12">
        <f t="shared" si="1"/>
        <v>2293264.1009999998</v>
      </c>
      <c r="G36" s="12">
        <f t="shared" si="1"/>
        <v>286029.21999999997</v>
      </c>
      <c r="H36" s="12">
        <f t="shared" si="1"/>
        <v>386417.66249999998</v>
      </c>
      <c r="I36" s="12">
        <f t="shared" si="1"/>
        <v>423819</v>
      </c>
      <c r="N36" s="3"/>
    </row>
    <row r="37" spans="2:14" ht="9" hidden="1" x14ac:dyDescent="0.25">
      <c r="B37" s="13" t="s">
        <v>10</v>
      </c>
      <c r="C37" s="14">
        <f t="shared" ref="C37:C60" si="2">+SUM(D37:I37)</f>
        <v>50659.49</v>
      </c>
      <c r="D37" s="14">
        <v>157.67500000000001</v>
      </c>
      <c r="E37" s="14">
        <v>21655.4925</v>
      </c>
      <c r="F37" s="14" t="s">
        <v>11</v>
      </c>
      <c r="G37" s="14">
        <v>28842.072499999998</v>
      </c>
      <c r="H37" s="14">
        <v>4.25</v>
      </c>
      <c r="I37" s="14" t="s">
        <v>11</v>
      </c>
      <c r="N37" s="3"/>
    </row>
    <row r="38" spans="2:14" ht="9" hidden="1" x14ac:dyDescent="0.25">
      <c r="B38" s="13" t="s">
        <v>12</v>
      </c>
      <c r="C38" s="14">
        <f t="shared" si="2"/>
        <v>411210.29600000009</v>
      </c>
      <c r="D38" s="14">
        <v>186347.81600000008</v>
      </c>
      <c r="E38" s="14">
        <v>218303.88750000001</v>
      </c>
      <c r="F38" s="14" t="s">
        <v>11</v>
      </c>
      <c r="G38" s="14" t="s">
        <v>11</v>
      </c>
      <c r="H38" s="14">
        <v>3026.5924999999997</v>
      </c>
      <c r="I38" s="14">
        <v>3532</v>
      </c>
      <c r="N38" s="3"/>
    </row>
    <row r="39" spans="2:14" ht="9" hidden="1" x14ac:dyDescent="0.25">
      <c r="B39" s="13" t="s">
        <v>13</v>
      </c>
      <c r="C39" s="14">
        <f t="shared" si="2"/>
        <v>257211.56150000001</v>
      </c>
      <c r="D39" s="14">
        <v>74570.843000000023</v>
      </c>
      <c r="E39" s="14" t="s">
        <v>11</v>
      </c>
      <c r="F39" s="14">
        <v>181981.92599999998</v>
      </c>
      <c r="G39" s="14" t="s">
        <v>11</v>
      </c>
      <c r="H39" s="14">
        <v>628.79250000000002</v>
      </c>
      <c r="I39" s="14">
        <v>30</v>
      </c>
      <c r="N39" s="3"/>
    </row>
    <row r="40" spans="2:14" ht="9" hidden="1" x14ac:dyDescent="0.25">
      <c r="B40" s="13" t="s">
        <v>14</v>
      </c>
      <c r="C40" s="14">
        <f t="shared" si="2"/>
        <v>792855.6124999997</v>
      </c>
      <c r="D40" s="14">
        <v>260.01500000000004</v>
      </c>
      <c r="E40" s="14" t="s">
        <v>11</v>
      </c>
      <c r="F40" s="14">
        <v>791244.59749999968</v>
      </c>
      <c r="G40" s="14" t="s">
        <v>11</v>
      </c>
      <c r="H40" s="24">
        <v>0</v>
      </c>
      <c r="I40" s="14">
        <v>1351</v>
      </c>
      <c r="N40" s="3"/>
    </row>
    <row r="41" spans="2:14" ht="9" hidden="1" x14ac:dyDescent="0.25">
      <c r="B41" s="13" t="s">
        <v>15</v>
      </c>
      <c r="C41" s="14">
        <f t="shared" si="2"/>
        <v>309693.51549999946</v>
      </c>
      <c r="D41" s="14">
        <v>295125.41849999945</v>
      </c>
      <c r="E41" s="14" t="s">
        <v>11</v>
      </c>
      <c r="F41" s="14">
        <v>13954.097000000002</v>
      </c>
      <c r="G41" s="14" t="s">
        <v>11</v>
      </c>
      <c r="H41" s="24">
        <v>0</v>
      </c>
      <c r="I41" s="14">
        <v>614</v>
      </c>
      <c r="N41" s="3"/>
    </row>
    <row r="42" spans="2:14" ht="9" hidden="1" x14ac:dyDescent="0.25">
      <c r="B42" s="13" t="s">
        <v>16</v>
      </c>
      <c r="C42" s="14">
        <f t="shared" si="2"/>
        <v>258696.44750000001</v>
      </c>
      <c r="D42" s="14">
        <v>2688.3375000000005</v>
      </c>
      <c r="E42" s="14">
        <v>204609.68750000003</v>
      </c>
      <c r="F42" s="14" t="s">
        <v>11</v>
      </c>
      <c r="G42" s="14">
        <v>27945.365000000002</v>
      </c>
      <c r="H42" s="14">
        <v>9110.0575000000008</v>
      </c>
      <c r="I42" s="14">
        <v>14343</v>
      </c>
      <c r="N42" s="3"/>
    </row>
    <row r="43" spans="2:14" ht="9" hidden="1" x14ac:dyDescent="0.25">
      <c r="B43" s="13" t="s">
        <v>17</v>
      </c>
      <c r="C43" s="14">
        <f t="shared" si="2"/>
        <v>500504.23099999985</v>
      </c>
      <c r="D43" s="14">
        <v>1018.3000000000001</v>
      </c>
      <c r="E43" s="14" t="s">
        <v>11</v>
      </c>
      <c r="F43" s="14">
        <v>498577.93099999987</v>
      </c>
      <c r="G43" s="14" t="s">
        <v>11</v>
      </c>
      <c r="H43" s="24">
        <v>0</v>
      </c>
      <c r="I43" s="14">
        <v>908</v>
      </c>
      <c r="N43" s="3"/>
    </row>
    <row r="44" spans="2:14" ht="9" hidden="1" x14ac:dyDescent="0.25">
      <c r="B44" s="13" t="s">
        <v>18</v>
      </c>
      <c r="C44" s="14">
        <f t="shared" si="2"/>
        <v>167392.84249999997</v>
      </c>
      <c r="D44" s="14">
        <v>167392.84249999997</v>
      </c>
      <c r="E44" s="14" t="s">
        <v>11</v>
      </c>
      <c r="F44" s="14" t="s">
        <v>11</v>
      </c>
      <c r="G44" s="14" t="s">
        <v>11</v>
      </c>
      <c r="H44" s="24">
        <v>0</v>
      </c>
      <c r="I44" s="24" t="s">
        <v>11</v>
      </c>
      <c r="N44" s="3"/>
    </row>
    <row r="45" spans="2:14" ht="9" hidden="1" x14ac:dyDescent="0.25">
      <c r="B45" s="13" t="s">
        <v>19</v>
      </c>
      <c r="C45" s="14">
        <f t="shared" si="2"/>
        <v>263518.30750000011</v>
      </c>
      <c r="D45" s="14">
        <v>254828.8600000001</v>
      </c>
      <c r="E45" s="14" t="s">
        <v>11</v>
      </c>
      <c r="F45" s="14" t="s">
        <v>11</v>
      </c>
      <c r="G45" s="14" t="s">
        <v>11</v>
      </c>
      <c r="H45" s="14">
        <v>7955.4475000000002</v>
      </c>
      <c r="I45" s="14">
        <v>734</v>
      </c>
      <c r="N45" s="3"/>
    </row>
    <row r="46" spans="2:14" ht="9" hidden="1" x14ac:dyDescent="0.25">
      <c r="B46" s="13" t="s">
        <v>20</v>
      </c>
      <c r="C46" s="14">
        <f t="shared" si="2"/>
        <v>500747.01250000368</v>
      </c>
      <c r="D46" s="14">
        <v>397147.42500000371</v>
      </c>
      <c r="E46" s="14" t="s">
        <v>11</v>
      </c>
      <c r="F46" s="14">
        <v>34600.477499999986</v>
      </c>
      <c r="G46" s="14" t="s">
        <v>11</v>
      </c>
      <c r="H46" s="14">
        <v>64877.11</v>
      </c>
      <c r="I46" s="14">
        <v>4122</v>
      </c>
      <c r="N46" s="3"/>
    </row>
    <row r="47" spans="2:14" ht="9" hidden="1" x14ac:dyDescent="0.25">
      <c r="B47" s="13" t="s">
        <v>21</v>
      </c>
      <c r="C47" s="14">
        <f t="shared" si="2"/>
        <v>582029.03200000222</v>
      </c>
      <c r="D47" s="14">
        <v>567630.22700000217</v>
      </c>
      <c r="E47" s="14" t="s">
        <v>11</v>
      </c>
      <c r="F47" s="14" t="s">
        <v>11</v>
      </c>
      <c r="G47" s="14" t="s">
        <v>11</v>
      </c>
      <c r="H47" s="14">
        <v>2195.8050000000003</v>
      </c>
      <c r="I47" s="14">
        <v>12203</v>
      </c>
      <c r="N47" s="3"/>
    </row>
    <row r="48" spans="2:14" ht="9" hidden="1" x14ac:dyDescent="0.25">
      <c r="B48" s="13" t="s">
        <v>22</v>
      </c>
      <c r="C48" s="14">
        <f t="shared" si="2"/>
        <v>691492.54000000015</v>
      </c>
      <c r="D48" s="14">
        <v>1394.4975000000002</v>
      </c>
      <c r="E48" s="14">
        <v>638077.24000000011</v>
      </c>
      <c r="F48" s="14" t="s">
        <v>11</v>
      </c>
      <c r="G48" s="14" t="s">
        <v>11</v>
      </c>
      <c r="H48" s="14">
        <v>49983.802499999998</v>
      </c>
      <c r="I48" s="14">
        <v>2037</v>
      </c>
      <c r="N48" s="3"/>
    </row>
    <row r="49" spans="1:25" ht="9" hidden="1" x14ac:dyDescent="0.25">
      <c r="B49" s="13" t="s">
        <v>23</v>
      </c>
      <c r="C49" s="14">
        <f t="shared" si="2"/>
        <v>493237.88000000006</v>
      </c>
      <c r="D49" s="14">
        <v>594.45749999999998</v>
      </c>
      <c r="E49" s="14">
        <v>475894.93000000005</v>
      </c>
      <c r="F49" s="14" t="s">
        <v>11</v>
      </c>
      <c r="G49" s="14" t="s">
        <v>11</v>
      </c>
      <c r="H49" s="14">
        <v>15777.4925</v>
      </c>
      <c r="I49" s="14">
        <v>971</v>
      </c>
      <c r="N49" s="3"/>
    </row>
    <row r="50" spans="1:25" ht="9" hidden="1" x14ac:dyDescent="0.25">
      <c r="B50" s="13" t="s">
        <v>24</v>
      </c>
      <c r="C50" s="14">
        <f>+SUM(D50:I50)</f>
        <v>3950379.2194999903</v>
      </c>
      <c r="D50" s="14">
        <v>3368624.8244999903</v>
      </c>
      <c r="E50" s="14" t="s">
        <v>11</v>
      </c>
      <c r="F50" s="14" t="s">
        <v>11</v>
      </c>
      <c r="G50" s="14" t="s">
        <v>11</v>
      </c>
      <c r="H50" s="14">
        <v>215442.39499999999</v>
      </c>
      <c r="I50" s="14">
        <v>366312</v>
      </c>
      <c r="N50" s="3"/>
    </row>
    <row r="51" spans="1:25" ht="9" hidden="1" x14ac:dyDescent="0.25">
      <c r="B51" s="13" t="s">
        <v>25</v>
      </c>
      <c r="C51" s="14">
        <f t="shared" si="2"/>
        <v>133882.85800000001</v>
      </c>
      <c r="D51" s="14">
        <v>81599.448000000004</v>
      </c>
      <c r="E51" s="14">
        <v>25.5</v>
      </c>
      <c r="F51" s="14" t="s">
        <v>11</v>
      </c>
      <c r="G51" s="14">
        <v>43114.975000000006</v>
      </c>
      <c r="H51" s="14">
        <v>8334.9349999999995</v>
      </c>
      <c r="I51" s="14">
        <v>808</v>
      </c>
      <c r="N51" s="3"/>
    </row>
    <row r="52" spans="1:25" ht="9" hidden="1" x14ac:dyDescent="0.25">
      <c r="B52" s="13" t="s">
        <v>26</v>
      </c>
      <c r="C52" s="14">
        <f t="shared" si="2"/>
        <v>45776.992499999993</v>
      </c>
      <c r="D52" s="14" t="s">
        <v>11</v>
      </c>
      <c r="E52" s="14" t="s">
        <v>11</v>
      </c>
      <c r="F52" s="14">
        <v>45776.992499999993</v>
      </c>
      <c r="G52" s="14" t="s">
        <v>11</v>
      </c>
      <c r="H52" s="24">
        <v>0</v>
      </c>
      <c r="I52" s="24" t="s">
        <v>11</v>
      </c>
      <c r="N52" s="3"/>
    </row>
    <row r="53" spans="1:25" ht="9" hidden="1" x14ac:dyDescent="0.25">
      <c r="B53" s="13" t="s">
        <v>27</v>
      </c>
      <c r="C53" s="14">
        <f>+SUM(D53:I53)</f>
        <v>91919.897500000006</v>
      </c>
      <c r="D53" s="14">
        <v>17.425000000000004</v>
      </c>
      <c r="E53" s="14" t="s">
        <v>11</v>
      </c>
      <c r="F53" s="14">
        <v>91902.472500000003</v>
      </c>
      <c r="G53" s="14" t="s">
        <v>11</v>
      </c>
      <c r="H53" s="24">
        <v>0</v>
      </c>
      <c r="I53" s="24" t="s">
        <v>11</v>
      </c>
      <c r="N53" s="3"/>
    </row>
    <row r="54" spans="1:25" ht="9" hidden="1" x14ac:dyDescent="0.25">
      <c r="B54" s="13" t="s">
        <v>28</v>
      </c>
      <c r="C54" s="14">
        <f>+SUM(D54:I54)</f>
        <v>118537.98499999996</v>
      </c>
      <c r="D54" s="14">
        <v>115825.03499999996</v>
      </c>
      <c r="E54" s="14" t="s">
        <v>11</v>
      </c>
      <c r="F54" s="14" t="s">
        <v>11</v>
      </c>
      <c r="G54" s="14" t="s">
        <v>11</v>
      </c>
      <c r="H54" s="14">
        <v>73.95</v>
      </c>
      <c r="I54" s="14">
        <v>2639</v>
      </c>
      <c r="N54" s="3"/>
    </row>
    <row r="55" spans="1:25" ht="9" hidden="1" x14ac:dyDescent="0.25">
      <c r="B55" s="13" t="s">
        <v>29</v>
      </c>
      <c r="C55" s="14">
        <f t="shared" si="2"/>
        <v>408988.09250000003</v>
      </c>
      <c r="D55" s="14">
        <v>1141.125</v>
      </c>
      <c r="E55" s="14">
        <v>399630.72500000003</v>
      </c>
      <c r="F55" s="14" t="s">
        <v>11</v>
      </c>
      <c r="G55" s="14" t="s">
        <v>11</v>
      </c>
      <c r="H55" s="14">
        <v>7902.2424999999994</v>
      </c>
      <c r="I55" s="14">
        <v>314</v>
      </c>
      <c r="N55" s="3"/>
    </row>
    <row r="56" spans="1:25" ht="9" hidden="1" x14ac:dyDescent="0.25">
      <c r="B56" s="13" t="s">
        <v>30</v>
      </c>
      <c r="C56" s="14">
        <f t="shared" si="2"/>
        <v>498262.49050000048</v>
      </c>
      <c r="D56" s="14" t="s">
        <v>11</v>
      </c>
      <c r="E56" s="14" t="s">
        <v>11</v>
      </c>
      <c r="F56" s="14">
        <v>498262.49050000048</v>
      </c>
      <c r="G56" s="14" t="s">
        <v>11</v>
      </c>
      <c r="H56" s="24">
        <v>0</v>
      </c>
      <c r="I56" s="24" t="s">
        <v>11</v>
      </c>
      <c r="N56" s="3"/>
    </row>
    <row r="57" spans="1:25" ht="9" hidden="1" x14ac:dyDescent="0.25">
      <c r="B57" s="13" t="s">
        <v>31</v>
      </c>
      <c r="C57" s="14">
        <f t="shared" si="2"/>
        <v>204591.13999999998</v>
      </c>
      <c r="D57" s="14">
        <v>13434.207499999999</v>
      </c>
      <c r="E57" s="14">
        <v>257.125</v>
      </c>
      <c r="F57" s="14" t="s">
        <v>11</v>
      </c>
      <c r="G57" s="14">
        <v>186126.8075</v>
      </c>
      <c r="H57" s="24">
        <v>0</v>
      </c>
      <c r="I57" s="14">
        <v>4773</v>
      </c>
      <c r="N57" s="3"/>
    </row>
    <row r="58" spans="1:25" ht="9" hidden="1" x14ac:dyDescent="0.25">
      <c r="B58" s="13" t="s">
        <v>32</v>
      </c>
      <c r="C58" s="14">
        <f t="shared" si="2"/>
        <v>144175.02700000006</v>
      </c>
      <c r="D58" s="14">
        <v>7211.9105000000009</v>
      </c>
      <c r="E58" s="14" t="s">
        <v>11</v>
      </c>
      <c r="F58" s="14">
        <v>136963.11650000006</v>
      </c>
      <c r="G58" s="14" t="s">
        <v>11</v>
      </c>
      <c r="H58" s="24">
        <v>0</v>
      </c>
      <c r="I58" s="24" t="s">
        <v>11</v>
      </c>
      <c r="N58" s="3"/>
    </row>
    <row r="59" spans="1:25" ht="9" hidden="1" x14ac:dyDescent="0.25">
      <c r="B59" s="13" t="s">
        <v>33</v>
      </c>
      <c r="C59" s="14">
        <f t="shared" si="2"/>
        <v>57429.247500000005</v>
      </c>
      <c r="D59" s="14">
        <v>170</v>
      </c>
      <c r="E59" s="14">
        <v>57259.247500000005</v>
      </c>
      <c r="F59" s="14" t="s">
        <v>11</v>
      </c>
      <c r="G59" s="14" t="s">
        <v>11</v>
      </c>
      <c r="H59" s="24">
        <v>0</v>
      </c>
      <c r="I59" s="24" t="s">
        <v>11</v>
      </c>
      <c r="N59" s="3"/>
    </row>
    <row r="60" spans="1:25" ht="9" hidden="1" x14ac:dyDescent="0.25">
      <c r="B60" s="15" t="s">
        <v>34</v>
      </c>
      <c r="C60" s="25">
        <f t="shared" si="2"/>
        <v>106755.49999999997</v>
      </c>
      <c r="D60" s="16">
        <v>97522.709999999977</v>
      </c>
      <c r="E60" s="16" t="s">
        <v>11</v>
      </c>
      <c r="F60" s="16" t="s">
        <v>11</v>
      </c>
      <c r="G60" s="16" t="s">
        <v>11</v>
      </c>
      <c r="H60" s="18">
        <v>1104.79</v>
      </c>
      <c r="I60" s="18">
        <v>8128</v>
      </c>
      <c r="N60" s="3"/>
    </row>
    <row r="61" spans="1:25" ht="9" hidden="1" x14ac:dyDescent="0.25">
      <c r="B61" s="19"/>
      <c r="C61" s="20"/>
      <c r="D61" s="21"/>
      <c r="E61" s="21"/>
      <c r="F61" s="22"/>
      <c r="G61" s="21"/>
      <c r="H61" s="21"/>
      <c r="I61" s="23" t="s">
        <v>35</v>
      </c>
      <c r="N61" s="3"/>
    </row>
    <row r="62" spans="1:25" s="26" customFormat="1" ht="3" hidden="1" customHeight="1" x14ac:dyDescent="0.25"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5" ht="21.95" hidden="1" customHeight="1" x14ac:dyDescent="0.25">
      <c r="A63" s="99" t="s">
        <v>2</v>
      </c>
      <c r="B63" s="100"/>
      <c r="C63" s="9" t="s">
        <v>3</v>
      </c>
      <c r="D63" s="10" t="s">
        <v>4</v>
      </c>
      <c r="E63" s="10" t="s">
        <v>5</v>
      </c>
      <c r="F63" s="10" t="s">
        <v>6</v>
      </c>
      <c r="G63" s="10" t="s">
        <v>7</v>
      </c>
      <c r="H63" s="10" t="s">
        <v>8</v>
      </c>
      <c r="I63" s="10" t="s">
        <v>9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5" s="29" customFormat="1" ht="12.95" hidden="1" customHeight="1" x14ac:dyDescent="0.15">
      <c r="A64" s="101">
        <v>2015</v>
      </c>
      <c r="B64" s="102"/>
      <c r="C64" s="28">
        <f>SUM(D64:I64)</f>
        <v>11019826.826789994</v>
      </c>
      <c r="D64" s="28">
        <f t="shared" ref="D64:I64" si="3">SUM(D65:D88)</f>
        <v>5457810.4400000013</v>
      </c>
      <c r="E64" s="28">
        <f>SUM(E65:E88)</f>
        <v>2016627.2575000001</v>
      </c>
      <c r="F64" s="28">
        <f t="shared" si="3"/>
        <v>2122243.9674999998</v>
      </c>
      <c r="G64" s="28">
        <f>SUM(G65:G88)</f>
        <v>278414.38250000001</v>
      </c>
      <c r="H64" s="28">
        <f t="shared" si="3"/>
        <v>350213.70295000001</v>
      </c>
      <c r="I64" s="28">
        <f t="shared" si="3"/>
        <v>794517.07633999211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Y64" s="30"/>
    </row>
    <row r="65" spans="1:26" ht="9.75" hidden="1" customHeight="1" x14ac:dyDescent="0.25">
      <c r="A65" s="3" t="s">
        <v>10</v>
      </c>
      <c r="B65" s="13"/>
      <c r="C65" s="31">
        <f>SUM(D65:I65)</f>
        <v>67389.163611347205</v>
      </c>
      <c r="D65" s="31">
        <v>369.75</v>
      </c>
      <c r="E65" s="31">
        <v>34213.377499999995</v>
      </c>
      <c r="F65" s="24">
        <v>0</v>
      </c>
      <c r="G65" s="32">
        <v>32649.264999999999</v>
      </c>
      <c r="H65" s="24">
        <v>0</v>
      </c>
      <c r="I65" s="33">
        <v>156.7711113472163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4"/>
      <c r="X65" s="34"/>
    </row>
    <row r="66" spans="1:26" ht="9.75" hidden="1" customHeight="1" x14ac:dyDescent="0.25">
      <c r="A66" s="3" t="s">
        <v>12</v>
      </c>
      <c r="B66" s="13"/>
      <c r="C66" s="31">
        <f t="shared" ref="C66:C88" si="4">SUM(D66:I66)</f>
        <v>330626.50239502767</v>
      </c>
      <c r="D66" s="31">
        <v>158324.29</v>
      </c>
      <c r="E66" s="31">
        <v>164265.29250000001</v>
      </c>
      <c r="F66" s="24">
        <v>0</v>
      </c>
      <c r="G66" s="24">
        <v>0</v>
      </c>
      <c r="H66" s="31">
        <v>3231.5299999999997</v>
      </c>
      <c r="I66" s="33">
        <v>4805.3898950276198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4"/>
      <c r="X66" s="34"/>
    </row>
    <row r="67" spans="1:26" ht="9.75" hidden="1" customHeight="1" x14ac:dyDescent="0.25">
      <c r="A67" s="3" t="s">
        <v>13</v>
      </c>
      <c r="B67" s="13"/>
      <c r="C67" s="31">
        <f t="shared" si="4"/>
        <v>212368.72050000002</v>
      </c>
      <c r="D67" s="31">
        <v>78513.182499999995</v>
      </c>
      <c r="E67" s="31" t="s">
        <v>11</v>
      </c>
      <c r="F67" s="31">
        <v>133684.26300000004</v>
      </c>
      <c r="G67" s="24">
        <v>0</v>
      </c>
      <c r="H67" s="31">
        <v>171.27500000000001</v>
      </c>
      <c r="I67" s="24" t="s">
        <v>11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4"/>
      <c r="X67" s="34"/>
    </row>
    <row r="68" spans="1:26" ht="9.75" hidden="1" customHeight="1" x14ac:dyDescent="0.25">
      <c r="A68" s="3" t="s">
        <v>14</v>
      </c>
      <c r="B68" s="13"/>
      <c r="C68" s="31">
        <f t="shared" si="4"/>
        <v>747419.85099999979</v>
      </c>
      <c r="D68" s="31">
        <v>0.63750000000000007</v>
      </c>
      <c r="E68" s="31" t="s">
        <v>11</v>
      </c>
      <c r="F68" s="31">
        <v>747419.17099999986</v>
      </c>
      <c r="G68" s="24">
        <v>0</v>
      </c>
      <c r="H68" s="32">
        <v>4.2500000000000003E-2</v>
      </c>
      <c r="I68" s="24" t="s">
        <v>11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4"/>
      <c r="X68" s="34"/>
    </row>
    <row r="69" spans="1:26" ht="9.75" hidden="1" customHeight="1" x14ac:dyDescent="0.25">
      <c r="A69" s="3" t="s">
        <v>15</v>
      </c>
      <c r="B69" s="13"/>
      <c r="C69" s="31">
        <f t="shared" si="4"/>
        <v>322072.9915</v>
      </c>
      <c r="D69" s="31">
        <v>302204.88999999996</v>
      </c>
      <c r="E69" s="31" t="s">
        <v>11</v>
      </c>
      <c r="F69" s="31">
        <v>12979.229500000001</v>
      </c>
      <c r="G69" s="24">
        <v>0</v>
      </c>
      <c r="H69" s="32">
        <v>209.52500000000001</v>
      </c>
      <c r="I69" s="33">
        <v>6679.3469999999897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4"/>
      <c r="X69" s="34"/>
    </row>
    <row r="70" spans="1:26" ht="9.75" hidden="1" customHeight="1" x14ac:dyDescent="0.25">
      <c r="A70" s="3" t="s">
        <v>16</v>
      </c>
      <c r="B70" s="13"/>
      <c r="C70" s="31">
        <f t="shared" si="4"/>
        <v>261730.02993710156</v>
      </c>
      <c r="D70" s="31">
        <v>104.55</v>
      </c>
      <c r="E70" s="31">
        <v>226361.06750000003</v>
      </c>
      <c r="F70" s="24">
        <v>0</v>
      </c>
      <c r="G70" s="32">
        <v>9982.74</v>
      </c>
      <c r="H70" s="31">
        <v>11276.8225</v>
      </c>
      <c r="I70" s="33">
        <v>14004.849937101548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4"/>
      <c r="X70" s="34"/>
    </row>
    <row r="71" spans="1:26" ht="9.75" hidden="1" customHeight="1" x14ac:dyDescent="0.25">
      <c r="A71" s="3" t="s">
        <v>17</v>
      </c>
      <c r="B71" s="13"/>
      <c r="C71" s="31">
        <f t="shared" si="4"/>
        <v>416097.9470000001</v>
      </c>
      <c r="D71" s="31">
        <v>1280.9500000000003</v>
      </c>
      <c r="E71" s="31" t="s">
        <v>11</v>
      </c>
      <c r="F71" s="31">
        <v>414816.99700000009</v>
      </c>
      <c r="G71" s="24">
        <v>0</v>
      </c>
      <c r="H71" s="24">
        <v>0</v>
      </c>
      <c r="I71" s="24" t="s">
        <v>11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4"/>
      <c r="X71" s="34"/>
    </row>
    <row r="72" spans="1:26" ht="9.75" hidden="1" customHeight="1" x14ac:dyDescent="0.25">
      <c r="A72" s="3" t="s">
        <v>18</v>
      </c>
      <c r="B72" s="13"/>
      <c r="C72" s="31">
        <f t="shared" si="4"/>
        <v>182010.69249999998</v>
      </c>
      <c r="D72" s="31">
        <v>180902.75999999998</v>
      </c>
      <c r="E72" s="31" t="s">
        <v>11</v>
      </c>
      <c r="F72" s="24">
        <v>0</v>
      </c>
      <c r="G72" s="24">
        <v>0</v>
      </c>
      <c r="H72" s="32">
        <v>951.53250000000003</v>
      </c>
      <c r="I72" s="33">
        <v>156.4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4"/>
      <c r="X72" s="34"/>
    </row>
    <row r="73" spans="1:26" ht="9.75" hidden="1" customHeight="1" x14ac:dyDescent="0.25">
      <c r="A73" s="3" t="s">
        <v>19</v>
      </c>
      <c r="B73" s="13"/>
      <c r="C73" s="31">
        <f t="shared" si="4"/>
        <v>272740.23907989805</v>
      </c>
      <c r="D73" s="31">
        <v>255054.98750000002</v>
      </c>
      <c r="E73" s="31" t="s">
        <v>11</v>
      </c>
      <c r="F73" s="24">
        <v>0</v>
      </c>
      <c r="G73" s="24">
        <v>0</v>
      </c>
      <c r="H73" s="31">
        <v>10579.992500000002</v>
      </c>
      <c r="I73" s="33">
        <v>7105.2590798980027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4"/>
      <c r="X73" s="34"/>
    </row>
    <row r="74" spans="1:26" ht="9.75" hidden="1" customHeight="1" x14ac:dyDescent="0.25">
      <c r="A74" s="3" t="s">
        <v>20</v>
      </c>
      <c r="B74" s="13"/>
      <c r="C74" s="31">
        <f t="shared" si="4"/>
        <v>520580.94901699963</v>
      </c>
      <c r="D74" s="31">
        <v>426965.70500000007</v>
      </c>
      <c r="E74" s="31" t="s">
        <v>11</v>
      </c>
      <c r="F74" s="31">
        <v>44828.642</v>
      </c>
      <c r="G74" s="24">
        <v>0</v>
      </c>
      <c r="H74" s="31">
        <v>34135.490000000005</v>
      </c>
      <c r="I74" s="33">
        <v>14651.11201699957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4"/>
      <c r="X74" s="35"/>
      <c r="Y74" s="36"/>
      <c r="Z74" s="36"/>
    </row>
    <row r="75" spans="1:26" ht="9.75" hidden="1" customHeight="1" x14ac:dyDescent="0.25">
      <c r="A75" s="3" t="s">
        <v>21</v>
      </c>
      <c r="B75" s="13"/>
      <c r="C75" s="31">
        <f t="shared" si="4"/>
        <v>633470.74290416518</v>
      </c>
      <c r="D75" s="31">
        <v>609297.42000000027</v>
      </c>
      <c r="E75" s="31" t="s">
        <v>11</v>
      </c>
      <c r="F75" s="24">
        <v>0</v>
      </c>
      <c r="G75" s="24">
        <v>0</v>
      </c>
      <c r="H75" s="31">
        <v>6476.1075000000001</v>
      </c>
      <c r="I75" s="33">
        <v>17697.215404164897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4"/>
      <c r="X75" s="35"/>
      <c r="Y75" s="37"/>
      <c r="Z75" s="37"/>
    </row>
    <row r="76" spans="1:26" ht="9.75" hidden="1" customHeight="1" x14ac:dyDescent="0.25">
      <c r="A76" s="3" t="s">
        <v>22</v>
      </c>
      <c r="B76" s="13"/>
      <c r="C76" s="31">
        <f t="shared" si="4"/>
        <v>658209.87085076491</v>
      </c>
      <c r="D76" s="31">
        <v>924.39750000000004</v>
      </c>
      <c r="E76" s="31">
        <v>613058.14249999996</v>
      </c>
      <c r="F76" s="24">
        <v>0</v>
      </c>
      <c r="G76" s="24">
        <v>0</v>
      </c>
      <c r="H76" s="31">
        <v>39598.845450000001</v>
      </c>
      <c r="I76" s="33">
        <v>4628.485400764981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4"/>
      <c r="X76" s="35"/>
      <c r="Y76" s="37"/>
      <c r="Z76" s="37"/>
    </row>
    <row r="77" spans="1:26" ht="9.75" hidden="1" customHeight="1" x14ac:dyDescent="0.25">
      <c r="A77" s="3" t="s">
        <v>23</v>
      </c>
      <c r="B77" s="13"/>
      <c r="C77" s="31">
        <f t="shared" si="4"/>
        <v>547399.98682022945</v>
      </c>
      <c r="D77" s="31">
        <v>296.13</v>
      </c>
      <c r="E77" s="31">
        <v>501870.33750000002</v>
      </c>
      <c r="F77" s="24">
        <v>0</v>
      </c>
      <c r="G77" s="24">
        <v>0</v>
      </c>
      <c r="H77" s="31">
        <v>39253.892499999994</v>
      </c>
      <c r="I77" s="33">
        <v>5979.6268202294941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4"/>
      <c r="X77" s="35"/>
      <c r="Y77" s="38"/>
      <c r="Z77" s="36"/>
    </row>
    <row r="78" spans="1:26" ht="9.75" hidden="1" customHeight="1" x14ac:dyDescent="0.25">
      <c r="A78" s="3" t="s">
        <v>24</v>
      </c>
      <c r="B78" s="13"/>
      <c r="C78" s="31">
        <f t="shared" si="4"/>
        <v>4033452.7180465376</v>
      </c>
      <c r="D78" s="31">
        <v>3171622.5725000007</v>
      </c>
      <c r="E78" s="31" t="s">
        <v>11</v>
      </c>
      <c r="F78" s="24">
        <v>0</v>
      </c>
      <c r="G78" s="24">
        <v>0</v>
      </c>
      <c r="H78" s="31">
        <v>162433.63500000001</v>
      </c>
      <c r="I78" s="33">
        <v>699396.51054653688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4"/>
      <c r="X78" s="39"/>
      <c r="Y78" s="40"/>
      <c r="Z78" s="40"/>
    </row>
    <row r="79" spans="1:26" ht="9.75" hidden="1" customHeight="1" x14ac:dyDescent="0.25">
      <c r="A79" s="3" t="s">
        <v>25</v>
      </c>
      <c r="B79" s="13"/>
      <c r="C79" s="31">
        <f t="shared" si="4"/>
        <v>127184.69499999998</v>
      </c>
      <c r="D79" s="31">
        <v>64919.174999999988</v>
      </c>
      <c r="E79" s="31">
        <v>31.28</v>
      </c>
      <c r="F79" s="24">
        <v>0</v>
      </c>
      <c r="G79" s="32">
        <v>44366.6875</v>
      </c>
      <c r="H79" s="31">
        <v>17867.552499999998</v>
      </c>
      <c r="I79" s="24" t="s">
        <v>11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4"/>
      <c r="X79" s="39"/>
      <c r="Y79" s="40"/>
      <c r="Z79" s="40"/>
    </row>
    <row r="80" spans="1:26" ht="9.75" hidden="1" customHeight="1" x14ac:dyDescent="0.25">
      <c r="A80" s="3" t="s">
        <v>26</v>
      </c>
      <c r="B80" s="13"/>
      <c r="C80" s="31">
        <f t="shared" si="4"/>
        <v>41733.024999999994</v>
      </c>
      <c r="D80" s="24">
        <v>0</v>
      </c>
      <c r="E80" s="31" t="s">
        <v>11</v>
      </c>
      <c r="F80" s="31">
        <v>41733.024999999994</v>
      </c>
      <c r="G80" s="24">
        <v>0</v>
      </c>
      <c r="H80" s="24">
        <v>0</v>
      </c>
      <c r="I80" s="24" t="s">
        <v>11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4"/>
      <c r="X80" s="39"/>
      <c r="Y80" s="40"/>
      <c r="Z80" s="40"/>
    </row>
    <row r="81" spans="1:26" ht="9.75" hidden="1" customHeight="1" x14ac:dyDescent="0.25">
      <c r="A81" s="3" t="s">
        <v>27</v>
      </c>
      <c r="B81" s="13"/>
      <c r="C81" s="31">
        <f t="shared" si="4"/>
        <v>103692.77599999995</v>
      </c>
      <c r="D81" s="24">
        <v>0</v>
      </c>
      <c r="E81" s="31" t="s">
        <v>11</v>
      </c>
      <c r="F81" s="31">
        <v>103692.77599999995</v>
      </c>
      <c r="G81" s="24">
        <v>0</v>
      </c>
      <c r="H81" s="24">
        <v>0</v>
      </c>
      <c r="I81" s="24" t="s">
        <v>11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4"/>
      <c r="X81" s="34"/>
      <c r="Z81" s="40"/>
    </row>
    <row r="82" spans="1:26" ht="9.75" hidden="1" customHeight="1" x14ac:dyDescent="0.25">
      <c r="A82" s="3" t="s">
        <v>28</v>
      </c>
      <c r="B82" s="13"/>
      <c r="C82" s="31">
        <f t="shared" si="4"/>
        <v>100392.808</v>
      </c>
      <c r="D82" s="31">
        <v>97500.065000000002</v>
      </c>
      <c r="E82" s="31" t="s">
        <v>11</v>
      </c>
      <c r="F82" s="24">
        <v>0</v>
      </c>
      <c r="G82" s="24">
        <v>0</v>
      </c>
      <c r="H82" s="31">
        <v>164.98500000000001</v>
      </c>
      <c r="I82" s="33">
        <v>2727.7579999999998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4"/>
      <c r="X82" s="34"/>
      <c r="Z82" s="40"/>
    </row>
    <row r="83" spans="1:26" ht="9.75" hidden="1" customHeight="1" x14ac:dyDescent="0.25">
      <c r="A83" s="3" t="s">
        <v>29</v>
      </c>
      <c r="B83" s="13"/>
      <c r="C83" s="31">
        <f t="shared" si="4"/>
        <v>444500.63228750537</v>
      </c>
      <c r="D83" s="31">
        <v>722.96750000000009</v>
      </c>
      <c r="E83" s="31">
        <v>421991.06</v>
      </c>
      <c r="F83" s="24">
        <v>0</v>
      </c>
      <c r="G83" s="24">
        <v>0</v>
      </c>
      <c r="H83" s="31">
        <v>21045.15</v>
      </c>
      <c r="I83" s="33">
        <v>741.45478750531231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4"/>
      <c r="X83" s="34"/>
      <c r="Z83" s="40"/>
    </row>
    <row r="84" spans="1:26" ht="9.75" hidden="1" customHeight="1" x14ac:dyDescent="0.25">
      <c r="A84" s="3" t="s">
        <v>30</v>
      </c>
      <c r="B84" s="13"/>
      <c r="C84" s="31">
        <f t="shared" si="4"/>
        <v>481198.17050000012</v>
      </c>
      <c r="D84" s="31">
        <v>31.875000000000004</v>
      </c>
      <c r="E84" s="31" t="s">
        <v>11</v>
      </c>
      <c r="F84" s="31">
        <v>481166.29550000012</v>
      </c>
      <c r="G84" s="24">
        <v>0</v>
      </c>
      <c r="H84" s="24">
        <v>0</v>
      </c>
      <c r="I84" s="24" t="s">
        <v>11</v>
      </c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4"/>
      <c r="Z84" s="40"/>
    </row>
    <row r="85" spans="1:26" ht="9.75" hidden="1" customHeight="1" x14ac:dyDescent="0.25">
      <c r="A85" s="3" t="s">
        <v>31</v>
      </c>
      <c r="B85" s="13"/>
      <c r="C85" s="31">
        <f t="shared" si="4"/>
        <v>214269.95099065022</v>
      </c>
      <c r="D85" s="31">
        <v>14534.6625</v>
      </c>
      <c r="E85" s="31">
        <v>127.5</v>
      </c>
      <c r="F85" s="24">
        <v>0</v>
      </c>
      <c r="G85" s="32">
        <v>191415.69</v>
      </c>
      <c r="H85" s="32">
        <v>705.71250000000009</v>
      </c>
      <c r="I85" s="33">
        <v>7486.385990650233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41"/>
    </row>
    <row r="86" spans="1:26" ht="9.75" hidden="1" customHeight="1" x14ac:dyDescent="0.25">
      <c r="A86" s="3" t="s">
        <v>32</v>
      </c>
      <c r="B86" s="13"/>
      <c r="C86" s="31">
        <f t="shared" si="4"/>
        <v>144888.58100000006</v>
      </c>
      <c r="D86" s="31">
        <v>2965.0125000000007</v>
      </c>
      <c r="E86" s="31" t="s">
        <v>11</v>
      </c>
      <c r="F86" s="31">
        <v>141923.56850000005</v>
      </c>
      <c r="G86" s="24">
        <v>0</v>
      </c>
      <c r="H86" s="24">
        <v>0</v>
      </c>
      <c r="I86" s="24" t="s">
        <v>11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6" ht="9.75" hidden="1" customHeight="1" x14ac:dyDescent="0.25">
      <c r="A87" s="3" t="s">
        <v>33</v>
      </c>
      <c r="B87" s="13"/>
      <c r="C87" s="31">
        <f t="shared" si="4"/>
        <v>55127.920000000006</v>
      </c>
      <c r="D87" s="31">
        <v>418.72</v>
      </c>
      <c r="E87" s="31">
        <v>54709.200000000004</v>
      </c>
      <c r="F87" s="24">
        <v>0</v>
      </c>
      <c r="G87" s="24">
        <v>0</v>
      </c>
      <c r="H87" s="24">
        <v>0</v>
      </c>
      <c r="I87" s="24" t="s">
        <v>11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6" ht="9.75" hidden="1" customHeight="1" x14ac:dyDescent="0.25">
      <c r="A88" s="42" t="s">
        <v>34</v>
      </c>
      <c r="B88" s="15"/>
      <c r="C88" s="43">
        <f t="shared" si="4"/>
        <v>101267.86284976626</v>
      </c>
      <c r="D88" s="44">
        <v>90855.74</v>
      </c>
      <c r="E88" s="44" t="s">
        <v>11</v>
      </c>
      <c r="F88" s="45">
        <v>0</v>
      </c>
      <c r="G88" s="45">
        <v>0</v>
      </c>
      <c r="H88" s="18">
        <v>2111.6124999999997</v>
      </c>
      <c r="I88" s="44">
        <v>8300.5103497662531</v>
      </c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6" ht="9.75" hidden="1" customHeight="1" x14ac:dyDescent="0.25">
      <c r="A89" s="46"/>
      <c r="B89" s="19"/>
      <c r="C89" s="33"/>
      <c r="D89" s="33"/>
      <c r="E89" s="33"/>
      <c r="F89" s="24"/>
      <c r="G89" s="24"/>
      <c r="H89" s="47"/>
      <c r="I89" s="23" t="s">
        <v>35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6" s="26" customFormat="1" ht="12" hidden="1" customHeight="1" x14ac:dyDescent="0.25">
      <c r="A90" s="93" t="s">
        <v>36</v>
      </c>
      <c r="B90" s="93"/>
      <c r="C90" s="93"/>
      <c r="D90" s="93"/>
      <c r="E90" s="93"/>
      <c r="F90" s="93"/>
      <c r="G90" s="93"/>
      <c r="H90" s="93"/>
      <c r="I90" s="9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6" s="26" customFormat="1" ht="12" hidden="1" customHeight="1" x14ac:dyDescent="0.25">
      <c r="A91" s="97" t="s">
        <v>37</v>
      </c>
      <c r="B91" s="97"/>
      <c r="C91" s="97"/>
      <c r="D91" s="97"/>
      <c r="E91" s="97"/>
      <c r="F91" s="97"/>
      <c r="G91" s="97"/>
      <c r="H91" s="97"/>
      <c r="I91" s="9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6" ht="21.95" hidden="1" customHeight="1" x14ac:dyDescent="0.25">
      <c r="A92" s="99" t="s">
        <v>2</v>
      </c>
      <c r="B92" s="100"/>
      <c r="C92" s="9" t="s">
        <v>3</v>
      </c>
      <c r="D92" s="10" t="s">
        <v>4</v>
      </c>
      <c r="E92" s="10" t="s">
        <v>5</v>
      </c>
      <c r="F92" s="10" t="s">
        <v>6</v>
      </c>
      <c r="G92" s="10" t="s">
        <v>7</v>
      </c>
      <c r="H92" s="10" t="s">
        <v>8</v>
      </c>
      <c r="I92" s="10" t="s">
        <v>9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</row>
    <row r="93" spans="1:26" ht="12.95" hidden="1" customHeight="1" x14ac:dyDescent="0.25">
      <c r="A93" s="103">
        <v>2016</v>
      </c>
      <c r="B93" s="104"/>
      <c r="C93" s="49">
        <f t="shared" ref="C93:I93" si="5">SUM(C94:C117)</f>
        <v>10795766.630579263</v>
      </c>
      <c r="D93" s="49">
        <f t="shared" si="5"/>
        <v>5030164</v>
      </c>
      <c r="E93" s="49">
        <f t="shared" si="5"/>
        <v>2004048.4675</v>
      </c>
      <c r="F93" s="49">
        <f t="shared" si="5"/>
        <v>2249939.3160000006</v>
      </c>
      <c r="G93" s="49">
        <f t="shared" si="5"/>
        <v>274380.30500000005</v>
      </c>
      <c r="H93" s="49">
        <f t="shared" si="5"/>
        <v>349579.05249999999</v>
      </c>
      <c r="I93" s="49">
        <f t="shared" si="5"/>
        <v>887655.48957926047</v>
      </c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</row>
    <row r="94" spans="1:26" ht="9.75" hidden="1" customHeight="1" x14ac:dyDescent="0.25">
      <c r="A94" s="3" t="s">
        <v>10</v>
      </c>
      <c r="B94" s="13"/>
      <c r="C94" s="31">
        <f>SUM(D94:I94)</f>
        <v>86311.019224394389</v>
      </c>
      <c r="D94" s="31">
        <v>818</v>
      </c>
      <c r="E94" s="31">
        <v>42136.497499999998</v>
      </c>
      <c r="F94" s="31" t="s">
        <v>11</v>
      </c>
      <c r="G94" s="31">
        <v>41502.675000000003</v>
      </c>
      <c r="H94" s="31">
        <v>1790.8225000000002</v>
      </c>
      <c r="I94" s="31">
        <v>63.024224394390139</v>
      </c>
      <c r="N94" s="3"/>
    </row>
    <row r="95" spans="1:26" ht="9.75" hidden="1" customHeight="1" x14ac:dyDescent="0.25">
      <c r="A95" s="3" t="s">
        <v>12</v>
      </c>
      <c r="B95" s="13"/>
      <c r="C95" s="31">
        <f t="shared" ref="C95:C117" si="6">SUM(D95:I95)</f>
        <v>319480.58748406288</v>
      </c>
      <c r="D95" s="31">
        <v>155949</v>
      </c>
      <c r="E95" s="31">
        <v>151699.9375</v>
      </c>
      <c r="F95" s="31" t="s">
        <v>11</v>
      </c>
      <c r="G95" s="31" t="s">
        <v>11</v>
      </c>
      <c r="H95" s="31">
        <v>3016.0124999999998</v>
      </c>
      <c r="I95" s="31">
        <v>8815.6374840628978</v>
      </c>
      <c r="N95" s="3"/>
    </row>
    <row r="96" spans="1:26" ht="9.75" hidden="1" customHeight="1" x14ac:dyDescent="0.25">
      <c r="A96" s="3" t="s">
        <v>13</v>
      </c>
      <c r="B96" s="13"/>
      <c r="C96" s="31">
        <f t="shared" si="6"/>
        <v>222911.69500000001</v>
      </c>
      <c r="D96" s="31">
        <v>93768</v>
      </c>
      <c r="E96" s="31" t="s">
        <v>11</v>
      </c>
      <c r="F96" s="31">
        <v>128855.33250000002</v>
      </c>
      <c r="G96" s="31" t="s">
        <v>11</v>
      </c>
      <c r="H96" s="31">
        <v>288.36250000000001</v>
      </c>
      <c r="I96" s="24" t="s">
        <v>11</v>
      </c>
      <c r="N96" s="3"/>
    </row>
    <row r="97" spans="1:14" ht="9.75" hidden="1" customHeight="1" x14ac:dyDescent="0.25">
      <c r="A97" s="3" t="s">
        <v>14</v>
      </c>
      <c r="B97" s="13"/>
      <c r="C97" s="31">
        <f t="shared" si="6"/>
        <v>725312.12250000006</v>
      </c>
      <c r="D97" s="31" t="s">
        <v>11</v>
      </c>
      <c r="E97" s="31" t="s">
        <v>11</v>
      </c>
      <c r="F97" s="31">
        <v>723871.62250000006</v>
      </c>
      <c r="G97" s="31" t="s">
        <v>11</v>
      </c>
      <c r="H97" s="32">
        <v>0</v>
      </c>
      <c r="I97" s="31">
        <v>1440.5</v>
      </c>
      <c r="N97" s="3"/>
    </row>
    <row r="98" spans="1:14" ht="9.75" hidden="1" customHeight="1" x14ac:dyDescent="0.25">
      <c r="A98" s="3" t="s">
        <v>15</v>
      </c>
      <c r="B98" s="13"/>
      <c r="C98" s="31">
        <f t="shared" si="6"/>
        <v>314194.80425626866</v>
      </c>
      <c r="D98" s="31">
        <v>267109</v>
      </c>
      <c r="E98" s="31" t="s">
        <v>11</v>
      </c>
      <c r="F98" s="31">
        <v>31733.587500000001</v>
      </c>
      <c r="G98" s="31" t="s">
        <v>11</v>
      </c>
      <c r="H98" s="32">
        <v>442.46749999999997</v>
      </c>
      <c r="I98" s="31">
        <v>14909.749256268593</v>
      </c>
      <c r="N98" s="3"/>
    </row>
    <row r="99" spans="1:14" ht="9.75" hidden="1" customHeight="1" x14ac:dyDescent="0.25">
      <c r="A99" s="3" t="s">
        <v>16</v>
      </c>
      <c r="B99" s="13"/>
      <c r="C99" s="31">
        <f t="shared" si="6"/>
        <v>263959.70697407564</v>
      </c>
      <c r="D99" s="31" t="s">
        <v>11</v>
      </c>
      <c r="E99" s="31">
        <v>238725.82500000001</v>
      </c>
      <c r="F99" s="31" t="s">
        <v>11</v>
      </c>
      <c r="G99" s="31">
        <v>158.52500000000001</v>
      </c>
      <c r="H99" s="31">
        <v>7785.32</v>
      </c>
      <c r="I99" s="31">
        <v>17290.036974075647</v>
      </c>
      <c r="N99" s="3"/>
    </row>
    <row r="100" spans="1:14" ht="9.75" hidden="1" customHeight="1" x14ac:dyDescent="0.25">
      <c r="A100" s="3" t="s">
        <v>17</v>
      </c>
      <c r="B100" s="13"/>
      <c r="C100" s="31">
        <f t="shared" si="6"/>
        <v>433792.89999999997</v>
      </c>
      <c r="D100" s="31">
        <v>60</v>
      </c>
      <c r="E100" s="31" t="s">
        <v>11</v>
      </c>
      <c r="F100" s="31">
        <v>433641.86499999999</v>
      </c>
      <c r="G100" s="31" t="s">
        <v>11</v>
      </c>
      <c r="H100" s="31">
        <v>91.034999999999997</v>
      </c>
      <c r="I100" s="24" t="s">
        <v>11</v>
      </c>
      <c r="N100" s="3"/>
    </row>
    <row r="101" spans="1:14" ht="9.75" hidden="1" customHeight="1" x14ac:dyDescent="0.25">
      <c r="A101" s="3" t="s">
        <v>18</v>
      </c>
      <c r="B101" s="13"/>
      <c r="C101" s="31">
        <f t="shared" si="6"/>
        <v>90699.941000000006</v>
      </c>
      <c r="D101" s="31">
        <v>88544</v>
      </c>
      <c r="E101" s="31" t="s">
        <v>11</v>
      </c>
      <c r="F101" s="31" t="s">
        <v>11</v>
      </c>
      <c r="G101" s="31" t="s">
        <v>11</v>
      </c>
      <c r="H101" s="32">
        <v>621.26499999999999</v>
      </c>
      <c r="I101" s="31">
        <v>1534.6759999999999</v>
      </c>
      <c r="N101" s="3"/>
    </row>
    <row r="102" spans="1:14" ht="9.75" hidden="1" customHeight="1" x14ac:dyDescent="0.25">
      <c r="A102" s="3" t="s">
        <v>19</v>
      </c>
      <c r="B102" s="13"/>
      <c r="C102" s="31">
        <f t="shared" si="6"/>
        <v>220349.82912154697</v>
      </c>
      <c r="D102" s="31">
        <v>197801</v>
      </c>
      <c r="E102" s="31" t="s">
        <v>11</v>
      </c>
      <c r="F102" s="31" t="s">
        <v>11</v>
      </c>
      <c r="G102" s="31" t="s">
        <v>11</v>
      </c>
      <c r="H102" s="31">
        <v>12362.315000000001</v>
      </c>
      <c r="I102" s="31">
        <v>10186.514121546967</v>
      </c>
      <c r="N102" s="3"/>
    </row>
    <row r="103" spans="1:14" ht="9.75" hidden="1" customHeight="1" x14ac:dyDescent="0.25">
      <c r="A103" s="3" t="s">
        <v>20</v>
      </c>
      <c r="B103" s="13"/>
      <c r="C103" s="31">
        <f t="shared" si="6"/>
        <v>515811.41665639624</v>
      </c>
      <c r="D103" s="31">
        <v>401480</v>
      </c>
      <c r="E103" s="31" t="s">
        <v>11</v>
      </c>
      <c r="F103" s="31">
        <v>42984.36</v>
      </c>
      <c r="G103" s="31" t="s">
        <v>11</v>
      </c>
      <c r="H103" s="31">
        <v>27907.157499999998</v>
      </c>
      <c r="I103" s="31">
        <v>43439.899156396285</v>
      </c>
      <c r="N103" s="3"/>
    </row>
    <row r="104" spans="1:14" ht="9.75" hidden="1" customHeight="1" x14ac:dyDescent="0.25">
      <c r="A104" s="3" t="s">
        <v>21</v>
      </c>
      <c r="B104" s="13"/>
      <c r="C104" s="31">
        <f t="shared" si="6"/>
        <v>656547.78117127065</v>
      </c>
      <c r="D104" s="31">
        <v>625539</v>
      </c>
      <c r="E104" s="31" t="s">
        <v>11</v>
      </c>
      <c r="F104" s="31" t="s">
        <v>11</v>
      </c>
      <c r="G104" s="31" t="s">
        <v>11</v>
      </c>
      <c r="H104" s="31">
        <v>9677.59</v>
      </c>
      <c r="I104" s="31">
        <v>21331.191171270719</v>
      </c>
      <c r="N104" s="3"/>
    </row>
    <row r="105" spans="1:14" ht="9.75" hidden="1" customHeight="1" x14ac:dyDescent="0.25">
      <c r="A105" s="3" t="s">
        <v>22</v>
      </c>
      <c r="B105" s="13"/>
      <c r="C105" s="31">
        <f t="shared" si="6"/>
        <v>632470.89197216323</v>
      </c>
      <c r="D105" s="31" t="s">
        <v>11</v>
      </c>
      <c r="E105" s="31">
        <v>581994.15750000009</v>
      </c>
      <c r="F105" s="31" t="s">
        <v>11</v>
      </c>
      <c r="G105" s="31" t="s">
        <v>11</v>
      </c>
      <c r="H105" s="31">
        <v>37455.334999999999</v>
      </c>
      <c r="I105" s="31">
        <v>13021.399472163164</v>
      </c>
      <c r="N105" s="3"/>
    </row>
    <row r="106" spans="1:14" ht="9.75" hidden="1" customHeight="1" x14ac:dyDescent="0.25">
      <c r="A106" s="3" t="s">
        <v>23</v>
      </c>
      <c r="B106" s="13"/>
      <c r="C106" s="31">
        <f t="shared" si="6"/>
        <v>565793.23085125373</v>
      </c>
      <c r="D106" s="31">
        <v>149</v>
      </c>
      <c r="E106" s="31">
        <v>517630.50999999995</v>
      </c>
      <c r="F106" s="31" t="s">
        <v>11</v>
      </c>
      <c r="G106" s="31" t="s">
        <v>11</v>
      </c>
      <c r="H106" s="31">
        <v>39281.985000000001</v>
      </c>
      <c r="I106" s="31">
        <v>8731.7358512537103</v>
      </c>
      <c r="N106" s="3"/>
    </row>
    <row r="107" spans="1:14" ht="9.75" hidden="1" customHeight="1" x14ac:dyDescent="0.25">
      <c r="A107" s="3" t="s">
        <v>24</v>
      </c>
      <c r="B107" s="13"/>
      <c r="C107" s="31">
        <f t="shared" si="6"/>
        <v>3775195.7837339565</v>
      </c>
      <c r="D107" s="51">
        <f>2790896+137490</f>
        <v>2928386</v>
      </c>
      <c r="E107" s="31" t="s">
        <v>11</v>
      </c>
      <c r="F107" s="31" t="s">
        <v>11</v>
      </c>
      <c r="G107" s="31" t="s">
        <v>11</v>
      </c>
      <c r="H107" s="31">
        <v>128903.455</v>
      </c>
      <c r="I107" s="31">
        <v>717906.32873395644</v>
      </c>
      <c r="N107" s="3"/>
    </row>
    <row r="108" spans="1:14" ht="9.75" hidden="1" customHeight="1" x14ac:dyDescent="0.25">
      <c r="A108" s="3" t="s">
        <v>25</v>
      </c>
      <c r="B108" s="13"/>
      <c r="C108" s="31">
        <f t="shared" si="6"/>
        <v>139885.08942945179</v>
      </c>
      <c r="D108" s="31">
        <v>59517</v>
      </c>
      <c r="E108" s="31" t="s">
        <v>11</v>
      </c>
      <c r="F108" s="31" t="s">
        <v>11</v>
      </c>
      <c r="G108" s="31">
        <v>40796.642500000009</v>
      </c>
      <c r="H108" s="31">
        <v>36356.625</v>
      </c>
      <c r="I108" s="31">
        <v>3214.8219294517667</v>
      </c>
      <c r="N108" s="3"/>
    </row>
    <row r="109" spans="1:14" ht="9.75" hidden="1" customHeight="1" x14ac:dyDescent="0.25">
      <c r="A109" s="3" t="s">
        <v>26</v>
      </c>
      <c r="B109" s="13"/>
      <c r="C109" s="31">
        <f t="shared" si="6"/>
        <v>59194.594999999994</v>
      </c>
      <c r="D109" s="31">
        <v>30</v>
      </c>
      <c r="E109" s="31" t="s">
        <v>11</v>
      </c>
      <c r="F109" s="31">
        <v>59164.594999999994</v>
      </c>
      <c r="G109" s="31" t="s">
        <v>11</v>
      </c>
      <c r="H109" s="24">
        <v>0</v>
      </c>
      <c r="I109" s="24" t="s">
        <v>11</v>
      </c>
      <c r="N109" s="3"/>
    </row>
    <row r="110" spans="1:14" ht="9.75" hidden="1" customHeight="1" x14ac:dyDescent="0.25">
      <c r="A110" s="3" t="s">
        <v>27</v>
      </c>
      <c r="B110" s="13"/>
      <c r="C110" s="31">
        <f t="shared" si="6"/>
        <v>120281.87249999995</v>
      </c>
      <c r="D110" s="31" t="s">
        <v>11</v>
      </c>
      <c r="E110" s="31" t="s">
        <v>11</v>
      </c>
      <c r="F110" s="31">
        <v>120281.87249999995</v>
      </c>
      <c r="G110" s="31" t="s">
        <v>11</v>
      </c>
      <c r="H110" s="24">
        <v>0</v>
      </c>
      <c r="I110" s="24" t="s">
        <v>11</v>
      </c>
      <c r="N110" s="3"/>
    </row>
    <row r="111" spans="1:14" ht="9.75" hidden="1" customHeight="1" x14ac:dyDescent="0.25">
      <c r="A111" s="3" t="s">
        <v>28</v>
      </c>
      <c r="B111" s="13"/>
      <c r="C111" s="31">
        <f t="shared" si="6"/>
        <v>113569.24950000001</v>
      </c>
      <c r="D111" s="31">
        <v>109103</v>
      </c>
      <c r="E111" s="31" t="s">
        <v>11</v>
      </c>
      <c r="F111" s="31" t="s">
        <v>11</v>
      </c>
      <c r="G111" s="31" t="s">
        <v>11</v>
      </c>
      <c r="H111" s="31">
        <v>394.4425</v>
      </c>
      <c r="I111" s="31">
        <v>4071.8069999999998</v>
      </c>
      <c r="N111" s="3"/>
    </row>
    <row r="112" spans="1:14" ht="9.75" hidden="1" customHeight="1" x14ac:dyDescent="0.25">
      <c r="A112" s="3" t="s">
        <v>29</v>
      </c>
      <c r="B112" s="13"/>
      <c r="C112" s="31">
        <f t="shared" si="6"/>
        <v>427589.58972503181</v>
      </c>
      <c r="D112" s="31">
        <v>860</v>
      </c>
      <c r="E112" s="31">
        <v>416437.79</v>
      </c>
      <c r="F112" s="31" t="s">
        <v>11</v>
      </c>
      <c r="G112" s="31" t="s">
        <v>11</v>
      </c>
      <c r="H112" s="31">
        <v>8999.9699999999993</v>
      </c>
      <c r="I112" s="31">
        <v>1291.8297250318742</v>
      </c>
      <c r="N112" s="3"/>
    </row>
    <row r="113" spans="1:14" ht="9.75" hidden="1" customHeight="1" x14ac:dyDescent="0.25">
      <c r="A113" s="3" t="s">
        <v>30</v>
      </c>
      <c r="B113" s="13"/>
      <c r="C113" s="31">
        <f t="shared" si="6"/>
        <v>541993.59850000008</v>
      </c>
      <c r="D113" s="31" t="s">
        <v>11</v>
      </c>
      <c r="E113" s="31" t="s">
        <v>11</v>
      </c>
      <c r="F113" s="31">
        <v>541993.59850000008</v>
      </c>
      <c r="G113" s="31" t="s">
        <v>11</v>
      </c>
      <c r="H113" s="24">
        <v>0</v>
      </c>
      <c r="I113" s="24" t="s">
        <v>11</v>
      </c>
      <c r="N113" s="3"/>
    </row>
    <row r="114" spans="1:14" ht="9.75" hidden="1" customHeight="1" x14ac:dyDescent="0.25">
      <c r="A114" s="3" t="s">
        <v>31</v>
      </c>
      <c r="B114" s="13"/>
      <c r="C114" s="31">
        <f t="shared" si="6"/>
        <v>234051.1545</v>
      </c>
      <c r="D114" s="31">
        <v>10989</v>
      </c>
      <c r="E114" s="31">
        <v>533.79999999999995</v>
      </c>
      <c r="F114" s="31" t="s">
        <v>11</v>
      </c>
      <c r="G114" s="31">
        <v>191922.46250000002</v>
      </c>
      <c r="H114" s="31">
        <v>23611.215000000004</v>
      </c>
      <c r="I114" s="31">
        <v>6994.6769999999997</v>
      </c>
      <c r="N114" s="3"/>
    </row>
    <row r="115" spans="1:14" ht="9.75" hidden="1" customHeight="1" x14ac:dyDescent="0.25">
      <c r="A115" s="3" t="s">
        <v>32</v>
      </c>
      <c r="B115" s="13"/>
      <c r="C115" s="31">
        <f t="shared" si="6"/>
        <v>169003.48250000001</v>
      </c>
      <c r="D115" s="31">
        <v>1591</v>
      </c>
      <c r="E115" s="31" t="s">
        <v>11</v>
      </c>
      <c r="F115" s="31">
        <v>167412.48250000001</v>
      </c>
      <c r="G115" s="31" t="s">
        <v>11</v>
      </c>
      <c r="H115" s="24">
        <v>0</v>
      </c>
      <c r="I115" s="24" t="s">
        <v>11</v>
      </c>
      <c r="N115" s="3"/>
    </row>
    <row r="116" spans="1:14" ht="9.75" hidden="1" customHeight="1" x14ac:dyDescent="0.25">
      <c r="A116" s="3" t="s">
        <v>33</v>
      </c>
      <c r="B116" s="13"/>
      <c r="C116" s="31">
        <f t="shared" si="6"/>
        <v>56469.609185082874</v>
      </c>
      <c r="D116" s="31">
        <v>239</v>
      </c>
      <c r="E116" s="31">
        <v>54889.950000000004</v>
      </c>
      <c r="F116" s="31" t="s">
        <v>11</v>
      </c>
      <c r="G116" s="31" t="s">
        <v>11</v>
      </c>
      <c r="H116" s="31">
        <v>1208.0625</v>
      </c>
      <c r="I116" s="31">
        <v>132.59668508287291</v>
      </c>
      <c r="N116" s="3"/>
    </row>
    <row r="117" spans="1:14" ht="9.75" hidden="1" customHeight="1" x14ac:dyDescent="0.25">
      <c r="A117" s="46" t="s">
        <v>34</v>
      </c>
      <c r="B117" s="13"/>
      <c r="C117" s="33">
        <f t="shared" si="6"/>
        <v>110896.67979430515</v>
      </c>
      <c r="D117" s="33">
        <v>88232</v>
      </c>
      <c r="E117" s="31" t="s">
        <v>11</v>
      </c>
      <c r="F117" s="31" t="s">
        <v>11</v>
      </c>
      <c r="G117" s="31" t="s">
        <v>11</v>
      </c>
      <c r="H117" s="31">
        <v>9385.6149999999998</v>
      </c>
      <c r="I117" s="31">
        <v>13279.064794305137</v>
      </c>
      <c r="N117" s="3"/>
    </row>
    <row r="118" spans="1:14" ht="3" hidden="1" customHeight="1" x14ac:dyDescent="0.25">
      <c r="A118" s="42"/>
      <c r="B118" s="15"/>
      <c r="C118" s="43"/>
      <c r="D118" s="44"/>
      <c r="E118" s="44"/>
      <c r="F118" s="45"/>
      <c r="G118" s="45"/>
      <c r="H118" s="18"/>
      <c r="I118" s="18"/>
      <c r="N118" s="3"/>
    </row>
    <row r="119" spans="1:14" ht="9" hidden="1" x14ac:dyDescent="0.25">
      <c r="A119" s="19"/>
      <c r="B119" s="19"/>
      <c r="C119" s="20"/>
      <c r="D119" s="21"/>
      <c r="E119" s="21"/>
      <c r="F119" s="33"/>
      <c r="G119" s="21"/>
      <c r="H119" s="21"/>
      <c r="I119" s="52" t="s">
        <v>35</v>
      </c>
      <c r="N119" s="3"/>
    </row>
    <row r="120" spans="1:14" ht="16.5" hidden="1" x14ac:dyDescent="0.25">
      <c r="A120" s="98" t="s">
        <v>38</v>
      </c>
      <c r="B120" s="98"/>
      <c r="C120" s="98"/>
      <c r="D120" s="98"/>
      <c r="E120" s="98"/>
      <c r="F120" s="98"/>
      <c r="G120" s="98"/>
      <c r="H120" s="98"/>
      <c r="I120" s="98"/>
      <c r="N120" s="3"/>
    </row>
    <row r="121" spans="1:14" ht="9" hidden="1" x14ac:dyDescent="0.25">
      <c r="A121" s="19"/>
      <c r="B121" s="19"/>
      <c r="C121" s="20"/>
      <c r="D121" s="21"/>
      <c r="E121" s="21"/>
      <c r="F121" s="33"/>
      <c r="G121" s="21"/>
      <c r="H121" s="21"/>
      <c r="I121" s="52"/>
      <c r="N121" s="3"/>
    </row>
    <row r="122" spans="1:14" ht="12" hidden="1" customHeight="1" x14ac:dyDescent="0.25">
      <c r="A122" s="93" t="s">
        <v>39</v>
      </c>
      <c r="B122" s="93"/>
      <c r="C122" s="93"/>
      <c r="D122" s="93"/>
      <c r="E122" s="93"/>
      <c r="F122" s="93"/>
      <c r="G122" s="93"/>
      <c r="H122" s="93"/>
      <c r="I122" s="93"/>
      <c r="N122" s="3"/>
    </row>
    <row r="123" spans="1:14" ht="12" hidden="1" customHeight="1" x14ac:dyDescent="0.25">
      <c r="A123" s="97" t="s">
        <v>37</v>
      </c>
      <c r="B123" s="97"/>
      <c r="C123" s="97"/>
      <c r="D123" s="97"/>
      <c r="E123" s="97"/>
      <c r="F123" s="97"/>
      <c r="G123" s="97"/>
      <c r="H123" s="97"/>
      <c r="I123" s="97"/>
      <c r="N123" s="3"/>
    </row>
    <row r="124" spans="1:14" ht="21.95" hidden="1" customHeight="1" x14ac:dyDescent="0.25">
      <c r="A124" s="94" t="s">
        <v>2</v>
      </c>
      <c r="B124" s="95"/>
      <c r="C124" s="53" t="s">
        <v>3</v>
      </c>
      <c r="D124" s="54" t="s">
        <v>4</v>
      </c>
      <c r="E124" s="54" t="s">
        <v>5</v>
      </c>
      <c r="F124" s="54" t="s">
        <v>6</v>
      </c>
      <c r="G124" s="54" t="s">
        <v>7</v>
      </c>
      <c r="H124" s="54" t="s">
        <v>8</v>
      </c>
      <c r="I124" s="54" t="s">
        <v>40</v>
      </c>
      <c r="N124" s="3"/>
    </row>
    <row r="125" spans="1:14" ht="12.95" hidden="1" customHeight="1" x14ac:dyDescent="0.25">
      <c r="A125" s="91">
        <v>2017</v>
      </c>
      <c r="B125" s="92"/>
      <c r="C125" s="55" t="e">
        <f t="shared" ref="C125:I125" si="7">SUM(C126:C149)</f>
        <v>#REF!</v>
      </c>
      <c r="D125" s="55">
        <f t="shared" si="7"/>
        <v>4911452.720499998</v>
      </c>
      <c r="E125" s="55">
        <f t="shared" si="7"/>
        <v>1978425.2875000001</v>
      </c>
      <c r="F125" s="55">
        <f t="shared" si="7"/>
        <v>2292913.7439999906</v>
      </c>
      <c r="G125" s="55">
        <f t="shared" si="7"/>
        <v>283202.30499999999</v>
      </c>
      <c r="H125" s="55">
        <f t="shared" si="7"/>
        <v>383839.03499999997</v>
      </c>
      <c r="I125" s="55" t="e">
        <f t="shared" si="7"/>
        <v>#REF!</v>
      </c>
      <c r="N125" s="3"/>
    </row>
    <row r="126" spans="1:14" ht="9.75" hidden="1" customHeight="1" x14ac:dyDescent="0.25">
      <c r="A126" s="56" t="s">
        <v>10</v>
      </c>
      <c r="B126" s="57"/>
      <c r="C126" s="58">
        <f>SUM(D126:I126)</f>
        <v>96663.694046961318</v>
      </c>
      <c r="D126" s="58">
        <v>63.75</v>
      </c>
      <c r="E126" s="58">
        <v>51163.709999999992</v>
      </c>
      <c r="F126" s="58" t="s">
        <v>11</v>
      </c>
      <c r="G126" s="58">
        <v>38827.235000000001</v>
      </c>
      <c r="H126" s="58">
        <v>2970.8774999999996</v>
      </c>
      <c r="I126" s="58">
        <v>3638.1215469613257</v>
      </c>
      <c r="N126" s="3"/>
    </row>
    <row r="127" spans="1:14" ht="9.75" hidden="1" customHeight="1" x14ac:dyDescent="0.25">
      <c r="A127" s="56" t="s">
        <v>12</v>
      </c>
      <c r="B127" s="57"/>
      <c r="C127" s="58">
        <f t="shared" ref="C127:C149" si="8">SUM(D127:I127)</f>
        <v>321801.76022991922</v>
      </c>
      <c r="D127" s="58">
        <v>156602.965</v>
      </c>
      <c r="E127" s="58">
        <v>148395.9675</v>
      </c>
      <c r="F127" s="58" t="s">
        <v>11</v>
      </c>
      <c r="G127" s="58" t="s">
        <v>11</v>
      </c>
      <c r="H127" s="58">
        <v>2030.4375</v>
      </c>
      <c r="I127" s="58">
        <v>14772.390229919245</v>
      </c>
      <c r="N127" s="3"/>
    </row>
    <row r="128" spans="1:14" ht="9.75" hidden="1" customHeight="1" x14ac:dyDescent="0.25">
      <c r="A128" s="56" t="s">
        <v>13</v>
      </c>
      <c r="B128" s="57"/>
      <c r="C128" s="58">
        <f t="shared" si="8"/>
        <v>197591.44670314551</v>
      </c>
      <c r="D128" s="58">
        <v>95755.857499999998</v>
      </c>
      <c r="E128" s="58" t="s">
        <v>11</v>
      </c>
      <c r="F128" s="58">
        <v>99397.450000000594</v>
      </c>
      <c r="G128" s="58" t="s">
        <v>11</v>
      </c>
      <c r="H128" s="58">
        <v>2406.2649999999999</v>
      </c>
      <c r="I128" s="58">
        <v>31.874203144921374</v>
      </c>
      <c r="N128" s="3"/>
    </row>
    <row r="129" spans="1:14" ht="9.75" hidden="1" customHeight="1" x14ac:dyDescent="0.25">
      <c r="A129" s="56" t="s">
        <v>14</v>
      </c>
      <c r="B129" s="57"/>
      <c r="C129" s="58">
        <f t="shared" si="8"/>
        <v>760943.41001571063</v>
      </c>
      <c r="D129" s="58">
        <v>21.25</v>
      </c>
      <c r="E129" s="58" t="s">
        <v>11</v>
      </c>
      <c r="F129" s="58">
        <v>758729.05649998598</v>
      </c>
      <c r="G129" s="58" t="s">
        <v>11</v>
      </c>
      <c r="H129" s="58">
        <v>1266.6075000000001</v>
      </c>
      <c r="I129" s="58">
        <v>926.49601572460688</v>
      </c>
      <c r="N129" s="3"/>
    </row>
    <row r="130" spans="1:14" ht="9.75" hidden="1" customHeight="1" x14ac:dyDescent="0.25">
      <c r="A130" s="56" t="s">
        <v>15</v>
      </c>
      <c r="B130" s="57"/>
      <c r="C130" s="58">
        <f t="shared" si="8"/>
        <v>349562.4572732682</v>
      </c>
      <c r="D130" s="58">
        <v>288110.78249999997</v>
      </c>
      <c r="E130" s="58" t="s">
        <v>11</v>
      </c>
      <c r="F130" s="58">
        <v>35625.53</v>
      </c>
      <c r="G130" s="58" t="s">
        <v>11</v>
      </c>
      <c r="H130" s="58">
        <v>7614.2575000000006</v>
      </c>
      <c r="I130" s="58">
        <v>18211.88727326817</v>
      </c>
      <c r="N130" s="3"/>
    </row>
    <row r="131" spans="1:14" ht="9.75" hidden="1" customHeight="1" x14ac:dyDescent="0.25">
      <c r="A131" s="56" t="s">
        <v>16</v>
      </c>
      <c r="B131" s="57"/>
      <c r="C131" s="58">
        <f t="shared" si="8"/>
        <v>281685.1839392265</v>
      </c>
      <c r="D131" s="58" t="s">
        <v>11</v>
      </c>
      <c r="E131" s="58">
        <v>255467.10499999995</v>
      </c>
      <c r="F131" s="58" t="s">
        <v>11</v>
      </c>
      <c r="G131" s="58">
        <v>2315.2725</v>
      </c>
      <c r="H131" s="58">
        <v>7648.5124999999998</v>
      </c>
      <c r="I131" s="58">
        <v>16254.293939226516</v>
      </c>
      <c r="N131" s="3"/>
    </row>
    <row r="132" spans="1:14" ht="9.75" hidden="1" customHeight="1" x14ac:dyDescent="0.25">
      <c r="A132" s="56" t="s">
        <v>17</v>
      </c>
      <c r="B132" s="57"/>
      <c r="C132" s="58">
        <f t="shared" si="8"/>
        <v>416057.78849999502</v>
      </c>
      <c r="D132" s="58">
        <v>4599.2650000000003</v>
      </c>
      <c r="E132" s="58" t="s">
        <v>11</v>
      </c>
      <c r="F132" s="58">
        <v>404152.11749999499</v>
      </c>
      <c r="G132" s="58" t="s">
        <v>11</v>
      </c>
      <c r="H132" s="58">
        <v>3210</v>
      </c>
      <c r="I132" s="58">
        <v>4096.405999999999</v>
      </c>
      <c r="N132" s="3"/>
    </row>
    <row r="133" spans="1:14" ht="9.75" hidden="1" customHeight="1" x14ac:dyDescent="0.25">
      <c r="A133" s="56" t="s">
        <v>18</v>
      </c>
      <c r="B133" s="57"/>
      <c r="C133" s="58">
        <f t="shared" si="8"/>
        <v>83815.676500000001</v>
      </c>
      <c r="D133" s="58">
        <v>79747.694999999992</v>
      </c>
      <c r="E133" s="58" t="s">
        <v>11</v>
      </c>
      <c r="F133" s="58" t="s">
        <v>11</v>
      </c>
      <c r="G133" s="58" t="s">
        <v>11</v>
      </c>
      <c r="H133" s="58">
        <v>1664.4274999999998</v>
      </c>
      <c r="I133" s="58">
        <v>2403.5539999999996</v>
      </c>
      <c r="N133" s="3"/>
    </row>
    <row r="134" spans="1:14" ht="9.75" hidden="1" customHeight="1" x14ac:dyDescent="0.25">
      <c r="A134" s="56" t="s">
        <v>19</v>
      </c>
      <c r="B134" s="57"/>
      <c r="C134" s="58">
        <f t="shared" si="8"/>
        <v>212760.29676986826</v>
      </c>
      <c r="D134" s="58">
        <v>180258.14799999999</v>
      </c>
      <c r="E134" s="58" t="s">
        <v>11</v>
      </c>
      <c r="F134" s="58"/>
      <c r="G134" s="58" t="s">
        <v>11</v>
      </c>
      <c r="H134" s="58">
        <v>8784.8775000000005</v>
      </c>
      <c r="I134" s="58">
        <v>23717.271269868266</v>
      </c>
      <c r="N134" s="3"/>
    </row>
    <row r="135" spans="1:14" ht="9.75" hidden="1" customHeight="1" x14ac:dyDescent="0.25">
      <c r="A135" s="56" t="s">
        <v>20</v>
      </c>
      <c r="B135" s="57"/>
      <c r="C135" s="58">
        <f t="shared" si="8"/>
        <v>549725.48637590336</v>
      </c>
      <c r="D135" s="58">
        <v>406791.06999999995</v>
      </c>
      <c r="E135" s="58" t="s">
        <v>11</v>
      </c>
      <c r="F135" s="58">
        <v>68786.255000000194</v>
      </c>
      <c r="G135" s="58" t="s">
        <v>11</v>
      </c>
      <c r="H135" s="58">
        <v>37554.062500000007</v>
      </c>
      <c r="I135" s="58">
        <v>36594.098875903219</v>
      </c>
      <c r="N135" s="3"/>
    </row>
    <row r="136" spans="1:14" ht="9.75" hidden="1" customHeight="1" x14ac:dyDescent="0.25">
      <c r="A136" s="56" t="s">
        <v>21</v>
      </c>
      <c r="B136" s="57"/>
      <c r="C136" s="58">
        <f t="shared" si="8"/>
        <v>614747.97182299185</v>
      </c>
      <c r="D136" s="58">
        <v>580983.93099999998</v>
      </c>
      <c r="E136" s="58" t="s">
        <v>11</v>
      </c>
      <c r="F136" s="58" t="s">
        <v>11</v>
      </c>
      <c r="G136" s="58" t="s">
        <v>11</v>
      </c>
      <c r="H136" s="58">
        <v>13087.1525</v>
      </c>
      <c r="I136" s="58">
        <v>20676.888322991919</v>
      </c>
      <c r="N136" s="3"/>
    </row>
    <row r="137" spans="1:14" ht="9.75" hidden="1" customHeight="1" x14ac:dyDescent="0.25">
      <c r="A137" s="56" t="s">
        <v>22</v>
      </c>
      <c r="B137" s="57"/>
      <c r="C137" s="58" t="e">
        <f t="shared" si="8"/>
        <v>#REF!</v>
      </c>
      <c r="D137" s="58" t="s">
        <v>11</v>
      </c>
      <c r="E137" s="58">
        <v>573145.0675</v>
      </c>
      <c r="F137" s="58" t="s">
        <v>11</v>
      </c>
      <c r="G137" s="58" t="s">
        <v>11</v>
      </c>
      <c r="H137" s="58">
        <v>37269.304999999993</v>
      </c>
      <c r="I137" s="58" t="e">
        <f>#REF!+#REF!</f>
        <v>#REF!</v>
      </c>
      <c r="N137" s="3"/>
    </row>
    <row r="138" spans="1:14" ht="9.75" hidden="1" customHeight="1" x14ac:dyDescent="0.25">
      <c r="A138" s="56" t="s">
        <v>23</v>
      </c>
      <c r="B138" s="57"/>
      <c r="C138" s="58">
        <f t="shared" si="8"/>
        <v>579999.17235805362</v>
      </c>
      <c r="D138" s="58" t="s">
        <v>11</v>
      </c>
      <c r="E138" s="58">
        <v>526088.98250000004</v>
      </c>
      <c r="F138" s="58" t="s">
        <v>11</v>
      </c>
      <c r="G138" s="58" t="s">
        <v>11</v>
      </c>
      <c r="H138" s="58">
        <v>21625.105</v>
      </c>
      <c r="I138" s="58">
        <v>32285.084858053546</v>
      </c>
      <c r="N138" s="3"/>
    </row>
    <row r="139" spans="1:14" ht="9.75" hidden="1" customHeight="1" x14ac:dyDescent="0.25">
      <c r="A139" s="56" t="s">
        <v>24</v>
      </c>
      <c r="B139" s="57"/>
      <c r="C139" s="58">
        <f t="shared" si="8"/>
        <v>3581573.1389999995</v>
      </c>
      <c r="D139" s="58">
        <f>2729535.8+133837.525</f>
        <v>2863373.3249999997</v>
      </c>
      <c r="E139" s="58" t="s">
        <v>11</v>
      </c>
      <c r="F139" s="58" t="s">
        <v>11</v>
      </c>
      <c r="G139" s="58" t="s">
        <v>11</v>
      </c>
      <c r="H139" s="58">
        <v>122167.22500000001</v>
      </c>
      <c r="I139" s="58">
        <v>596032.58899999992</v>
      </c>
      <c r="N139" s="3"/>
    </row>
    <row r="140" spans="1:14" ht="9.75" hidden="1" customHeight="1" x14ac:dyDescent="0.25">
      <c r="A140" s="56" t="s">
        <v>25</v>
      </c>
      <c r="B140" s="57"/>
      <c r="C140" s="58">
        <f t="shared" si="8"/>
        <v>155557.5845356991</v>
      </c>
      <c r="D140" s="58">
        <v>48558.587499999994</v>
      </c>
      <c r="E140" s="58" t="s">
        <v>11</v>
      </c>
      <c r="F140" s="58" t="s">
        <v>11</v>
      </c>
      <c r="G140" s="58">
        <v>45976.585000000006</v>
      </c>
      <c r="H140" s="58">
        <v>49844.340000000004</v>
      </c>
      <c r="I140" s="58">
        <v>11178.072035699106</v>
      </c>
      <c r="N140" s="3"/>
    </row>
    <row r="141" spans="1:14" ht="9.75" hidden="1" customHeight="1" x14ac:dyDescent="0.25">
      <c r="A141" s="56" t="s">
        <v>26</v>
      </c>
      <c r="B141" s="57"/>
      <c r="C141" s="58">
        <f t="shared" si="8"/>
        <v>42854.659999999829</v>
      </c>
      <c r="D141" s="58" t="s">
        <v>11</v>
      </c>
      <c r="E141" s="58" t="s">
        <v>11</v>
      </c>
      <c r="F141" s="58">
        <v>42791.334999999832</v>
      </c>
      <c r="G141" s="58" t="s">
        <v>11</v>
      </c>
      <c r="H141" s="59">
        <v>63.325000000000003</v>
      </c>
      <c r="I141" s="60" t="s">
        <v>11</v>
      </c>
      <c r="N141" s="3"/>
    </row>
    <row r="142" spans="1:14" ht="9.75" hidden="1" customHeight="1" x14ac:dyDescent="0.25">
      <c r="A142" s="56" t="s">
        <v>27</v>
      </c>
      <c r="B142" s="57"/>
      <c r="C142" s="58">
        <f t="shared" si="8"/>
        <v>112640.78249999874</v>
      </c>
      <c r="D142" s="58" t="s">
        <v>11</v>
      </c>
      <c r="E142" s="58" t="s">
        <v>11</v>
      </c>
      <c r="F142" s="58">
        <v>112580.43249999873</v>
      </c>
      <c r="G142" s="58" t="s">
        <v>11</v>
      </c>
      <c r="H142" s="59">
        <v>60.35</v>
      </c>
      <c r="I142" s="60" t="s">
        <v>11</v>
      </c>
      <c r="N142" s="3"/>
    </row>
    <row r="143" spans="1:14" ht="9.75" hidden="1" customHeight="1" x14ac:dyDescent="0.25">
      <c r="A143" s="56" t="s">
        <v>28</v>
      </c>
      <c r="B143" s="57"/>
      <c r="C143" s="58">
        <f t="shared" si="8"/>
        <v>131601.15834062899</v>
      </c>
      <c r="D143" s="58">
        <v>125737.5465</v>
      </c>
      <c r="E143" s="58" t="s">
        <v>11</v>
      </c>
      <c r="F143" s="58" t="s">
        <v>11</v>
      </c>
      <c r="G143" s="58" t="s">
        <v>11</v>
      </c>
      <c r="H143" s="58">
        <v>2419.8649999999998</v>
      </c>
      <c r="I143" s="58">
        <v>3443.7468406289836</v>
      </c>
      <c r="N143" s="3"/>
    </row>
    <row r="144" spans="1:14" ht="9.75" hidden="1" customHeight="1" x14ac:dyDescent="0.25">
      <c r="A144" s="56" t="s">
        <v>29</v>
      </c>
      <c r="B144" s="57"/>
      <c r="C144" s="58">
        <f t="shared" si="8"/>
        <v>388638.04199999996</v>
      </c>
      <c r="D144" s="58">
        <v>176.24250000000001</v>
      </c>
      <c r="E144" s="58">
        <v>373621.7475</v>
      </c>
      <c r="F144" s="58" t="s">
        <v>11</v>
      </c>
      <c r="G144" s="58" t="s">
        <v>11</v>
      </c>
      <c r="H144" s="58">
        <v>11892.180000000002</v>
      </c>
      <c r="I144" s="58">
        <v>2947.8719999999998</v>
      </c>
      <c r="N144" s="3"/>
    </row>
    <row r="145" spans="1:14" ht="9.75" hidden="1" customHeight="1" x14ac:dyDescent="0.25">
      <c r="A145" s="56" t="s">
        <v>30</v>
      </c>
      <c r="B145" s="57"/>
      <c r="C145" s="58">
        <f t="shared" si="8"/>
        <v>578810.04750000802</v>
      </c>
      <c r="D145" s="58" t="s">
        <v>11</v>
      </c>
      <c r="E145" s="58" t="s">
        <v>11</v>
      </c>
      <c r="F145" s="58">
        <v>578384.62250000797</v>
      </c>
      <c r="G145" s="58" t="s">
        <v>11</v>
      </c>
      <c r="H145" s="58">
        <v>0.42499999999999999</v>
      </c>
      <c r="I145" s="58">
        <v>425</v>
      </c>
      <c r="N145" s="3"/>
    </row>
    <row r="146" spans="1:14" ht="9.75" hidden="1" customHeight="1" x14ac:dyDescent="0.25">
      <c r="A146" s="56" t="s">
        <v>31</v>
      </c>
      <c r="B146" s="57"/>
      <c r="C146" s="58">
        <f t="shared" si="8"/>
        <v>241848.32629090524</v>
      </c>
      <c r="D146" s="58">
        <v>12682.5725</v>
      </c>
      <c r="E146" s="58">
        <v>618.375</v>
      </c>
      <c r="F146" s="58" t="s">
        <v>11</v>
      </c>
      <c r="G146" s="58">
        <v>196083.21249999999</v>
      </c>
      <c r="H146" s="58">
        <v>31954.602500000005</v>
      </c>
      <c r="I146" s="58">
        <v>509.56379090522722</v>
      </c>
      <c r="N146" s="3"/>
    </row>
    <row r="147" spans="1:14" ht="9.75" hidden="1" customHeight="1" x14ac:dyDescent="0.25">
      <c r="A147" s="56" t="s">
        <v>32</v>
      </c>
      <c r="B147" s="57"/>
      <c r="C147" s="58">
        <f t="shared" si="8"/>
        <v>193252.55750000206</v>
      </c>
      <c r="D147" s="58">
        <v>755.22500000000002</v>
      </c>
      <c r="E147" s="58" t="s">
        <v>11</v>
      </c>
      <c r="F147" s="58">
        <v>192466.94500000204</v>
      </c>
      <c r="G147" s="58" t="s">
        <v>11</v>
      </c>
      <c r="H147" s="59">
        <v>30.387499999999999</v>
      </c>
      <c r="I147" s="60" t="s">
        <v>11</v>
      </c>
      <c r="N147" s="3"/>
    </row>
    <row r="148" spans="1:14" ht="9.75" hidden="1" customHeight="1" x14ac:dyDescent="0.25">
      <c r="A148" s="56" t="s">
        <v>33</v>
      </c>
      <c r="B148" s="57"/>
      <c r="C148" s="58">
        <f t="shared" si="8"/>
        <v>52555.189211644712</v>
      </c>
      <c r="D148" s="58">
        <v>265.60000000000002</v>
      </c>
      <c r="E148" s="58">
        <v>49924.332500000004</v>
      </c>
      <c r="F148" s="58" t="s">
        <v>11</v>
      </c>
      <c r="G148" s="58" t="s">
        <v>11</v>
      </c>
      <c r="H148" s="58">
        <v>833.72249999999997</v>
      </c>
      <c r="I148" s="58">
        <v>1531.5342116447089</v>
      </c>
      <c r="N148" s="3"/>
    </row>
    <row r="149" spans="1:14" ht="9.75" hidden="1" customHeight="1" x14ac:dyDescent="0.25">
      <c r="A149" s="61" t="s">
        <v>34</v>
      </c>
      <c r="B149" s="57"/>
      <c r="C149" s="58">
        <f t="shared" si="8"/>
        <v>113543.93219528263</v>
      </c>
      <c r="D149" s="62">
        <v>66968.907500000001</v>
      </c>
      <c r="E149" s="58" t="s">
        <v>11</v>
      </c>
      <c r="F149" s="58" t="s">
        <v>11</v>
      </c>
      <c r="G149" s="58" t="s">
        <v>11</v>
      </c>
      <c r="H149" s="58">
        <v>17440.725000000002</v>
      </c>
      <c r="I149" s="58">
        <v>29134.299695282622</v>
      </c>
      <c r="N149" s="3"/>
    </row>
    <row r="150" spans="1:14" ht="3" hidden="1" customHeight="1" x14ac:dyDescent="0.25">
      <c r="A150" s="42"/>
      <c r="B150" s="15"/>
      <c r="C150" s="43"/>
      <c r="D150" s="44"/>
      <c r="E150" s="44"/>
      <c r="F150" s="45"/>
      <c r="G150" s="45"/>
      <c r="H150" s="18"/>
      <c r="I150" s="18"/>
      <c r="N150" s="3"/>
    </row>
    <row r="151" spans="1:14" ht="9" hidden="1" x14ac:dyDescent="0.25">
      <c r="I151" s="23" t="s">
        <v>35</v>
      </c>
      <c r="N151" s="3"/>
    </row>
    <row r="152" spans="1:14" ht="9" hidden="1" x14ac:dyDescent="0.25">
      <c r="I152" s="23"/>
      <c r="N152" s="3"/>
    </row>
    <row r="153" spans="1:14" ht="13.5" x14ac:dyDescent="0.25">
      <c r="A153" s="93" t="s">
        <v>41</v>
      </c>
      <c r="B153" s="93"/>
      <c r="C153" s="93"/>
      <c r="D153" s="93"/>
      <c r="E153" s="93"/>
      <c r="F153" s="93"/>
      <c r="G153" s="93"/>
      <c r="H153" s="93"/>
      <c r="I153" s="93"/>
      <c r="N153" s="3"/>
    </row>
    <row r="154" spans="1:14" x14ac:dyDescent="0.25">
      <c r="A154" s="97" t="s">
        <v>37</v>
      </c>
      <c r="B154" s="97"/>
      <c r="C154" s="97"/>
      <c r="D154" s="97"/>
      <c r="E154" s="97"/>
      <c r="F154" s="97"/>
      <c r="G154" s="97"/>
      <c r="H154" s="97"/>
      <c r="I154" s="97"/>
      <c r="N154" s="3"/>
    </row>
    <row r="155" spans="1:14" ht="4.5" customHeight="1" x14ac:dyDescent="0.25">
      <c r="A155" s="26"/>
      <c r="B155" s="6"/>
      <c r="C155" s="7"/>
      <c r="D155" s="7"/>
      <c r="E155" s="7"/>
      <c r="F155" s="7"/>
      <c r="G155" s="7"/>
      <c r="H155" s="7"/>
      <c r="I155" s="7"/>
      <c r="N155" s="3"/>
    </row>
    <row r="156" spans="1:14" ht="37.5" customHeight="1" x14ac:dyDescent="0.25">
      <c r="A156" s="94" t="s">
        <v>2</v>
      </c>
      <c r="B156" s="95"/>
      <c r="C156" s="63" t="s">
        <v>3</v>
      </c>
      <c r="D156" s="64" t="s">
        <v>4</v>
      </c>
      <c r="E156" s="64" t="s">
        <v>5</v>
      </c>
      <c r="F156" s="64" t="s">
        <v>6</v>
      </c>
      <c r="G156" s="64" t="s">
        <v>7</v>
      </c>
      <c r="H156" s="64" t="s">
        <v>8</v>
      </c>
      <c r="I156" s="64" t="s">
        <v>9</v>
      </c>
      <c r="N156" s="3"/>
    </row>
    <row r="157" spans="1:14" s="29" customFormat="1" ht="18" customHeight="1" x14ac:dyDescent="0.25">
      <c r="A157" s="89">
        <v>2018</v>
      </c>
      <c r="B157" s="90"/>
      <c r="C157" s="65">
        <v>10994753.762749897</v>
      </c>
      <c r="D157" s="65">
        <v>4948439.9999998966</v>
      </c>
      <c r="E157" s="65">
        <v>2086712</v>
      </c>
      <c r="F157" s="65">
        <v>2331272.7487500003</v>
      </c>
      <c r="G157" s="65">
        <v>270194</v>
      </c>
      <c r="H157" s="65">
        <v>464095.56699999998</v>
      </c>
      <c r="I157" s="65">
        <v>894039.44700000016</v>
      </c>
    </row>
    <row r="158" spans="1:14" x14ac:dyDescent="0.25">
      <c r="A158" s="56" t="s">
        <v>10</v>
      </c>
      <c r="B158" s="57"/>
      <c r="C158" s="66">
        <v>102766.09749999999</v>
      </c>
      <c r="D158" s="67" t="s">
        <v>11</v>
      </c>
      <c r="E158" s="67">
        <v>52899</v>
      </c>
      <c r="F158" s="66" t="s">
        <v>11</v>
      </c>
      <c r="G158" s="67">
        <v>39388</v>
      </c>
      <c r="H158" s="66">
        <v>2319.0124999999998</v>
      </c>
      <c r="I158" s="66">
        <v>8160.0849999999946</v>
      </c>
      <c r="N158" s="3"/>
    </row>
    <row r="159" spans="1:14" x14ac:dyDescent="0.25">
      <c r="A159" s="56" t="s">
        <v>12</v>
      </c>
      <c r="B159" s="57"/>
      <c r="C159" s="66">
        <v>362901.29550000018</v>
      </c>
      <c r="D159" s="67">
        <v>147915.60750000016</v>
      </c>
      <c r="E159" s="67">
        <v>165295</v>
      </c>
      <c r="F159" s="66" t="s">
        <v>11</v>
      </c>
      <c r="G159" s="67" t="s">
        <v>11</v>
      </c>
      <c r="H159" s="66">
        <v>10656.45</v>
      </c>
      <c r="I159" s="66">
        <v>39034.238000000012</v>
      </c>
      <c r="N159" s="3"/>
    </row>
    <row r="160" spans="1:14" x14ac:dyDescent="0.25">
      <c r="A160" s="56" t="s">
        <v>13</v>
      </c>
      <c r="B160" s="57"/>
      <c r="C160" s="66">
        <v>244905.05800000031</v>
      </c>
      <c r="D160" s="67">
        <v>106646.79250000037</v>
      </c>
      <c r="E160" s="67" t="s">
        <v>11</v>
      </c>
      <c r="F160" s="66">
        <v>131354.68999999997</v>
      </c>
      <c r="G160" s="67" t="s">
        <v>11</v>
      </c>
      <c r="H160" s="66">
        <v>2912.3975</v>
      </c>
      <c r="I160" s="66">
        <v>3991.1779999999999</v>
      </c>
      <c r="N160" s="3"/>
    </row>
    <row r="161" spans="1:14" x14ac:dyDescent="0.25">
      <c r="A161" s="56" t="s">
        <v>14</v>
      </c>
      <c r="B161" s="57"/>
      <c r="C161" s="66">
        <v>744891.40775000036</v>
      </c>
      <c r="D161" s="67" t="s">
        <v>11</v>
      </c>
      <c r="E161" s="67" t="s">
        <v>11</v>
      </c>
      <c r="F161" s="66">
        <v>743163.58375000034</v>
      </c>
      <c r="G161" s="67" t="s">
        <v>11</v>
      </c>
      <c r="H161" s="66">
        <v>1282.47</v>
      </c>
      <c r="I161" s="66">
        <v>445.35399999999998</v>
      </c>
      <c r="N161" s="3"/>
    </row>
    <row r="162" spans="1:14" x14ac:dyDescent="0.25">
      <c r="A162" s="56" t="s">
        <v>15</v>
      </c>
      <c r="B162" s="57"/>
      <c r="C162" s="66">
        <v>362681.49149999861</v>
      </c>
      <c r="D162" s="66">
        <v>281993.58249999862</v>
      </c>
      <c r="E162" s="66" t="s">
        <v>11</v>
      </c>
      <c r="F162" s="66">
        <v>37576.80750000001</v>
      </c>
      <c r="G162" s="66" t="s">
        <v>11</v>
      </c>
      <c r="H162" s="66">
        <v>23706.33</v>
      </c>
      <c r="I162" s="66">
        <v>19404.771500000003</v>
      </c>
      <c r="N162" s="3"/>
    </row>
    <row r="163" spans="1:14" x14ac:dyDescent="0.25">
      <c r="A163" s="56" t="s">
        <v>16</v>
      </c>
      <c r="B163" s="57"/>
      <c r="C163" s="66">
        <v>338154.54099999997</v>
      </c>
      <c r="D163" s="67">
        <v>33.872500000000002</v>
      </c>
      <c r="E163" s="67">
        <v>301439</v>
      </c>
      <c r="F163" s="66" t="s">
        <v>11</v>
      </c>
      <c r="G163" s="67">
        <v>909</v>
      </c>
      <c r="H163" s="66">
        <v>4064.6574999999998</v>
      </c>
      <c r="I163" s="66">
        <v>31708.011000000002</v>
      </c>
      <c r="N163" s="3"/>
    </row>
    <row r="164" spans="1:14" x14ac:dyDescent="0.25">
      <c r="A164" s="56" t="s">
        <v>17</v>
      </c>
      <c r="B164" s="57"/>
      <c r="C164" s="66">
        <v>470974.15499999933</v>
      </c>
      <c r="D164" s="66">
        <v>5465.2749999999978</v>
      </c>
      <c r="E164" s="66" t="s">
        <v>11</v>
      </c>
      <c r="F164" s="66">
        <v>457644.84499999927</v>
      </c>
      <c r="G164" s="66" t="s">
        <v>11</v>
      </c>
      <c r="H164" s="66">
        <v>5559.3400000000011</v>
      </c>
      <c r="I164" s="66">
        <v>2304.6950000000002</v>
      </c>
      <c r="N164" s="3"/>
    </row>
    <row r="165" spans="1:14" x14ac:dyDescent="0.25">
      <c r="A165" s="56" t="s">
        <v>18</v>
      </c>
      <c r="B165" s="57"/>
      <c r="C165" s="66">
        <v>46559.728500000027</v>
      </c>
      <c r="D165" s="67">
        <v>39856.79750000003</v>
      </c>
      <c r="E165" s="67" t="s">
        <v>11</v>
      </c>
      <c r="F165" s="66" t="s">
        <v>11</v>
      </c>
      <c r="G165" s="67" t="s">
        <v>11</v>
      </c>
      <c r="H165" s="66">
        <v>6341.2550000000001</v>
      </c>
      <c r="I165" s="66">
        <v>361.67599999999999</v>
      </c>
      <c r="N165" s="3"/>
    </row>
    <row r="166" spans="1:14" x14ac:dyDescent="0.25">
      <c r="A166" s="56" t="s">
        <v>19</v>
      </c>
      <c r="B166" s="57"/>
      <c r="C166" s="66">
        <v>209871.68550000069</v>
      </c>
      <c r="D166" s="67">
        <v>174584.17750000072</v>
      </c>
      <c r="E166" s="67" t="s">
        <v>11</v>
      </c>
      <c r="F166" s="66" t="s">
        <v>11</v>
      </c>
      <c r="G166" s="67" t="s">
        <v>11</v>
      </c>
      <c r="H166" s="66">
        <v>10760.022499999999</v>
      </c>
      <c r="I166" s="66">
        <v>24527.485499999988</v>
      </c>
      <c r="N166" s="3"/>
    </row>
    <row r="167" spans="1:14" x14ac:dyDescent="0.25">
      <c r="A167" s="56" t="s">
        <v>20</v>
      </c>
      <c r="B167" s="57"/>
      <c r="C167" s="66">
        <v>566356.39650001039</v>
      </c>
      <c r="D167" s="66">
        <v>431968.7900000104</v>
      </c>
      <c r="E167" s="66" t="s">
        <v>11</v>
      </c>
      <c r="F167" s="66">
        <v>44918.737500000003</v>
      </c>
      <c r="G167" s="66" t="s">
        <v>11</v>
      </c>
      <c r="H167" s="66">
        <v>42722.087499999994</v>
      </c>
      <c r="I167" s="66">
        <v>46746.781500000012</v>
      </c>
      <c r="N167" s="3"/>
    </row>
    <row r="168" spans="1:14" x14ac:dyDescent="0.25">
      <c r="A168" s="56" t="s">
        <v>21</v>
      </c>
      <c r="B168" s="57"/>
      <c r="C168" s="66">
        <v>661095.77700002829</v>
      </c>
      <c r="D168" s="67">
        <v>618400.06000002823</v>
      </c>
      <c r="E168" s="67" t="s">
        <v>11</v>
      </c>
      <c r="F168" s="66" t="s">
        <v>11</v>
      </c>
      <c r="G168" s="67" t="s">
        <v>11</v>
      </c>
      <c r="H168" s="66">
        <v>12009.270000000002</v>
      </c>
      <c r="I168" s="66">
        <v>30686.446999999996</v>
      </c>
      <c r="N168" s="3"/>
    </row>
    <row r="169" spans="1:14" x14ac:dyDescent="0.25">
      <c r="A169" s="56" t="s">
        <v>22</v>
      </c>
      <c r="B169" s="57"/>
      <c r="C169" s="66">
        <v>682539.82400000002</v>
      </c>
      <c r="D169" s="67">
        <v>1548.3700000000006</v>
      </c>
      <c r="E169" s="67">
        <v>565297</v>
      </c>
      <c r="F169" s="66" t="s">
        <v>11</v>
      </c>
      <c r="G169" s="67" t="s">
        <v>11</v>
      </c>
      <c r="H169" s="66">
        <v>36885.264999999999</v>
      </c>
      <c r="I169" s="66">
        <v>78809.188999999984</v>
      </c>
      <c r="N169" s="3"/>
    </row>
    <row r="170" spans="1:14" x14ac:dyDescent="0.25">
      <c r="A170" s="56" t="s">
        <v>23</v>
      </c>
      <c r="B170" s="57"/>
      <c r="C170" s="66">
        <v>559299.11199999996</v>
      </c>
      <c r="D170" s="67" t="s">
        <v>11</v>
      </c>
      <c r="E170" s="67">
        <v>478455</v>
      </c>
      <c r="F170" s="66" t="s">
        <v>11</v>
      </c>
      <c r="G170" s="67" t="s">
        <v>11</v>
      </c>
      <c r="H170" s="66">
        <v>14935.307500000003</v>
      </c>
      <c r="I170" s="66">
        <v>65908.804500000027</v>
      </c>
      <c r="N170" s="3"/>
    </row>
    <row r="171" spans="1:14" x14ac:dyDescent="0.25">
      <c r="A171" s="56" t="s">
        <v>42</v>
      </c>
      <c r="B171" s="57"/>
      <c r="C171" s="66">
        <v>3482637.6539998599</v>
      </c>
      <c r="D171" s="66">
        <v>2863719.4399998598</v>
      </c>
      <c r="E171" s="66" t="s">
        <v>11</v>
      </c>
      <c r="F171" s="66" t="s">
        <v>11</v>
      </c>
      <c r="G171" s="66" t="s">
        <v>11</v>
      </c>
      <c r="H171" s="66">
        <v>137431.5245</v>
      </c>
      <c r="I171" s="66">
        <v>481486.68950000021</v>
      </c>
      <c r="N171" s="3"/>
    </row>
    <row r="172" spans="1:14" x14ac:dyDescent="0.25">
      <c r="A172" s="56" t="s">
        <v>25</v>
      </c>
      <c r="B172" s="57"/>
      <c r="C172" s="66">
        <v>161690.65249999985</v>
      </c>
      <c r="D172" s="67">
        <v>38509.419999999867</v>
      </c>
      <c r="E172" s="67" t="s">
        <v>11</v>
      </c>
      <c r="F172" s="66" t="s">
        <v>11</v>
      </c>
      <c r="G172" s="67">
        <v>50756</v>
      </c>
      <c r="H172" s="66">
        <v>58537.417499999996</v>
      </c>
      <c r="I172" s="66">
        <v>13887.814999999995</v>
      </c>
      <c r="N172" s="3"/>
    </row>
    <row r="173" spans="1:14" x14ac:dyDescent="0.25">
      <c r="A173" s="56" t="s">
        <v>26</v>
      </c>
      <c r="B173" s="57"/>
      <c r="C173" s="66">
        <v>46679.197500000009</v>
      </c>
      <c r="D173" s="67" t="s">
        <v>11</v>
      </c>
      <c r="E173" s="67" t="s">
        <v>11</v>
      </c>
      <c r="F173" s="66">
        <v>46648.597500000011</v>
      </c>
      <c r="G173" s="67" t="s">
        <v>11</v>
      </c>
      <c r="H173" s="68">
        <v>30.6</v>
      </c>
      <c r="I173" s="68">
        <v>0</v>
      </c>
      <c r="N173" s="3"/>
    </row>
    <row r="174" spans="1:14" x14ac:dyDescent="0.25">
      <c r="A174" s="56" t="s">
        <v>27</v>
      </c>
      <c r="B174" s="57"/>
      <c r="C174" s="66">
        <v>165775.9250000001</v>
      </c>
      <c r="D174" s="67" t="s">
        <v>11</v>
      </c>
      <c r="E174" s="67" t="s">
        <v>11</v>
      </c>
      <c r="F174" s="66">
        <v>165593.60000000009</v>
      </c>
      <c r="G174" s="67" t="s">
        <v>11</v>
      </c>
      <c r="H174" s="68">
        <v>182.32499999999999</v>
      </c>
      <c r="I174" s="68">
        <v>0</v>
      </c>
      <c r="N174" s="3"/>
    </row>
    <row r="175" spans="1:14" x14ac:dyDescent="0.25">
      <c r="A175" s="56" t="s">
        <v>28</v>
      </c>
      <c r="B175" s="57"/>
      <c r="C175" s="66">
        <v>153812.71600000039</v>
      </c>
      <c r="D175" s="67">
        <v>135581.62500000041</v>
      </c>
      <c r="E175" s="67" t="s">
        <v>11</v>
      </c>
      <c r="F175" s="66" t="s">
        <v>11</v>
      </c>
      <c r="G175" s="67" t="s">
        <v>11</v>
      </c>
      <c r="H175" s="66">
        <v>10235.775</v>
      </c>
      <c r="I175" s="66">
        <v>7995.3160000000025</v>
      </c>
      <c r="N175" s="3"/>
    </row>
    <row r="176" spans="1:14" x14ac:dyDescent="0.25">
      <c r="A176" s="56" t="s">
        <v>29</v>
      </c>
      <c r="B176" s="57"/>
      <c r="C176" s="66">
        <v>482359.36999999994</v>
      </c>
      <c r="D176" s="67">
        <v>998.1700000000003</v>
      </c>
      <c r="E176" s="67">
        <v>463876</v>
      </c>
      <c r="F176" s="66" t="s">
        <v>11</v>
      </c>
      <c r="G176" s="67" t="s">
        <v>11</v>
      </c>
      <c r="H176" s="66">
        <v>14304.48</v>
      </c>
      <c r="I176" s="66">
        <v>3180.72</v>
      </c>
      <c r="N176" s="3"/>
    </row>
    <row r="177" spans="1:14" x14ac:dyDescent="0.25">
      <c r="A177" s="56" t="s">
        <v>30</v>
      </c>
      <c r="B177" s="57"/>
      <c r="C177" s="66">
        <v>543596.24250000075</v>
      </c>
      <c r="D177" s="67" t="s">
        <v>11</v>
      </c>
      <c r="E177" s="67" t="s">
        <v>11</v>
      </c>
      <c r="F177" s="66">
        <v>543596.24250000075</v>
      </c>
      <c r="G177" s="67" t="s">
        <v>11</v>
      </c>
      <c r="H177" s="68">
        <v>0</v>
      </c>
      <c r="I177" s="68">
        <v>0</v>
      </c>
      <c r="N177" s="3"/>
    </row>
    <row r="178" spans="1:14" x14ac:dyDescent="0.25">
      <c r="A178" s="56" t="s">
        <v>31</v>
      </c>
      <c r="B178" s="57"/>
      <c r="C178" s="66">
        <v>242101.84100000001</v>
      </c>
      <c r="D178" s="67">
        <v>17973.942499999997</v>
      </c>
      <c r="E178" s="67">
        <v>3615</v>
      </c>
      <c r="F178" s="66" t="s">
        <v>11</v>
      </c>
      <c r="G178" s="67">
        <v>179141</v>
      </c>
      <c r="H178" s="66">
        <v>35348.78</v>
      </c>
      <c r="I178" s="66">
        <v>6023.1185000000005</v>
      </c>
      <c r="N178" s="3"/>
    </row>
    <row r="179" spans="1:14" x14ac:dyDescent="0.25">
      <c r="A179" s="56" t="s">
        <v>32</v>
      </c>
      <c r="B179" s="57"/>
      <c r="C179" s="66">
        <v>161402.30750000002</v>
      </c>
      <c r="D179" s="67">
        <v>626.66249999999991</v>
      </c>
      <c r="E179" s="67" t="s">
        <v>11</v>
      </c>
      <c r="F179" s="66">
        <v>160775.64500000002</v>
      </c>
      <c r="G179" s="67" t="s">
        <v>11</v>
      </c>
      <c r="H179" s="68">
        <v>0</v>
      </c>
      <c r="I179" s="68">
        <v>0</v>
      </c>
      <c r="N179" s="3"/>
    </row>
    <row r="180" spans="1:14" x14ac:dyDescent="0.25">
      <c r="A180" s="56" t="s">
        <v>33</v>
      </c>
      <c r="B180" s="57"/>
      <c r="C180" s="66">
        <v>61117.773499999996</v>
      </c>
      <c r="D180" s="67" t="s">
        <v>11</v>
      </c>
      <c r="E180" s="67">
        <v>55836</v>
      </c>
      <c r="F180" s="66" t="s">
        <v>11</v>
      </c>
      <c r="G180" s="67" t="s">
        <v>11</v>
      </c>
      <c r="H180" s="66">
        <v>3513.7299999999996</v>
      </c>
      <c r="I180" s="68">
        <v>1768.0435000000002</v>
      </c>
      <c r="N180" s="3"/>
    </row>
    <row r="181" spans="1:14" x14ac:dyDescent="0.25">
      <c r="A181" s="61" t="s">
        <v>34</v>
      </c>
      <c r="B181" s="57"/>
      <c r="C181" s="66">
        <v>140583.51349999956</v>
      </c>
      <c r="D181" s="69">
        <v>82617.414999999557</v>
      </c>
      <c r="E181" s="69" t="s">
        <v>11</v>
      </c>
      <c r="F181" s="66" t="s">
        <v>11</v>
      </c>
      <c r="G181" s="69" t="s">
        <v>11</v>
      </c>
      <c r="H181" s="66">
        <v>30357.069999999996</v>
      </c>
      <c r="I181" s="66">
        <v>27609.028500000019</v>
      </c>
      <c r="N181" s="3"/>
    </row>
    <row r="182" spans="1:14" ht="6" customHeight="1" x14ac:dyDescent="0.25">
      <c r="A182" s="42"/>
      <c r="B182" s="15"/>
      <c r="C182" s="43"/>
      <c r="D182" s="44"/>
      <c r="E182" s="44"/>
      <c r="F182" s="45"/>
      <c r="G182" s="45"/>
      <c r="H182" s="18"/>
      <c r="I182" s="18"/>
      <c r="N182" s="3"/>
    </row>
    <row r="183" spans="1:14" ht="9" x14ac:dyDescent="0.25">
      <c r="I183" s="23" t="s">
        <v>35</v>
      </c>
      <c r="N183" s="3"/>
    </row>
    <row r="184" spans="1:14" ht="12" customHeight="1" x14ac:dyDescent="0.25">
      <c r="A184" s="93" t="s">
        <v>41</v>
      </c>
      <c r="B184" s="93"/>
      <c r="C184" s="93"/>
      <c r="D184" s="93"/>
      <c r="E184" s="93"/>
      <c r="F184" s="93"/>
      <c r="G184" s="93"/>
      <c r="H184" s="93"/>
      <c r="I184" s="93"/>
      <c r="N184" s="3"/>
    </row>
    <row r="185" spans="1:14" ht="10.5" customHeight="1" x14ac:dyDescent="0.25">
      <c r="A185" s="97" t="s">
        <v>37</v>
      </c>
      <c r="B185" s="97"/>
      <c r="C185" s="97"/>
      <c r="D185" s="97"/>
      <c r="E185" s="97"/>
      <c r="F185" s="97"/>
      <c r="G185" s="97"/>
      <c r="H185" s="97"/>
      <c r="I185" s="97"/>
      <c r="N185" s="3"/>
    </row>
    <row r="186" spans="1:14" ht="4.5" customHeight="1" x14ac:dyDescent="0.25">
      <c r="A186" s="26"/>
      <c r="B186" s="6"/>
      <c r="C186" s="7"/>
      <c r="D186" s="7"/>
      <c r="E186" s="7"/>
      <c r="F186" s="7"/>
      <c r="G186" s="7"/>
      <c r="H186" s="7"/>
      <c r="I186" s="70"/>
      <c r="N186" s="3"/>
    </row>
    <row r="187" spans="1:14" ht="37.5" customHeight="1" x14ac:dyDescent="0.25">
      <c r="A187" s="94" t="s">
        <v>2</v>
      </c>
      <c r="B187" s="95"/>
      <c r="C187" s="71" t="s">
        <v>3</v>
      </c>
      <c r="D187" s="72" t="s">
        <v>4</v>
      </c>
      <c r="E187" s="72" t="s">
        <v>5</v>
      </c>
      <c r="F187" s="72" t="s">
        <v>6</v>
      </c>
      <c r="G187" s="72" t="s">
        <v>7</v>
      </c>
      <c r="H187" s="72" t="s">
        <v>8</v>
      </c>
      <c r="I187" s="72" t="s">
        <v>9</v>
      </c>
      <c r="N187" s="3"/>
    </row>
    <row r="188" spans="1:14" s="29" customFormat="1" ht="18" customHeight="1" x14ac:dyDescent="0.25">
      <c r="A188" s="89">
        <v>2019</v>
      </c>
      <c r="B188" s="90"/>
      <c r="C188" s="65">
        <v>11418217.923422284</v>
      </c>
      <c r="D188" s="65">
        <v>5182436.1426297398</v>
      </c>
      <c r="E188" s="65">
        <v>2314880</v>
      </c>
      <c r="F188" s="65">
        <v>2385687.2995000002</v>
      </c>
      <c r="G188" s="65">
        <v>298113</v>
      </c>
      <c r="H188" s="65">
        <v>475266.91179254511</v>
      </c>
      <c r="I188" s="65">
        <v>761834.56950000091</v>
      </c>
    </row>
    <row r="189" spans="1:14" ht="9" customHeight="1" x14ac:dyDescent="0.25">
      <c r="A189" s="56" t="s">
        <v>10</v>
      </c>
      <c r="B189" s="57"/>
      <c r="C189" s="66">
        <v>80268.216909119103</v>
      </c>
      <c r="D189" s="67">
        <v>0</v>
      </c>
      <c r="E189" s="67">
        <v>56643</v>
      </c>
      <c r="F189" s="66">
        <v>0</v>
      </c>
      <c r="G189" s="67">
        <v>16505</v>
      </c>
      <c r="H189" s="66">
        <v>4109.3044091191041</v>
      </c>
      <c r="I189" s="66">
        <v>3010.9124999999999</v>
      </c>
      <c r="N189" s="3"/>
    </row>
    <row r="190" spans="1:14" ht="9" customHeight="1" x14ac:dyDescent="0.25">
      <c r="A190" s="56" t="s">
        <v>12</v>
      </c>
      <c r="B190" s="57"/>
      <c r="C190" s="66">
        <v>369352.25481395237</v>
      </c>
      <c r="D190" s="67">
        <v>146502.75000000067</v>
      </c>
      <c r="E190" s="67">
        <v>162190</v>
      </c>
      <c r="F190" s="66">
        <v>0</v>
      </c>
      <c r="G190" s="67">
        <v>0</v>
      </c>
      <c r="H190" s="66">
        <v>19797.727813951671</v>
      </c>
      <c r="I190" s="66">
        <v>40861.777000000002</v>
      </c>
      <c r="N190" s="3"/>
    </row>
    <row r="191" spans="1:14" ht="9" customHeight="1" x14ac:dyDescent="0.25">
      <c r="A191" s="56" t="s">
        <v>13</v>
      </c>
      <c r="B191" s="57"/>
      <c r="C191" s="66">
        <v>282589.71239721676</v>
      </c>
      <c r="D191" s="67">
        <v>142579.04250000024</v>
      </c>
      <c r="E191" s="67">
        <v>0</v>
      </c>
      <c r="F191" s="66">
        <v>133131.79800000001</v>
      </c>
      <c r="G191" s="67">
        <v>0</v>
      </c>
      <c r="H191" s="66">
        <v>3887.754397216474</v>
      </c>
      <c r="I191" s="66">
        <v>2991.1174999999985</v>
      </c>
      <c r="N191" s="3"/>
    </row>
    <row r="192" spans="1:14" ht="9" customHeight="1" x14ac:dyDescent="0.25">
      <c r="A192" s="56" t="s">
        <v>14</v>
      </c>
      <c r="B192" s="57"/>
      <c r="C192" s="66">
        <v>752393.14052221796</v>
      </c>
      <c r="D192" s="67">
        <v>10.88</v>
      </c>
      <c r="E192" s="67">
        <v>0</v>
      </c>
      <c r="F192" s="66">
        <v>748209.45450000023</v>
      </c>
      <c r="G192" s="67">
        <v>0</v>
      </c>
      <c r="H192" s="66">
        <v>2214.7660222177365</v>
      </c>
      <c r="I192" s="66">
        <v>1958.04</v>
      </c>
      <c r="N192" s="3"/>
    </row>
    <row r="193" spans="1:14" ht="9" customHeight="1" x14ac:dyDescent="0.25">
      <c r="A193" s="56" t="s">
        <v>15</v>
      </c>
      <c r="B193" s="57"/>
      <c r="C193" s="66">
        <v>390511.89428085467</v>
      </c>
      <c r="D193" s="66">
        <v>315705.47749999614</v>
      </c>
      <c r="E193" s="66">
        <v>0</v>
      </c>
      <c r="F193" s="66">
        <v>29294.533000000007</v>
      </c>
      <c r="G193" s="66">
        <v>0</v>
      </c>
      <c r="H193" s="66">
        <v>24890.459280858537</v>
      </c>
      <c r="I193" s="66">
        <v>20621.424500000019</v>
      </c>
      <c r="N193" s="3"/>
    </row>
    <row r="194" spans="1:14" ht="9" customHeight="1" x14ac:dyDescent="0.25">
      <c r="A194" s="56" t="s">
        <v>16</v>
      </c>
      <c r="B194" s="57"/>
      <c r="C194" s="66">
        <v>376687.06735165062</v>
      </c>
      <c r="D194" s="67">
        <v>0</v>
      </c>
      <c r="E194" s="67">
        <v>351514</v>
      </c>
      <c r="F194" s="66">
        <v>0</v>
      </c>
      <c r="G194" s="67">
        <v>0</v>
      </c>
      <c r="H194" s="66">
        <v>6261.2898516505702</v>
      </c>
      <c r="I194" s="66">
        <v>18911.777500000004</v>
      </c>
      <c r="N194" s="3"/>
    </row>
    <row r="195" spans="1:14" ht="9" customHeight="1" x14ac:dyDescent="0.25">
      <c r="A195" s="56" t="s">
        <v>17</v>
      </c>
      <c r="B195" s="57"/>
      <c r="C195" s="66">
        <v>466274.57888135151</v>
      </c>
      <c r="D195" s="66">
        <v>4526.8675000000021</v>
      </c>
      <c r="E195" s="66">
        <v>0</v>
      </c>
      <c r="F195" s="66">
        <v>447956.08999999892</v>
      </c>
      <c r="G195" s="66">
        <v>0</v>
      </c>
      <c r="H195" s="66">
        <v>11823.902381352596</v>
      </c>
      <c r="I195" s="66">
        <v>1967.719000000001</v>
      </c>
      <c r="N195" s="3"/>
    </row>
    <row r="196" spans="1:14" ht="9" customHeight="1" x14ac:dyDescent="0.25">
      <c r="A196" s="56" t="s">
        <v>18</v>
      </c>
      <c r="B196" s="57"/>
      <c r="C196" s="66">
        <v>27074.157120026703</v>
      </c>
      <c r="D196" s="67">
        <v>23767.717500000013</v>
      </c>
      <c r="E196" s="67">
        <v>0</v>
      </c>
      <c r="F196" s="66">
        <v>0</v>
      </c>
      <c r="G196" s="67">
        <v>0</v>
      </c>
      <c r="H196" s="66">
        <v>3086.0766200266889</v>
      </c>
      <c r="I196" s="66">
        <v>220.363</v>
      </c>
      <c r="N196" s="3"/>
    </row>
    <row r="197" spans="1:14" ht="9" customHeight="1" x14ac:dyDescent="0.25">
      <c r="A197" s="56" t="s">
        <v>19</v>
      </c>
      <c r="B197" s="57"/>
      <c r="C197" s="66">
        <v>225673.7723689421</v>
      </c>
      <c r="D197" s="67">
        <v>165786.53499999954</v>
      </c>
      <c r="E197" s="67">
        <v>0</v>
      </c>
      <c r="F197" s="66">
        <v>0</v>
      </c>
      <c r="G197" s="67">
        <v>0</v>
      </c>
      <c r="H197" s="66">
        <v>15489.591868942565</v>
      </c>
      <c r="I197" s="66">
        <v>44397.645499999999</v>
      </c>
      <c r="N197" s="3"/>
    </row>
    <row r="198" spans="1:14" ht="9" customHeight="1" x14ac:dyDescent="0.25">
      <c r="A198" s="56" t="s">
        <v>20</v>
      </c>
      <c r="B198" s="57"/>
      <c r="C198" s="66">
        <v>655474.08034292341</v>
      </c>
      <c r="D198" s="66">
        <v>534095.29750001465</v>
      </c>
      <c r="E198" s="66">
        <v>0</v>
      </c>
      <c r="F198" s="66">
        <v>44780.775000000009</v>
      </c>
      <c r="G198" s="66">
        <v>0</v>
      </c>
      <c r="H198" s="66">
        <v>22089.262842908709</v>
      </c>
      <c r="I198" s="66">
        <v>54508.744999999995</v>
      </c>
      <c r="N198" s="3"/>
    </row>
    <row r="199" spans="1:14" ht="9" customHeight="1" x14ac:dyDescent="0.25">
      <c r="A199" s="56" t="s">
        <v>21</v>
      </c>
      <c r="B199" s="57"/>
      <c r="C199" s="66">
        <v>684811.19429915282</v>
      </c>
      <c r="D199" s="67">
        <v>651473.52500001842</v>
      </c>
      <c r="E199" s="67">
        <v>0</v>
      </c>
      <c r="F199" s="66">
        <v>0</v>
      </c>
      <c r="G199" s="67">
        <v>0</v>
      </c>
      <c r="H199" s="66">
        <v>11188.22379913433</v>
      </c>
      <c r="I199" s="66">
        <v>22149.445500000009</v>
      </c>
      <c r="N199" s="3"/>
    </row>
    <row r="200" spans="1:14" ht="9" customHeight="1" x14ac:dyDescent="0.25">
      <c r="A200" s="56" t="s">
        <v>22</v>
      </c>
      <c r="B200" s="57"/>
      <c r="C200" s="66">
        <v>774905.88724883343</v>
      </c>
      <c r="D200" s="67">
        <v>233.08999999999997</v>
      </c>
      <c r="E200" s="67">
        <v>681580</v>
      </c>
      <c r="F200" s="66">
        <v>0</v>
      </c>
      <c r="G200" s="67">
        <v>0</v>
      </c>
      <c r="H200" s="66">
        <v>67543.46674883338</v>
      </c>
      <c r="I200" s="66">
        <v>25549.3305</v>
      </c>
      <c r="N200" s="3"/>
    </row>
    <row r="201" spans="1:14" ht="9" customHeight="1" x14ac:dyDescent="0.25">
      <c r="A201" s="56" t="s">
        <v>23</v>
      </c>
      <c r="B201" s="57"/>
      <c r="C201" s="66">
        <v>519458.85727561725</v>
      </c>
      <c r="D201" s="67">
        <v>0</v>
      </c>
      <c r="E201" s="67">
        <v>440278</v>
      </c>
      <c r="F201" s="66">
        <v>0</v>
      </c>
      <c r="G201" s="67">
        <v>0</v>
      </c>
      <c r="H201" s="66">
        <v>26789.971775616785</v>
      </c>
      <c r="I201" s="66">
        <v>52390.885500000426</v>
      </c>
      <c r="N201" s="3"/>
    </row>
    <row r="202" spans="1:14" ht="9" customHeight="1" x14ac:dyDescent="0.25">
      <c r="A202" s="56" t="s">
        <v>42</v>
      </c>
      <c r="B202" s="57"/>
      <c r="C202" s="66">
        <v>3469822.0310430224</v>
      </c>
      <c r="D202" s="66">
        <v>2904440.0351297082</v>
      </c>
      <c r="E202" s="66">
        <v>0</v>
      </c>
      <c r="F202" s="66">
        <v>0</v>
      </c>
      <c r="G202" s="66">
        <v>0</v>
      </c>
      <c r="H202" s="66">
        <v>121507.74591331367</v>
      </c>
      <c r="I202" s="66">
        <v>443874.25000000035</v>
      </c>
      <c r="N202" s="3"/>
    </row>
    <row r="203" spans="1:14" ht="9" customHeight="1" x14ac:dyDescent="0.25">
      <c r="A203" s="56" t="s">
        <v>25</v>
      </c>
      <c r="B203" s="57"/>
      <c r="C203" s="66">
        <v>156412.98857851062</v>
      </c>
      <c r="D203" s="67">
        <v>41252.069999999891</v>
      </c>
      <c r="E203" s="67">
        <v>0</v>
      </c>
      <c r="F203" s="66">
        <v>0</v>
      </c>
      <c r="G203" s="67">
        <v>84593</v>
      </c>
      <c r="H203" s="66">
        <v>27668.986078510734</v>
      </c>
      <c r="I203" s="66">
        <v>2898.9324999999999</v>
      </c>
      <c r="N203" s="3"/>
    </row>
    <row r="204" spans="1:14" ht="9" customHeight="1" x14ac:dyDescent="0.25">
      <c r="A204" s="56" t="s">
        <v>26</v>
      </c>
      <c r="B204" s="57"/>
      <c r="C204" s="66">
        <v>35150.457999999999</v>
      </c>
      <c r="D204" s="67">
        <v>0</v>
      </c>
      <c r="E204" s="67">
        <v>0</v>
      </c>
      <c r="F204" s="66">
        <v>35150.457999999999</v>
      </c>
      <c r="G204" s="67">
        <v>0</v>
      </c>
      <c r="H204" s="68">
        <v>0</v>
      </c>
      <c r="I204" s="68">
        <v>0</v>
      </c>
      <c r="N204" s="3"/>
    </row>
    <row r="205" spans="1:14" ht="9" customHeight="1" x14ac:dyDescent="0.25">
      <c r="A205" s="56" t="s">
        <v>27</v>
      </c>
      <c r="B205" s="57"/>
      <c r="C205" s="66">
        <v>180724.14800000016</v>
      </c>
      <c r="D205" s="67">
        <v>72.48</v>
      </c>
      <c r="E205" s="67">
        <v>0</v>
      </c>
      <c r="F205" s="66">
        <v>180651.66800000015</v>
      </c>
      <c r="G205" s="67">
        <v>0</v>
      </c>
      <c r="H205" s="68">
        <v>0</v>
      </c>
      <c r="I205" s="68">
        <v>0</v>
      </c>
      <c r="N205" s="3"/>
    </row>
    <row r="206" spans="1:14" ht="9" customHeight="1" x14ac:dyDescent="0.25">
      <c r="A206" s="56" t="s">
        <v>28</v>
      </c>
      <c r="B206" s="57"/>
      <c r="C206" s="66">
        <v>150706.90501318482</v>
      </c>
      <c r="D206" s="67">
        <v>129843.88250000005</v>
      </c>
      <c r="E206" s="67">
        <v>0</v>
      </c>
      <c r="F206" s="66">
        <v>0</v>
      </c>
      <c r="G206" s="67">
        <v>0</v>
      </c>
      <c r="H206" s="66">
        <v>12914.706013184788</v>
      </c>
      <c r="I206" s="66">
        <v>7948.3165000000008</v>
      </c>
      <c r="N206" s="3"/>
    </row>
    <row r="207" spans="1:14" ht="9" customHeight="1" x14ac:dyDescent="0.25">
      <c r="A207" s="56" t="s">
        <v>29</v>
      </c>
      <c r="B207" s="57"/>
      <c r="C207" s="66">
        <v>572036.18718183879</v>
      </c>
      <c r="D207" s="67">
        <v>1636.7324999999998</v>
      </c>
      <c r="E207" s="67">
        <v>548182</v>
      </c>
      <c r="F207" s="66">
        <v>0</v>
      </c>
      <c r="G207" s="67">
        <v>0</v>
      </c>
      <c r="H207" s="66">
        <v>21651.127681838752</v>
      </c>
      <c r="I207" s="66">
        <v>566.32699999999988</v>
      </c>
      <c r="N207" s="3"/>
    </row>
    <row r="208" spans="1:14" ht="9" customHeight="1" x14ac:dyDescent="0.25">
      <c r="A208" s="56" t="s">
        <v>30</v>
      </c>
      <c r="B208" s="57"/>
      <c r="C208" s="66">
        <v>618502.47100000037</v>
      </c>
      <c r="D208" s="67">
        <v>148.9</v>
      </c>
      <c r="E208" s="67">
        <v>0</v>
      </c>
      <c r="F208" s="66">
        <v>618353.57100000035</v>
      </c>
      <c r="G208" s="67">
        <v>0</v>
      </c>
      <c r="H208" s="68">
        <v>0</v>
      </c>
      <c r="I208" s="68">
        <v>0</v>
      </c>
      <c r="N208" s="3"/>
    </row>
    <row r="209" spans="1:14" ht="9" customHeight="1" x14ac:dyDescent="0.25">
      <c r="A209" s="56" t="s">
        <v>31</v>
      </c>
      <c r="B209" s="57"/>
      <c r="C209" s="66">
        <v>265294.56360735145</v>
      </c>
      <c r="D209" s="67">
        <v>16384.557499999977</v>
      </c>
      <c r="E209" s="67">
        <v>4840</v>
      </c>
      <c r="F209" s="66">
        <v>0</v>
      </c>
      <c r="G209" s="67">
        <v>197015</v>
      </c>
      <c r="H209" s="66">
        <v>42581.320607351474</v>
      </c>
      <c r="I209" s="66">
        <v>4473.6855000000014</v>
      </c>
      <c r="N209" s="3"/>
    </row>
    <row r="210" spans="1:14" ht="9" customHeight="1" x14ac:dyDescent="0.25">
      <c r="A210" s="56" t="s">
        <v>32</v>
      </c>
      <c r="B210" s="57"/>
      <c r="C210" s="66">
        <v>148383.56450000039</v>
      </c>
      <c r="D210" s="67">
        <v>224.61250000000001</v>
      </c>
      <c r="E210" s="67">
        <v>0</v>
      </c>
      <c r="F210" s="66">
        <v>148158.9520000004</v>
      </c>
      <c r="G210" s="67">
        <v>0</v>
      </c>
      <c r="H210" s="68">
        <v>0</v>
      </c>
      <c r="I210" s="68">
        <v>0</v>
      </c>
      <c r="N210" s="3"/>
    </row>
    <row r="211" spans="1:14" ht="9" customHeight="1" x14ac:dyDescent="0.25">
      <c r="A211" s="56" t="s">
        <v>33</v>
      </c>
      <c r="B211" s="57"/>
      <c r="C211" s="66">
        <v>73803.263299371785</v>
      </c>
      <c r="D211" s="67">
        <v>30.175000000000001</v>
      </c>
      <c r="E211" s="67">
        <v>69653</v>
      </c>
      <c r="F211" s="66">
        <v>0</v>
      </c>
      <c r="G211" s="67">
        <v>0</v>
      </c>
      <c r="H211" s="66">
        <v>4056.3382993717883</v>
      </c>
      <c r="I211" s="68">
        <v>63.75</v>
      </c>
      <c r="N211" s="3"/>
    </row>
    <row r="212" spans="1:14" x14ac:dyDescent="0.25">
      <c r="A212" s="61" t="s">
        <v>34</v>
      </c>
      <c r="B212" s="57"/>
      <c r="C212" s="66">
        <v>141906.52938714527</v>
      </c>
      <c r="D212" s="69">
        <v>103721.51500000057</v>
      </c>
      <c r="E212" s="69">
        <v>0</v>
      </c>
      <c r="F212" s="66">
        <v>0</v>
      </c>
      <c r="G212" s="69">
        <v>0</v>
      </c>
      <c r="H212" s="66">
        <v>25714.8893871447</v>
      </c>
      <c r="I212" s="66">
        <v>12470.124999999996</v>
      </c>
      <c r="N212" s="3"/>
    </row>
    <row r="213" spans="1:14" ht="7.5" customHeight="1" x14ac:dyDescent="0.25">
      <c r="A213" s="61"/>
      <c r="B213" s="57"/>
      <c r="C213" s="66"/>
      <c r="D213" s="73"/>
      <c r="E213" s="66"/>
      <c r="F213" s="66"/>
      <c r="G213" s="66"/>
      <c r="H213" s="66"/>
      <c r="I213" s="66"/>
      <c r="N213" s="3"/>
    </row>
    <row r="214" spans="1:14" ht="12.95" customHeight="1" x14ac:dyDescent="0.25">
      <c r="A214" s="91">
        <v>2020</v>
      </c>
      <c r="B214" s="92"/>
      <c r="C214" s="74">
        <v>10059247.56242789</v>
      </c>
      <c r="D214" s="74">
        <v>4418543.7045000196</v>
      </c>
      <c r="E214" s="74">
        <v>2310988.7000000002</v>
      </c>
      <c r="F214" s="74">
        <v>1925890.0175000001</v>
      </c>
      <c r="G214" s="74">
        <v>263416.90000000002</v>
      </c>
      <c r="H214" s="74">
        <v>375492.8369278693</v>
      </c>
      <c r="I214" s="74">
        <v>764915.4034999999</v>
      </c>
      <c r="N214" s="3"/>
    </row>
    <row r="215" spans="1:14" ht="9" customHeight="1" x14ac:dyDescent="0.25">
      <c r="A215" s="56" t="s">
        <v>10</v>
      </c>
      <c r="B215" s="57"/>
      <c r="C215" s="66">
        <v>90098.37317520431</v>
      </c>
      <c r="D215" s="67">
        <v>0</v>
      </c>
      <c r="E215" s="67">
        <v>78950.3</v>
      </c>
      <c r="F215" s="66">
        <v>0</v>
      </c>
      <c r="G215" s="67">
        <v>4759.6000000000004</v>
      </c>
      <c r="H215" s="66">
        <v>4514.9706752042985</v>
      </c>
      <c r="I215" s="66">
        <v>1873.5025000000001</v>
      </c>
      <c r="N215" s="3"/>
    </row>
    <row r="216" spans="1:14" ht="9" customHeight="1" x14ac:dyDescent="0.25">
      <c r="A216" s="56" t="s">
        <v>12</v>
      </c>
      <c r="B216" s="57"/>
      <c r="C216" s="66">
        <v>359450.19688121398</v>
      </c>
      <c r="D216" s="67">
        <v>139276.27499999967</v>
      </c>
      <c r="E216" s="67">
        <v>171495.6</v>
      </c>
      <c r="F216" s="66">
        <v>0</v>
      </c>
      <c r="G216" s="67">
        <v>0</v>
      </c>
      <c r="H216" s="66">
        <v>16154.306381214366</v>
      </c>
      <c r="I216" s="66">
        <v>32524.015500000001</v>
      </c>
      <c r="N216" s="3"/>
    </row>
    <row r="217" spans="1:14" ht="9" customHeight="1" x14ac:dyDescent="0.25">
      <c r="A217" s="56" t="s">
        <v>13</v>
      </c>
      <c r="B217" s="57"/>
      <c r="C217" s="66">
        <v>259748.87675611165</v>
      </c>
      <c r="D217" s="67">
        <v>160917.30000000025</v>
      </c>
      <c r="E217" s="67">
        <v>0</v>
      </c>
      <c r="F217" s="66">
        <v>93503.734999999971</v>
      </c>
      <c r="G217" s="67">
        <v>0</v>
      </c>
      <c r="H217" s="66">
        <v>3702.7217561114426</v>
      </c>
      <c r="I217" s="66">
        <v>1625.1200000000001</v>
      </c>
      <c r="N217" s="3"/>
    </row>
    <row r="218" spans="1:14" ht="9" customHeight="1" x14ac:dyDescent="0.25">
      <c r="A218" s="56" t="s">
        <v>14</v>
      </c>
      <c r="B218" s="57"/>
      <c r="C218" s="66">
        <v>591801.63238131208</v>
      </c>
      <c r="D218" s="67">
        <v>8.5</v>
      </c>
      <c r="E218" s="67">
        <v>0</v>
      </c>
      <c r="F218" s="66">
        <v>588301.31050000072</v>
      </c>
      <c r="G218" s="67">
        <v>0</v>
      </c>
      <c r="H218" s="66">
        <v>1777.7438813113727</v>
      </c>
      <c r="I218" s="66">
        <v>1714.0779999999997</v>
      </c>
      <c r="N218" s="3"/>
    </row>
    <row r="219" spans="1:14" ht="9" customHeight="1" x14ac:dyDescent="0.25">
      <c r="A219" s="56" t="s">
        <v>15</v>
      </c>
      <c r="B219" s="57"/>
      <c r="C219" s="66">
        <v>313198.72147465567</v>
      </c>
      <c r="D219" s="66">
        <v>264685.01750000019</v>
      </c>
      <c r="E219" s="66">
        <v>0</v>
      </c>
      <c r="F219" s="66">
        <v>17181.034</v>
      </c>
      <c r="G219" s="66">
        <v>0</v>
      </c>
      <c r="H219" s="66">
        <v>8303.0709746555276</v>
      </c>
      <c r="I219" s="66">
        <v>23029.599000000002</v>
      </c>
      <c r="N219" s="3"/>
    </row>
    <row r="220" spans="1:14" ht="9" customHeight="1" x14ac:dyDescent="0.25">
      <c r="A220" s="56" t="s">
        <v>16</v>
      </c>
      <c r="B220" s="57"/>
      <c r="C220" s="66">
        <v>380369.30406678014</v>
      </c>
      <c r="D220" s="67">
        <v>0</v>
      </c>
      <c r="E220" s="67">
        <v>361367.6</v>
      </c>
      <c r="F220" s="66">
        <v>0</v>
      </c>
      <c r="G220" s="67">
        <v>0</v>
      </c>
      <c r="H220" s="66">
        <v>10346.104066780164</v>
      </c>
      <c r="I220" s="66">
        <v>8655.6</v>
      </c>
      <c r="N220" s="3"/>
    </row>
    <row r="221" spans="1:14" ht="9" customHeight="1" x14ac:dyDescent="0.25">
      <c r="A221" s="56" t="s">
        <v>17</v>
      </c>
      <c r="B221" s="57"/>
      <c r="C221" s="66">
        <v>371114.02829245041</v>
      </c>
      <c r="D221" s="66">
        <v>20296.597499999989</v>
      </c>
      <c r="E221" s="66">
        <v>0</v>
      </c>
      <c r="F221" s="66">
        <v>346519.78999999922</v>
      </c>
      <c r="G221" s="66">
        <v>0</v>
      </c>
      <c r="H221" s="66">
        <v>3167.3697924512085</v>
      </c>
      <c r="I221" s="66">
        <v>1130.271</v>
      </c>
      <c r="N221" s="3"/>
    </row>
    <row r="222" spans="1:14" ht="9" customHeight="1" x14ac:dyDescent="0.25">
      <c r="A222" s="56" t="s">
        <v>18</v>
      </c>
      <c r="B222" s="57"/>
      <c r="C222" s="66">
        <v>52159.50978735512</v>
      </c>
      <c r="D222" s="67">
        <v>40855.360000000022</v>
      </c>
      <c r="E222" s="67">
        <v>0</v>
      </c>
      <c r="F222" s="66">
        <v>0</v>
      </c>
      <c r="G222" s="67">
        <v>0</v>
      </c>
      <c r="H222" s="66">
        <v>5580.816787355101</v>
      </c>
      <c r="I222" s="66">
        <v>5723.3329999999996</v>
      </c>
      <c r="N222" s="3"/>
    </row>
    <row r="223" spans="1:14" ht="9" customHeight="1" x14ac:dyDescent="0.25">
      <c r="A223" s="56" t="s">
        <v>19</v>
      </c>
      <c r="B223" s="57"/>
      <c r="C223" s="66">
        <v>235394.14263661281</v>
      </c>
      <c r="D223" s="67">
        <v>160278.51999999964</v>
      </c>
      <c r="E223" s="67">
        <v>0</v>
      </c>
      <c r="F223" s="66">
        <v>0</v>
      </c>
      <c r="G223" s="67">
        <v>0</v>
      </c>
      <c r="H223" s="66">
        <v>7913.0271366131519</v>
      </c>
      <c r="I223" s="66">
        <v>67202.595500000025</v>
      </c>
      <c r="N223" s="3"/>
    </row>
    <row r="224" spans="1:14" ht="9" customHeight="1" x14ac:dyDescent="0.25">
      <c r="A224" s="56" t="s">
        <v>20</v>
      </c>
      <c r="B224" s="57"/>
      <c r="C224" s="66">
        <v>541713.69647668314</v>
      </c>
      <c r="D224" s="66">
        <v>388498.86449999921</v>
      </c>
      <c r="E224" s="66">
        <v>0</v>
      </c>
      <c r="F224" s="66">
        <v>46266.08600000001</v>
      </c>
      <c r="G224" s="66">
        <v>0</v>
      </c>
      <c r="H224" s="66">
        <v>23536.414976683845</v>
      </c>
      <c r="I224" s="66">
        <v>83412.331000000049</v>
      </c>
      <c r="N224" s="3"/>
    </row>
    <row r="225" spans="1:14" ht="9" customHeight="1" x14ac:dyDescent="0.25">
      <c r="A225" s="56" t="s">
        <v>21</v>
      </c>
      <c r="B225" s="57"/>
      <c r="C225" s="66">
        <v>577623.44573477574</v>
      </c>
      <c r="D225" s="67">
        <v>545217.41500000004</v>
      </c>
      <c r="E225" s="67">
        <v>0</v>
      </c>
      <c r="F225" s="66">
        <v>0</v>
      </c>
      <c r="G225" s="67">
        <v>0</v>
      </c>
      <c r="H225" s="66">
        <v>7504.7527347756659</v>
      </c>
      <c r="I225" s="66">
        <v>24901.278000000006</v>
      </c>
      <c r="N225" s="3"/>
    </row>
    <row r="226" spans="1:14" ht="9" customHeight="1" x14ac:dyDescent="0.25">
      <c r="A226" s="56" t="s">
        <v>22</v>
      </c>
      <c r="B226" s="57"/>
      <c r="C226" s="66">
        <v>720108.26476349158</v>
      </c>
      <c r="D226" s="67">
        <v>0</v>
      </c>
      <c r="E226" s="67">
        <v>647322.80000000005</v>
      </c>
      <c r="F226" s="66">
        <v>0</v>
      </c>
      <c r="G226" s="67">
        <v>0</v>
      </c>
      <c r="H226" s="66">
        <v>53004.431263491533</v>
      </c>
      <c r="I226" s="66">
        <v>19781.033499999998</v>
      </c>
      <c r="N226" s="3"/>
    </row>
    <row r="227" spans="1:14" ht="9" customHeight="1" x14ac:dyDescent="0.25">
      <c r="A227" s="56" t="s">
        <v>23</v>
      </c>
      <c r="B227" s="57"/>
      <c r="C227" s="66">
        <v>494043.27060744236</v>
      </c>
      <c r="D227" s="67">
        <v>0</v>
      </c>
      <c r="E227" s="67">
        <v>440332.5</v>
      </c>
      <c r="F227" s="66">
        <v>0</v>
      </c>
      <c r="G227" s="67">
        <v>0</v>
      </c>
      <c r="H227" s="66">
        <v>16052.020107442322</v>
      </c>
      <c r="I227" s="66">
        <v>37658.750500000031</v>
      </c>
      <c r="N227" s="3"/>
    </row>
    <row r="228" spans="1:14" ht="9" customHeight="1" x14ac:dyDescent="0.25">
      <c r="A228" s="56" t="s">
        <v>42</v>
      </c>
      <c r="B228" s="57"/>
      <c r="C228" s="66">
        <v>2948929.6771152737</v>
      </c>
      <c r="D228" s="66">
        <v>2423831.020000021</v>
      </c>
      <c r="E228" s="66">
        <v>0</v>
      </c>
      <c r="F228" s="66">
        <v>0</v>
      </c>
      <c r="G228" s="66">
        <v>0</v>
      </c>
      <c r="H228" s="66">
        <v>88960.696615252993</v>
      </c>
      <c r="I228" s="66">
        <v>436137.96049999981</v>
      </c>
      <c r="N228" s="3"/>
    </row>
    <row r="229" spans="1:14" ht="9" customHeight="1" x14ac:dyDescent="0.25">
      <c r="A229" s="56" t="s">
        <v>25</v>
      </c>
      <c r="B229" s="57"/>
      <c r="C229" s="66">
        <v>147729.8091959625</v>
      </c>
      <c r="D229" s="67">
        <v>56029.024999999994</v>
      </c>
      <c r="E229" s="67">
        <v>524.1</v>
      </c>
      <c r="F229" s="66">
        <v>0</v>
      </c>
      <c r="G229" s="67">
        <v>67362.399999999994</v>
      </c>
      <c r="H229" s="66">
        <v>22812.596695962504</v>
      </c>
      <c r="I229" s="66">
        <v>1001.6875</v>
      </c>
      <c r="N229" s="3"/>
    </row>
    <row r="230" spans="1:14" ht="9" customHeight="1" x14ac:dyDescent="0.25">
      <c r="A230" s="56" t="s">
        <v>26</v>
      </c>
      <c r="B230" s="57"/>
      <c r="C230" s="66">
        <v>34145.906000000003</v>
      </c>
      <c r="D230" s="67">
        <v>0</v>
      </c>
      <c r="E230" s="67">
        <v>0</v>
      </c>
      <c r="F230" s="66">
        <v>34145.906000000003</v>
      </c>
      <c r="G230" s="67">
        <v>0</v>
      </c>
      <c r="H230" s="68">
        <v>0</v>
      </c>
      <c r="I230" s="68">
        <v>0</v>
      </c>
      <c r="N230" s="3"/>
    </row>
    <row r="231" spans="1:14" ht="9" customHeight="1" x14ac:dyDescent="0.25">
      <c r="A231" s="56" t="s">
        <v>27</v>
      </c>
      <c r="B231" s="57"/>
      <c r="C231" s="66">
        <v>133903.05800000022</v>
      </c>
      <c r="D231" s="67">
        <v>0</v>
      </c>
      <c r="E231" s="67">
        <v>0</v>
      </c>
      <c r="F231" s="66">
        <v>133903.05800000022</v>
      </c>
      <c r="G231" s="67">
        <v>0</v>
      </c>
      <c r="H231" s="68">
        <v>0</v>
      </c>
      <c r="I231" s="68">
        <v>0</v>
      </c>
      <c r="N231" s="3"/>
    </row>
    <row r="232" spans="1:14" ht="9" customHeight="1" x14ac:dyDescent="0.25">
      <c r="A232" s="56" t="s">
        <v>28</v>
      </c>
      <c r="B232" s="57"/>
      <c r="C232" s="66">
        <v>118124.81131481793</v>
      </c>
      <c r="D232" s="67">
        <v>96249.232500000071</v>
      </c>
      <c r="E232" s="67">
        <v>0</v>
      </c>
      <c r="F232" s="66">
        <v>0</v>
      </c>
      <c r="G232" s="67">
        <v>0</v>
      </c>
      <c r="H232" s="66">
        <v>11099.476314817859</v>
      </c>
      <c r="I232" s="66">
        <v>10776.102500000001</v>
      </c>
      <c r="N232" s="3"/>
    </row>
    <row r="233" spans="1:14" ht="9" customHeight="1" x14ac:dyDescent="0.25">
      <c r="A233" s="56" t="s">
        <v>29</v>
      </c>
      <c r="B233" s="57"/>
      <c r="C233" s="66">
        <v>558898.80764370179</v>
      </c>
      <c r="D233" s="67">
        <v>1633.5400000000002</v>
      </c>
      <c r="E233" s="67">
        <v>540652</v>
      </c>
      <c r="F233" s="66">
        <v>0</v>
      </c>
      <c r="G233" s="67">
        <v>0</v>
      </c>
      <c r="H233" s="66">
        <v>15735.794643701733</v>
      </c>
      <c r="I233" s="66">
        <v>877.47300000000007</v>
      </c>
      <c r="N233" s="3"/>
    </row>
    <row r="234" spans="1:14" ht="9" customHeight="1" x14ac:dyDescent="0.25">
      <c r="A234" s="56" t="s">
        <v>30</v>
      </c>
      <c r="B234" s="57"/>
      <c r="C234" s="66">
        <v>538493.54099999997</v>
      </c>
      <c r="D234" s="67">
        <v>59.91</v>
      </c>
      <c r="E234" s="67">
        <v>0</v>
      </c>
      <c r="F234" s="66">
        <v>538433.63099999994</v>
      </c>
      <c r="G234" s="67">
        <v>0</v>
      </c>
      <c r="H234" s="68">
        <v>0</v>
      </c>
      <c r="I234" s="68">
        <v>0</v>
      </c>
      <c r="N234" s="3"/>
    </row>
    <row r="235" spans="1:14" ht="9" customHeight="1" x14ac:dyDescent="0.25">
      <c r="A235" s="56" t="s">
        <v>31</v>
      </c>
      <c r="B235" s="57"/>
      <c r="C235" s="66">
        <v>267461.1280914091</v>
      </c>
      <c r="D235" s="67">
        <v>32160.812499999989</v>
      </c>
      <c r="E235" s="67">
        <v>10881.9</v>
      </c>
      <c r="F235" s="66">
        <v>0</v>
      </c>
      <c r="G235" s="67">
        <v>191294.9</v>
      </c>
      <c r="H235" s="66">
        <v>29363.701091409148</v>
      </c>
      <c r="I235" s="66">
        <v>3759.8144999999995</v>
      </c>
      <c r="N235" s="3"/>
    </row>
    <row r="236" spans="1:14" ht="9" customHeight="1" x14ac:dyDescent="0.25">
      <c r="A236" s="56" t="s">
        <v>32</v>
      </c>
      <c r="B236" s="57"/>
      <c r="C236" s="66">
        <v>127635.46700000019</v>
      </c>
      <c r="D236" s="67">
        <v>0</v>
      </c>
      <c r="E236" s="67">
        <v>0</v>
      </c>
      <c r="F236" s="66">
        <v>127635.46700000019</v>
      </c>
      <c r="G236" s="67">
        <v>0</v>
      </c>
      <c r="H236" s="68">
        <v>0</v>
      </c>
      <c r="I236" s="68">
        <v>0</v>
      </c>
      <c r="N236" s="3"/>
    </row>
    <row r="237" spans="1:14" ht="9" customHeight="1" x14ac:dyDescent="0.25">
      <c r="A237" s="56" t="s">
        <v>33</v>
      </c>
      <c r="B237" s="57"/>
      <c r="C237" s="66">
        <v>63778.890533702805</v>
      </c>
      <c r="D237" s="67">
        <v>0</v>
      </c>
      <c r="E237" s="67">
        <v>59461.9</v>
      </c>
      <c r="F237" s="66">
        <v>0</v>
      </c>
      <c r="G237" s="67">
        <v>0</v>
      </c>
      <c r="H237" s="66">
        <v>4316.9905337028049</v>
      </c>
      <c r="I237" s="68">
        <v>0</v>
      </c>
      <c r="N237" s="3"/>
    </row>
    <row r="238" spans="1:14" ht="9" customHeight="1" x14ac:dyDescent="0.25">
      <c r="A238" s="61" t="s">
        <v>34</v>
      </c>
      <c r="B238" s="57"/>
      <c r="C238" s="66">
        <v>133323.0034989322</v>
      </c>
      <c r="D238" s="69">
        <v>88546.314999999915</v>
      </c>
      <c r="E238" s="69">
        <v>0</v>
      </c>
      <c r="F238" s="66">
        <v>0</v>
      </c>
      <c r="G238" s="69">
        <v>0</v>
      </c>
      <c r="H238" s="66">
        <v>41645.830498932293</v>
      </c>
      <c r="I238" s="66">
        <v>3130.8580000000002</v>
      </c>
      <c r="N238" s="3"/>
    </row>
    <row r="239" spans="1:14" ht="3" customHeight="1" x14ac:dyDescent="0.25">
      <c r="A239" s="75"/>
      <c r="B239" s="76"/>
      <c r="C239" s="77"/>
      <c r="D239" s="78"/>
      <c r="E239" s="79"/>
      <c r="F239" s="79"/>
      <c r="G239" s="79"/>
      <c r="H239" s="80"/>
      <c r="I239" s="80"/>
      <c r="N239" s="3"/>
    </row>
    <row r="240" spans="1:14" ht="9.75" customHeight="1" x14ac:dyDescent="0.25">
      <c r="A240" s="19"/>
      <c r="B240" s="19"/>
      <c r="C240" s="20"/>
      <c r="D240" s="21"/>
      <c r="E240" s="21"/>
      <c r="F240" s="33"/>
      <c r="G240" s="21"/>
      <c r="H240" s="21"/>
      <c r="I240" s="23" t="s">
        <v>35</v>
      </c>
      <c r="N240" s="3"/>
    </row>
    <row r="241" spans="1:14" ht="5.25" customHeight="1" x14ac:dyDescent="0.25">
      <c r="N241" s="3"/>
    </row>
    <row r="242" spans="1:14" ht="12" customHeight="1" x14ac:dyDescent="0.25">
      <c r="A242" s="93" t="s">
        <v>41</v>
      </c>
      <c r="B242" s="93"/>
      <c r="C242" s="93"/>
      <c r="D242" s="93"/>
      <c r="E242" s="93"/>
      <c r="F242" s="93"/>
      <c r="G242" s="93"/>
      <c r="H242" s="93"/>
      <c r="I242" s="93"/>
      <c r="N242" s="3"/>
    </row>
    <row r="243" spans="1:14" ht="7.5" customHeight="1" x14ac:dyDescent="0.25">
      <c r="A243" s="81" t="s">
        <v>37</v>
      </c>
      <c r="B243" s="81"/>
      <c r="C243" s="81"/>
      <c r="D243" s="81"/>
      <c r="E243" s="81"/>
      <c r="F243" s="81"/>
      <c r="G243" s="81"/>
      <c r="H243" s="81"/>
      <c r="I243" s="81"/>
      <c r="N243" s="3"/>
    </row>
    <row r="244" spans="1:14" ht="10.5" customHeight="1" x14ac:dyDescent="0.25">
      <c r="A244" s="82"/>
      <c r="B244" s="83"/>
      <c r="C244" s="84"/>
      <c r="D244" s="84"/>
      <c r="E244" s="84"/>
      <c r="F244" s="84"/>
      <c r="G244" s="84"/>
      <c r="H244" s="84"/>
      <c r="I244" s="70" t="s">
        <v>43</v>
      </c>
      <c r="N244" s="3"/>
    </row>
    <row r="245" spans="1:14" ht="37.5" customHeight="1" x14ac:dyDescent="0.25">
      <c r="A245" s="94" t="s">
        <v>2</v>
      </c>
      <c r="B245" s="95"/>
      <c r="C245" s="53" t="s">
        <v>3</v>
      </c>
      <c r="D245" s="54" t="s">
        <v>4</v>
      </c>
      <c r="E245" s="54" t="s">
        <v>5</v>
      </c>
      <c r="F245" s="54" t="s">
        <v>6</v>
      </c>
      <c r="G245" s="54" t="s">
        <v>7</v>
      </c>
      <c r="H245" s="54" t="s">
        <v>8</v>
      </c>
      <c r="I245" s="54" t="s">
        <v>9</v>
      </c>
      <c r="N245" s="3"/>
    </row>
    <row r="246" spans="1:14" s="29" customFormat="1" ht="18" customHeight="1" x14ac:dyDescent="0.25">
      <c r="A246" s="89" t="s">
        <v>44</v>
      </c>
      <c r="B246" s="90"/>
      <c r="C246" s="65">
        <v>13868362.613659305</v>
      </c>
      <c r="D246" s="65">
        <v>6114597.5875000218</v>
      </c>
      <c r="E246" s="65">
        <v>3289133.130000039</v>
      </c>
      <c r="F246" s="65">
        <v>2698507.09</v>
      </c>
      <c r="G246" s="65">
        <v>336838.09749999281</v>
      </c>
      <c r="H246" s="65">
        <v>463043.67068425199</v>
      </c>
      <c r="I246" s="65">
        <v>966243.03797499975</v>
      </c>
    </row>
    <row r="247" spans="1:14" ht="9" customHeight="1" x14ac:dyDescent="0.25">
      <c r="A247" s="56" t="s">
        <v>10</v>
      </c>
      <c r="B247" s="57"/>
      <c r="C247" s="59">
        <v>116520.82316968363</v>
      </c>
      <c r="D247" s="67">
        <v>0</v>
      </c>
      <c r="E247" s="67">
        <v>104327.19</v>
      </c>
      <c r="F247" s="66">
        <v>0</v>
      </c>
      <c r="G247" s="67">
        <v>5790.0749999999998</v>
      </c>
      <c r="H247" s="66">
        <v>6089.4831696836309</v>
      </c>
      <c r="I247" s="66">
        <v>314.07499999999999</v>
      </c>
      <c r="N247" s="3"/>
    </row>
    <row r="248" spans="1:14" ht="9" customHeight="1" x14ac:dyDescent="0.25">
      <c r="A248" s="56" t="s">
        <v>12</v>
      </c>
      <c r="B248" s="57"/>
      <c r="C248" s="59">
        <v>538556.93972587655</v>
      </c>
      <c r="D248" s="67">
        <v>195298.54000000012</v>
      </c>
      <c r="E248" s="67">
        <v>270359.950000001</v>
      </c>
      <c r="F248" s="66">
        <v>0</v>
      </c>
      <c r="G248" s="67">
        <v>0</v>
      </c>
      <c r="H248" s="66">
        <v>17186.441225875362</v>
      </c>
      <c r="I248" s="66">
        <v>55712.008500000004</v>
      </c>
      <c r="N248" s="3"/>
    </row>
    <row r="249" spans="1:14" ht="9" customHeight="1" x14ac:dyDescent="0.25">
      <c r="A249" s="56" t="s">
        <v>13</v>
      </c>
      <c r="B249" s="57"/>
      <c r="C249" s="59">
        <v>361963.25827279093</v>
      </c>
      <c r="D249" s="67">
        <v>239692.0625</v>
      </c>
      <c r="E249" s="67">
        <v>0</v>
      </c>
      <c r="F249" s="66">
        <v>110920.40099999998</v>
      </c>
      <c r="G249" s="67">
        <v>0</v>
      </c>
      <c r="H249" s="66">
        <v>1331.1549977909649</v>
      </c>
      <c r="I249" s="66">
        <v>10019.639774999998</v>
      </c>
      <c r="N249" s="3"/>
    </row>
    <row r="250" spans="1:14" ht="9" customHeight="1" x14ac:dyDescent="0.25">
      <c r="A250" s="56" t="s">
        <v>14</v>
      </c>
      <c r="B250" s="57"/>
      <c r="C250" s="59">
        <v>801264.8780496699</v>
      </c>
      <c r="D250" s="67">
        <v>0</v>
      </c>
      <c r="E250" s="67">
        <v>0</v>
      </c>
      <c r="F250" s="66">
        <v>797056.6040000004</v>
      </c>
      <c r="G250" s="67">
        <v>0</v>
      </c>
      <c r="H250" s="66">
        <v>2876.5317996694471</v>
      </c>
      <c r="I250" s="66">
        <v>1331.7422500000002</v>
      </c>
      <c r="N250" s="3"/>
    </row>
    <row r="251" spans="1:14" ht="9" customHeight="1" x14ac:dyDescent="0.25">
      <c r="A251" s="56" t="s">
        <v>15</v>
      </c>
      <c r="B251" s="57"/>
      <c r="C251" s="59">
        <v>426026.57351252902</v>
      </c>
      <c r="D251" s="66">
        <v>342238.34999999963</v>
      </c>
      <c r="E251" s="66">
        <v>0</v>
      </c>
      <c r="F251" s="66">
        <v>29880.486999999997</v>
      </c>
      <c r="G251" s="66">
        <v>0</v>
      </c>
      <c r="H251" s="66">
        <v>4390.6905125294179</v>
      </c>
      <c r="I251" s="66">
        <v>49517.046000000002</v>
      </c>
      <c r="N251" s="3"/>
    </row>
    <row r="252" spans="1:14" ht="9" customHeight="1" x14ac:dyDescent="0.25">
      <c r="A252" s="56" t="s">
        <v>16</v>
      </c>
      <c r="B252" s="57"/>
      <c r="C252" s="59">
        <v>529044.53822125867</v>
      </c>
      <c r="D252" s="67">
        <v>157.67500000000001</v>
      </c>
      <c r="E252" s="67">
        <v>515254.16249999503</v>
      </c>
      <c r="F252" s="66">
        <v>0</v>
      </c>
      <c r="G252" s="67">
        <v>0</v>
      </c>
      <c r="H252" s="66">
        <v>6781.8527212636309</v>
      </c>
      <c r="I252" s="66">
        <v>6850.848</v>
      </c>
      <c r="N252" s="3"/>
    </row>
    <row r="253" spans="1:14" ht="9" customHeight="1" x14ac:dyDescent="0.25">
      <c r="A253" s="56" t="s">
        <v>17</v>
      </c>
      <c r="B253" s="57"/>
      <c r="C253" s="59">
        <v>559685.06556872185</v>
      </c>
      <c r="D253" s="66">
        <v>51807.952499999999</v>
      </c>
      <c r="E253" s="66">
        <v>0</v>
      </c>
      <c r="F253" s="66">
        <v>503873.68499999924</v>
      </c>
      <c r="G253" s="66">
        <v>0</v>
      </c>
      <c r="H253" s="66">
        <v>625.15056872268406</v>
      </c>
      <c r="I253" s="66">
        <v>3378.2775000000001</v>
      </c>
      <c r="N253" s="3"/>
    </row>
    <row r="254" spans="1:14" ht="9" customHeight="1" x14ac:dyDescent="0.25">
      <c r="A254" s="56" t="s">
        <v>18</v>
      </c>
      <c r="B254" s="57"/>
      <c r="C254" s="59">
        <v>81474.130887305728</v>
      </c>
      <c r="D254" s="67">
        <v>61947.674999999996</v>
      </c>
      <c r="E254" s="67">
        <v>0</v>
      </c>
      <c r="F254" s="66">
        <v>0</v>
      </c>
      <c r="G254" s="67">
        <v>0</v>
      </c>
      <c r="H254" s="66">
        <v>9433.8788873057256</v>
      </c>
      <c r="I254" s="66">
        <v>10092.576999999999</v>
      </c>
      <c r="N254" s="3"/>
    </row>
    <row r="255" spans="1:14" ht="9" customHeight="1" x14ac:dyDescent="0.25">
      <c r="A255" s="56" t="s">
        <v>19</v>
      </c>
      <c r="B255" s="57"/>
      <c r="C255" s="59">
        <v>297467.96768769808</v>
      </c>
      <c r="D255" s="67">
        <v>236908.82750000022</v>
      </c>
      <c r="E255" s="67">
        <v>0</v>
      </c>
      <c r="F255" s="66">
        <v>0</v>
      </c>
      <c r="G255" s="67">
        <v>0</v>
      </c>
      <c r="H255" s="66">
        <v>16137.782187697872</v>
      </c>
      <c r="I255" s="66">
        <v>44421.358</v>
      </c>
      <c r="N255" s="3"/>
    </row>
    <row r="256" spans="1:14" ht="9" customHeight="1" x14ac:dyDescent="0.25">
      <c r="A256" s="56" t="s">
        <v>20</v>
      </c>
      <c r="B256" s="57"/>
      <c r="C256" s="59">
        <v>750848.89493002952</v>
      </c>
      <c r="D256" s="66">
        <v>566185.87750000029</v>
      </c>
      <c r="E256" s="66">
        <v>0</v>
      </c>
      <c r="F256" s="66">
        <v>78763.06700000001</v>
      </c>
      <c r="G256" s="66">
        <v>0</v>
      </c>
      <c r="H256" s="66">
        <v>30314.153180029105</v>
      </c>
      <c r="I256" s="66">
        <v>75585.797250000003</v>
      </c>
      <c r="N256" s="3"/>
    </row>
    <row r="257" spans="1:14" ht="9" customHeight="1" x14ac:dyDescent="0.25">
      <c r="A257" s="56" t="s">
        <v>21</v>
      </c>
      <c r="B257" s="57"/>
      <c r="C257" s="59">
        <v>778659.14138005034</v>
      </c>
      <c r="D257" s="67">
        <v>732759.75250000111</v>
      </c>
      <c r="E257" s="67">
        <v>0</v>
      </c>
      <c r="F257" s="66">
        <v>0</v>
      </c>
      <c r="G257" s="67">
        <v>0</v>
      </c>
      <c r="H257" s="66">
        <v>8592.4478800492816</v>
      </c>
      <c r="I257" s="66">
        <v>37306.941000000006</v>
      </c>
      <c r="N257" s="3"/>
    </row>
    <row r="258" spans="1:14" ht="9" customHeight="1" x14ac:dyDescent="0.25">
      <c r="A258" s="56" t="s">
        <v>22</v>
      </c>
      <c r="B258" s="57"/>
      <c r="C258" s="59">
        <v>977733.48468092002</v>
      </c>
      <c r="D258" s="67">
        <v>0</v>
      </c>
      <c r="E258" s="67">
        <v>875113.44750002294</v>
      </c>
      <c r="F258" s="66">
        <v>0</v>
      </c>
      <c r="G258" s="67">
        <v>0</v>
      </c>
      <c r="H258" s="66">
        <v>68559.291180897068</v>
      </c>
      <c r="I258" s="66">
        <v>34060.745999999999</v>
      </c>
      <c r="N258" s="3"/>
    </row>
    <row r="259" spans="1:14" ht="9" customHeight="1" x14ac:dyDescent="0.25">
      <c r="A259" s="56" t="s">
        <v>23</v>
      </c>
      <c r="B259" s="57"/>
      <c r="C259" s="59">
        <v>675383.04452503962</v>
      </c>
      <c r="D259" s="67">
        <v>0</v>
      </c>
      <c r="E259" s="67">
        <v>629135.44749999</v>
      </c>
      <c r="F259" s="66">
        <v>0</v>
      </c>
      <c r="G259" s="67">
        <v>0</v>
      </c>
      <c r="H259" s="66">
        <v>12982.319525049696</v>
      </c>
      <c r="I259" s="66">
        <v>33265.277500000004</v>
      </c>
      <c r="N259" s="3"/>
    </row>
    <row r="260" spans="1:14" ht="9" customHeight="1" x14ac:dyDescent="0.25">
      <c r="A260" s="56" t="s">
        <v>42</v>
      </c>
      <c r="B260" s="57"/>
      <c r="C260" s="59">
        <v>3887183.7476613731</v>
      </c>
      <c r="D260" s="66">
        <v>3230762.8350000205</v>
      </c>
      <c r="E260" s="66">
        <v>0</v>
      </c>
      <c r="F260" s="66">
        <v>0</v>
      </c>
      <c r="G260" s="66">
        <v>0</v>
      </c>
      <c r="H260" s="66">
        <v>103958.748536353</v>
      </c>
      <c r="I260" s="66">
        <v>552462.16412499966</v>
      </c>
      <c r="N260" s="3"/>
    </row>
    <row r="261" spans="1:14" ht="9" customHeight="1" x14ac:dyDescent="0.25">
      <c r="A261" s="56" t="s">
        <v>25</v>
      </c>
      <c r="B261" s="57"/>
      <c r="C261" s="59">
        <v>220310.63934545562</v>
      </c>
      <c r="D261" s="67">
        <v>101141.2025</v>
      </c>
      <c r="E261" s="67">
        <v>301.75</v>
      </c>
      <c r="F261" s="66">
        <v>0</v>
      </c>
      <c r="G261" s="67">
        <v>74367.094999999797</v>
      </c>
      <c r="H261" s="66">
        <v>33566.786845455834</v>
      </c>
      <c r="I261" s="66">
        <v>10933.805</v>
      </c>
      <c r="N261" s="3"/>
    </row>
    <row r="262" spans="1:14" ht="9" customHeight="1" x14ac:dyDescent="0.25">
      <c r="A262" s="56" t="s">
        <v>26</v>
      </c>
      <c r="B262" s="57"/>
      <c r="C262" s="59">
        <v>54696.071999999993</v>
      </c>
      <c r="D262" s="67">
        <v>0</v>
      </c>
      <c r="E262" s="67">
        <v>0</v>
      </c>
      <c r="F262" s="66">
        <v>54696.071999999993</v>
      </c>
      <c r="G262" s="67">
        <v>0</v>
      </c>
      <c r="H262" s="68">
        <v>0</v>
      </c>
      <c r="I262" s="68">
        <v>0</v>
      </c>
      <c r="N262" s="3"/>
    </row>
    <row r="263" spans="1:14" ht="9" customHeight="1" x14ac:dyDescent="0.25">
      <c r="A263" s="56" t="s">
        <v>27</v>
      </c>
      <c r="B263" s="57"/>
      <c r="C263" s="59">
        <v>194467.6930000002</v>
      </c>
      <c r="D263" s="67">
        <v>0</v>
      </c>
      <c r="E263" s="67">
        <v>0</v>
      </c>
      <c r="F263" s="66">
        <v>194467.6930000002</v>
      </c>
      <c r="G263" s="67">
        <v>0</v>
      </c>
      <c r="H263" s="68">
        <v>0</v>
      </c>
      <c r="I263" s="68">
        <v>0</v>
      </c>
      <c r="N263" s="3"/>
    </row>
    <row r="264" spans="1:14" ht="9" customHeight="1" x14ac:dyDescent="0.25">
      <c r="A264" s="56" t="s">
        <v>28</v>
      </c>
      <c r="B264" s="57"/>
      <c r="C264" s="59">
        <v>194128.12858259777</v>
      </c>
      <c r="D264" s="67">
        <v>163698.43999999925</v>
      </c>
      <c r="E264" s="67">
        <v>0</v>
      </c>
      <c r="F264" s="66">
        <v>0</v>
      </c>
      <c r="G264" s="67">
        <v>0</v>
      </c>
      <c r="H264" s="66">
        <v>14064.395257598526</v>
      </c>
      <c r="I264" s="66">
        <v>16365.293324999999</v>
      </c>
      <c r="N264" s="3"/>
    </row>
    <row r="265" spans="1:14" ht="9" customHeight="1" x14ac:dyDescent="0.25">
      <c r="A265" s="56" t="s">
        <v>29</v>
      </c>
      <c r="B265" s="57"/>
      <c r="C265" s="59">
        <v>798644.85406425735</v>
      </c>
      <c r="D265" s="67">
        <v>30.387499999999999</v>
      </c>
      <c r="E265" s="67">
        <v>785783.78500002995</v>
      </c>
      <c r="F265" s="66">
        <v>0</v>
      </c>
      <c r="G265" s="67">
        <v>0</v>
      </c>
      <c r="H265" s="66">
        <v>10923.226064227401</v>
      </c>
      <c r="I265" s="66">
        <v>1907.4555</v>
      </c>
      <c r="N265" s="3"/>
    </row>
    <row r="266" spans="1:14" ht="9" customHeight="1" x14ac:dyDescent="0.25">
      <c r="A266" s="56" t="s">
        <v>30</v>
      </c>
      <c r="B266" s="57"/>
      <c r="C266" s="59">
        <v>749032.12400000007</v>
      </c>
      <c r="D266" s="67">
        <v>306.84500000000003</v>
      </c>
      <c r="E266" s="67">
        <v>0</v>
      </c>
      <c r="F266" s="66">
        <v>748665.2790000001</v>
      </c>
      <c r="G266" s="67">
        <v>0</v>
      </c>
      <c r="H266" s="68">
        <v>60</v>
      </c>
      <c r="I266" s="68">
        <v>0</v>
      </c>
      <c r="N266" s="3"/>
    </row>
    <row r="267" spans="1:14" ht="9" customHeight="1" x14ac:dyDescent="0.25">
      <c r="A267" s="56" t="s">
        <v>31</v>
      </c>
      <c r="B267" s="57"/>
      <c r="C267" s="59">
        <v>367655.3266470246</v>
      </c>
      <c r="D267" s="67">
        <v>47119.479999999996</v>
      </c>
      <c r="E267" s="67">
        <v>20433.372500000001</v>
      </c>
      <c r="F267" s="66">
        <v>0</v>
      </c>
      <c r="G267" s="67">
        <v>256680.92749999301</v>
      </c>
      <c r="H267" s="66">
        <v>41831.371647031607</v>
      </c>
      <c r="I267" s="66">
        <v>1590.1749999999997</v>
      </c>
      <c r="N267" s="3"/>
    </row>
    <row r="268" spans="1:14" ht="9" customHeight="1" x14ac:dyDescent="0.25">
      <c r="A268" s="56" t="s">
        <v>32</v>
      </c>
      <c r="B268" s="57"/>
      <c r="C268" s="59">
        <v>180183.8020000002</v>
      </c>
      <c r="D268" s="67">
        <v>0</v>
      </c>
      <c r="E268" s="67">
        <v>0</v>
      </c>
      <c r="F268" s="66">
        <v>180183.8020000002</v>
      </c>
      <c r="G268" s="67">
        <v>0</v>
      </c>
      <c r="H268" s="68">
        <v>0</v>
      </c>
      <c r="I268" s="68">
        <v>0</v>
      </c>
      <c r="N268" s="3"/>
    </row>
    <row r="269" spans="1:14" ht="9" customHeight="1" x14ac:dyDescent="0.25">
      <c r="A269" s="56" t="s">
        <v>33</v>
      </c>
      <c r="B269" s="57"/>
      <c r="C269" s="59">
        <v>96570.059955707562</v>
      </c>
      <c r="D269" s="67">
        <v>0</v>
      </c>
      <c r="E269" s="67">
        <v>88424.024999999994</v>
      </c>
      <c r="F269" s="66">
        <v>0</v>
      </c>
      <c r="G269" s="67">
        <v>0</v>
      </c>
      <c r="H269" s="66">
        <v>6872.1824557075743</v>
      </c>
      <c r="I269" s="68">
        <v>1273.8525</v>
      </c>
      <c r="N269" s="3"/>
    </row>
    <row r="270" spans="1:14" ht="9" customHeight="1" x14ac:dyDescent="0.25">
      <c r="A270" s="61" t="s">
        <v>34</v>
      </c>
      <c r="B270" s="57"/>
      <c r="C270" s="59">
        <v>230861.42579131422</v>
      </c>
      <c r="D270" s="69">
        <v>144541.68500000014</v>
      </c>
      <c r="E270" s="69">
        <v>0</v>
      </c>
      <c r="F270" s="66">
        <v>0</v>
      </c>
      <c r="G270" s="69">
        <v>0</v>
      </c>
      <c r="H270" s="66">
        <v>66465.782041314102</v>
      </c>
      <c r="I270" s="68">
        <v>19853.958750000002</v>
      </c>
      <c r="N270" s="3"/>
    </row>
    <row r="271" spans="1:14" ht="3" customHeight="1" x14ac:dyDescent="0.25">
      <c r="A271" s="75"/>
      <c r="B271" s="76"/>
      <c r="C271" s="77"/>
      <c r="D271" s="78"/>
      <c r="E271" s="79"/>
      <c r="F271" s="79"/>
      <c r="G271" s="79"/>
      <c r="H271" s="80"/>
      <c r="I271" s="80"/>
      <c r="N271" s="3"/>
    </row>
    <row r="272" spans="1:14" ht="29.25" customHeight="1" x14ac:dyDescent="0.25">
      <c r="A272" s="96" t="s">
        <v>45</v>
      </c>
      <c r="B272" s="96"/>
      <c r="C272" s="96"/>
      <c r="D272" s="96"/>
      <c r="E272" s="96"/>
      <c r="F272" s="96"/>
      <c r="G272" s="96"/>
      <c r="H272" s="96"/>
      <c r="I272" s="96"/>
      <c r="N272" s="3"/>
    </row>
    <row r="273" spans="1:17" ht="7.5" customHeight="1" x14ac:dyDescent="0.2">
      <c r="A273" s="85" t="s">
        <v>46</v>
      </c>
      <c r="B273" s="86"/>
      <c r="G273" s="23"/>
      <c r="H273" s="23"/>
      <c r="I273" s="23"/>
      <c r="J273" s="48"/>
      <c r="K273" s="48"/>
      <c r="M273" s="50"/>
      <c r="O273" s="87"/>
      <c r="P273" s="48"/>
      <c r="Q273" s="48"/>
    </row>
    <row r="274" spans="1:17" ht="7.5" customHeight="1" x14ac:dyDescent="0.2">
      <c r="A274" s="85" t="s">
        <v>47</v>
      </c>
      <c r="B274" s="86"/>
      <c r="G274" s="23"/>
      <c r="H274" s="23"/>
      <c r="I274" s="23"/>
      <c r="J274" s="48"/>
      <c r="K274" s="48"/>
      <c r="M274" s="50"/>
      <c r="O274" s="87"/>
      <c r="P274" s="48"/>
      <c r="Q274" s="48"/>
    </row>
    <row r="275" spans="1:17" ht="7.5" customHeight="1" x14ac:dyDescent="0.25">
      <c r="A275" s="87" t="s">
        <v>48</v>
      </c>
      <c r="F275" s="48"/>
      <c r="G275" s="48"/>
      <c r="H275" s="48"/>
      <c r="I275" s="48"/>
      <c r="N275" s="106"/>
      <c r="O275" s="31"/>
      <c r="P275" s="31"/>
    </row>
    <row r="276" spans="1:17" ht="11.25" customHeight="1" x14ac:dyDescent="0.25">
      <c r="A276" s="87"/>
      <c r="F276" s="48"/>
      <c r="G276" s="48"/>
      <c r="H276" s="48"/>
      <c r="I276" s="48"/>
      <c r="N276" s="106"/>
      <c r="O276" s="31"/>
      <c r="P276" s="31"/>
    </row>
    <row r="277" spans="1:17" ht="11.25" customHeight="1" x14ac:dyDescent="0.25">
      <c r="A277" s="87"/>
      <c r="F277" s="48"/>
      <c r="G277" s="48"/>
      <c r="H277" s="48"/>
      <c r="I277" s="48"/>
      <c r="N277" s="106"/>
      <c r="O277" s="31"/>
      <c r="P277" s="31"/>
    </row>
    <row r="278" spans="1:17" ht="11.25" customHeight="1" x14ac:dyDescent="0.25">
      <c r="A278" s="87"/>
      <c r="F278" s="48"/>
      <c r="G278" s="48"/>
      <c r="H278" s="48"/>
      <c r="I278" s="48"/>
      <c r="N278" s="106"/>
      <c r="O278" s="31"/>
      <c r="P278" s="31"/>
    </row>
    <row r="279" spans="1:17" ht="11.25" customHeight="1" x14ac:dyDescent="0.25">
      <c r="A279" s="87"/>
      <c r="F279" s="48"/>
      <c r="G279" s="48"/>
      <c r="H279" s="48"/>
      <c r="I279" s="48"/>
      <c r="N279" s="106"/>
      <c r="O279" s="31"/>
      <c r="P279" s="31"/>
    </row>
    <row r="280" spans="1:17" ht="11.25" customHeight="1" x14ac:dyDescent="0.25">
      <c r="A280" s="87"/>
      <c r="F280" s="48"/>
      <c r="G280" s="48"/>
      <c r="H280" s="48"/>
      <c r="I280" s="48"/>
      <c r="M280" s="46"/>
      <c r="N280" s="106"/>
      <c r="O280" s="31"/>
      <c r="P280" s="31"/>
    </row>
    <row r="281" spans="1:17" ht="11.25" customHeight="1" x14ac:dyDescent="0.25">
      <c r="C281" s="88"/>
      <c r="N281" s="106"/>
      <c r="O281" s="31"/>
      <c r="P281" s="31"/>
      <c r="Q281" s="31"/>
    </row>
    <row r="282" spans="1:17" ht="18.75" customHeight="1" x14ac:dyDescent="0.25">
      <c r="C282" s="88"/>
      <c r="N282" s="106"/>
      <c r="O282" s="31"/>
      <c r="P282" s="31"/>
      <c r="Q282" s="31"/>
    </row>
    <row r="283" spans="1:17" ht="18.75" customHeight="1" x14ac:dyDescent="0.25">
      <c r="C283" s="88"/>
      <c r="N283" s="106"/>
      <c r="O283" s="31"/>
      <c r="P283" s="31"/>
      <c r="Q283" s="31"/>
    </row>
    <row r="284" spans="1:17" ht="18.75" customHeight="1" x14ac:dyDescent="0.25">
      <c r="C284" s="88"/>
      <c r="N284" s="106"/>
      <c r="O284" s="31"/>
      <c r="P284" s="31"/>
      <c r="Q284" s="31"/>
    </row>
    <row r="285" spans="1:17" ht="18.75" customHeight="1" x14ac:dyDescent="0.25">
      <c r="N285" s="106"/>
      <c r="O285" s="31"/>
      <c r="P285" s="31"/>
      <c r="Q285" s="31"/>
    </row>
    <row r="286" spans="1:17" ht="18.75" customHeight="1" x14ac:dyDescent="0.25">
      <c r="N286" s="106"/>
      <c r="O286" s="31"/>
      <c r="P286" s="31"/>
      <c r="Q286" s="31"/>
    </row>
    <row r="287" spans="1:17" ht="18.75" customHeight="1" x14ac:dyDescent="0.25">
      <c r="N287" s="106"/>
      <c r="O287" s="31"/>
      <c r="P287" s="31"/>
      <c r="Q287" s="31"/>
    </row>
    <row r="288" spans="1:17" ht="18.75" customHeight="1" x14ac:dyDescent="0.25">
      <c r="N288" s="106"/>
      <c r="O288" s="31"/>
      <c r="P288" s="31"/>
      <c r="Q288" s="31"/>
    </row>
    <row r="289" spans="14:17" ht="18.75" customHeight="1" x14ac:dyDescent="0.25">
      <c r="N289" s="106"/>
      <c r="O289" s="31"/>
      <c r="P289" s="31"/>
      <c r="Q289" s="31"/>
    </row>
    <row r="290" spans="14:17" ht="18.75" customHeight="1" x14ac:dyDescent="0.25">
      <c r="N290" s="106"/>
      <c r="O290" s="31"/>
      <c r="P290" s="31"/>
      <c r="Q290" s="31"/>
    </row>
    <row r="291" spans="14:17" ht="18.75" customHeight="1" x14ac:dyDescent="0.25">
      <c r="N291" s="106"/>
      <c r="O291" s="31"/>
      <c r="P291" s="31"/>
      <c r="Q291" s="31"/>
    </row>
    <row r="292" spans="14:17" ht="18.75" customHeight="1" x14ac:dyDescent="0.25">
      <c r="N292" s="106"/>
      <c r="O292" s="31"/>
      <c r="P292" s="31"/>
      <c r="Q292" s="31"/>
    </row>
    <row r="293" spans="14:17" ht="18.75" customHeight="1" x14ac:dyDescent="0.25">
      <c r="N293" s="106"/>
      <c r="O293" s="31"/>
      <c r="P293" s="31"/>
      <c r="Q293" s="31"/>
    </row>
    <row r="294" spans="14:17" ht="18.75" customHeight="1" x14ac:dyDescent="0.25">
      <c r="N294" s="106"/>
      <c r="O294" s="31"/>
      <c r="P294" s="31"/>
      <c r="Q294" s="31"/>
    </row>
    <row r="295" spans="14:17" ht="18.75" customHeight="1" x14ac:dyDescent="0.25">
      <c r="N295" s="106"/>
      <c r="O295" s="31"/>
      <c r="P295" s="31"/>
    </row>
    <row r="296" spans="14:17" ht="18.75" customHeight="1" x14ac:dyDescent="0.25">
      <c r="N296" s="106"/>
      <c r="O296" s="31"/>
      <c r="P296" s="31"/>
      <c r="Q296" s="31"/>
    </row>
    <row r="297" spans="14:17" ht="18.75" customHeight="1" x14ac:dyDescent="0.25">
      <c r="N297" s="106"/>
      <c r="O297" s="31"/>
      <c r="P297" s="31"/>
      <c r="Q297" s="31"/>
    </row>
    <row r="298" spans="14:17" ht="18.75" customHeight="1" x14ac:dyDescent="0.25">
      <c r="N298" s="106"/>
      <c r="O298" s="31"/>
      <c r="P298" s="31"/>
      <c r="Q298" s="31"/>
    </row>
    <row r="299" spans="14:17" ht="18.75" customHeight="1" x14ac:dyDescent="0.2">
      <c r="Q299" s="31"/>
    </row>
    <row r="300" spans="14:17" ht="18.75" customHeight="1" x14ac:dyDescent="0.2">
      <c r="Q300" s="31"/>
    </row>
    <row r="301" spans="14:17" ht="18.75" customHeight="1" x14ac:dyDescent="0.2">
      <c r="Q301" s="31"/>
    </row>
    <row r="302" spans="14:17" ht="18.75" customHeight="1" x14ac:dyDescent="0.2">
      <c r="Q302" s="31"/>
    </row>
    <row r="303" spans="14:17" ht="18.75" customHeight="1" x14ac:dyDescent="0.2">
      <c r="Q303" s="31"/>
    </row>
    <row r="304" spans="14:17" ht="18.75" customHeight="1" x14ac:dyDescent="0.2">
      <c r="Q304" s="31"/>
    </row>
  </sheetData>
  <mergeCells count="24">
    <mergeCell ref="A153:I153"/>
    <mergeCell ref="A63:B63"/>
    <mergeCell ref="A64:B64"/>
    <mergeCell ref="A90:I90"/>
    <mergeCell ref="A91:I91"/>
    <mergeCell ref="A92:B92"/>
    <mergeCell ref="A93:B93"/>
    <mergeCell ref="A120:I120"/>
    <mergeCell ref="A122:I122"/>
    <mergeCell ref="A123:I123"/>
    <mergeCell ref="A124:B124"/>
    <mergeCell ref="A125:B125"/>
    <mergeCell ref="A272:I272"/>
    <mergeCell ref="A154:I154"/>
    <mergeCell ref="A156:B156"/>
    <mergeCell ref="A157:B157"/>
    <mergeCell ref="A184:I184"/>
    <mergeCell ref="A185:I185"/>
    <mergeCell ref="A187:B187"/>
    <mergeCell ref="A188:B188"/>
    <mergeCell ref="A214:B214"/>
    <mergeCell ref="A242:I242"/>
    <mergeCell ref="A245:B245"/>
    <mergeCell ref="A246:B246"/>
  </mergeCells>
  <pageMargins left="1.9685039370078741" right="1.79" top="1.5748031496062993" bottom="1.37" header="0.31496062992125984" footer="0.31496062992125984"/>
  <pageSetup paperSize="9" orientation="portrait" r:id="rId1"/>
  <rowBreaks count="4" manualBreakCount="4">
    <brk id="152" max="8" man="1"/>
    <brk id="183" max="8" man="1"/>
    <brk id="241" max="8" man="1"/>
    <brk id="30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18.2</vt:lpstr>
      <vt:lpstr>'18.2'!Área_de_impresión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dcterms:created xsi:type="dcterms:W3CDTF">2022-11-16T14:20:35Z</dcterms:created>
  <dcterms:modified xsi:type="dcterms:W3CDTF">2022-11-16T14:34:39Z</dcterms:modified>
</cp:coreProperties>
</file>