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ndice temático\2022\"/>
    </mc:Choice>
  </mc:AlternateContent>
  <bookViews>
    <workbookView xWindow="-120" yWindow="-120" windowWidth="20730" windowHeight="11160"/>
  </bookViews>
  <sheets>
    <sheet name="cd7" sheetId="28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impresión_IM">[1]IECE4001!$A$1:$N$42</definedName>
    <definedName name="Abast2017">[2]Abastecimiento_datos!$B$1:$K$2098</definedName>
    <definedName name="al2007urb">'[3]al 2007 urb'!$B$1:$E$2056</definedName>
    <definedName name="AlumDpto2017">[4]Alumbrado!$J$16:$N$67</definedName>
    <definedName name="año2007">'[5]AÑOS 2017'!$O$24</definedName>
    <definedName name="año2017">[4]Conts!$F$6</definedName>
    <definedName name="_xlnm.Print_Area" localSheetId="0">'cd7'!$B$1:$N$156</definedName>
    <definedName name="_xlnm.Database">#REF!</definedName>
    <definedName name="cable2">'[6]Rank-TV cable'!$G$10:$G$1883</definedName>
    <definedName name="consulta">#REF!</definedName>
    <definedName name="DATOS_DOS_COMB">[7]DATOS_2MAS!$B$1:$F$2098</definedName>
    <definedName name="DATOS_UN_COMB">[7]DATOS_UNO!$B$1:$M$2098</definedName>
    <definedName name="DDDD">#REF!</definedName>
    <definedName name="ExcrDpto2017">[4]Excretas!$M$24:$Y$74</definedName>
    <definedName name="fecha">#REF!</definedName>
    <definedName name="fijo4">'[6]Rank-Tele fijo'!$G$10:$G$1883</definedName>
    <definedName name="FREC_RP">'[2]Frecuencia RP+P_datos'!#REF!</definedName>
    <definedName name="FREC_RPP">'[2]Frecuencia RP+P_datos'!$B$1:$F$2098</definedName>
    <definedName name="FUENTE">[1]IECE4001!#REF!</definedName>
    <definedName name="HORAS_TSEM">'[2]Horas toda semana RP+P_datos'!$B$1:$I$2098</definedName>
    <definedName name="Imprimir_área_IM">#REF!</definedName>
    <definedName name="POBLA">[1]IECE4001!$G$3:$G$30</definedName>
    <definedName name="rango1">#REF!</definedName>
    <definedName name="rango2">#REF!</definedName>
    <definedName name="rango3">#REF!</definedName>
    <definedName name="rango4">#REF!</definedName>
    <definedName name="rango5">'[6]Rank-Ninguno'!$H$10:$H$1883</definedName>
    <definedName name="sintic5">'[6]Rank-Ninguno'!$G$10:$G$1883</definedName>
    <definedName name="SPS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286" l="1"/>
  <c r="F134" i="286"/>
  <c r="E134" i="286"/>
  <c r="D134" i="286"/>
  <c r="G118" i="286"/>
  <c r="F118" i="286"/>
  <c r="E118" i="286"/>
  <c r="D118" i="286"/>
  <c r="G114" i="286"/>
  <c r="F114" i="286"/>
  <c r="E114" i="286"/>
  <c r="D114" i="286"/>
  <c r="G110" i="286"/>
  <c r="F110" i="286"/>
  <c r="E110" i="286"/>
  <c r="D110" i="286"/>
  <c r="G100" i="286"/>
  <c r="F100" i="286"/>
  <c r="E100" i="286"/>
  <c r="D100" i="286"/>
  <c r="G95" i="286"/>
  <c r="F95" i="286"/>
  <c r="E95" i="286"/>
  <c r="D95" i="286"/>
  <c r="G87" i="286"/>
  <c r="F87" i="286"/>
  <c r="E87" i="286"/>
  <c r="D87" i="286"/>
  <c r="G82" i="286"/>
  <c r="F82" i="286"/>
  <c r="E82" i="286"/>
  <c r="D82" i="286"/>
  <c r="G78" i="286"/>
  <c r="F78" i="286"/>
  <c r="E78" i="286"/>
  <c r="D78" i="286"/>
  <c r="G74" i="286"/>
  <c r="F74" i="286"/>
  <c r="E74" i="286"/>
  <c r="D74" i="286"/>
  <c r="G68" i="286"/>
  <c r="F68" i="286"/>
  <c r="E68" i="286"/>
  <c r="D68" i="286"/>
  <c r="G62" i="286"/>
  <c r="F62" i="286"/>
  <c r="E62" i="286"/>
  <c r="D62" i="286"/>
  <c r="F55" i="286"/>
  <c r="E55" i="286"/>
  <c r="D55" i="286"/>
  <c r="E48" i="286"/>
  <c r="D48" i="286"/>
  <c r="D46" i="286" s="1"/>
  <c r="D7" i="286" s="1"/>
  <c r="F7" i="286"/>
  <c r="E52" i="286" l="1"/>
  <c r="E46" i="286" s="1"/>
  <c r="E7" i="286" s="1"/>
  <c r="F52" i="286"/>
</calcChain>
</file>

<file path=xl/sharedStrings.xml><?xml version="1.0" encoding="utf-8"?>
<sst xmlns="http://schemas.openxmlformats.org/spreadsheetml/2006/main" count="269" uniqueCount="104">
  <si>
    <t>-</t>
  </si>
  <si>
    <t>Apoyo al Agro en Zonas de Emergencia (Act. Apoyo al Agro)</t>
  </si>
  <si>
    <t>III</t>
  </si>
  <si>
    <t>IV</t>
  </si>
  <si>
    <t>VII</t>
  </si>
  <si>
    <t>VIII</t>
  </si>
  <si>
    <t>IX</t>
  </si>
  <si>
    <t>X</t>
  </si>
  <si>
    <t>XVI</t>
  </si>
  <si>
    <t>Infraestructura y Distribución de Energía</t>
  </si>
  <si>
    <t>Inversión Focalizada de Reducción Extrema Pobreza</t>
  </si>
  <si>
    <t>Alfabetización</t>
  </si>
  <si>
    <t>I.   Obligaciones Previsionales - Educación</t>
  </si>
  <si>
    <t>II.  Obligaciones Previsionales - Salud</t>
  </si>
  <si>
    <t>III. Resto</t>
  </si>
  <si>
    <t>Gasto Social Total (A + B)</t>
  </si>
  <si>
    <t>Educación 1/</t>
  </si>
  <si>
    <t>Salud 1/</t>
  </si>
  <si>
    <t>Programa de Equipamiento Básico Municipal</t>
  </si>
  <si>
    <t>Mejoramiento de la Educación Primaria</t>
  </si>
  <si>
    <t>Programa Nacional de Agua Potable y Alcantarillado</t>
  </si>
  <si>
    <t>Vaso de Leche (Gobiernos Locales)</t>
  </si>
  <si>
    <t>Titulación de tierras</t>
  </si>
  <si>
    <t>I.   Educación/Salud</t>
  </si>
  <si>
    <t>Consejo Nacional de Descentralización</t>
  </si>
  <si>
    <t>Trabajo y Promoción del Empleo</t>
  </si>
  <si>
    <t>Organismo de Formalización de la Propiedad Informal</t>
  </si>
  <si>
    <t>Agricultura</t>
  </si>
  <si>
    <t>Economía y Finanzas</t>
  </si>
  <si>
    <t>Mejoramiento de la Educación Otros Niveles</t>
  </si>
  <si>
    <t>Pronamachcs</t>
  </si>
  <si>
    <t>Infraestructura Educativa</t>
  </si>
  <si>
    <t>Obras de Agua y Desagüe</t>
  </si>
  <si>
    <t xml:space="preserve">Apoyo Social - PL 480 </t>
  </si>
  <si>
    <t>Resto</t>
  </si>
  <si>
    <t>Electrificación Rural</t>
  </si>
  <si>
    <t>Programa de Movilización Nacional para la Alfabetización - PRONAMA</t>
  </si>
  <si>
    <t>Programa de Desarrollo Productivo Agrario Rural - AGRORURAL</t>
  </si>
  <si>
    <t>Provias Rural (Provias Descentralizado)</t>
  </si>
  <si>
    <t>Gob. Locales (programas descentralizados)</t>
  </si>
  <si>
    <t>A. Gasto Social No Previsional (I + II + III)</t>
  </si>
  <si>
    <t>Educación</t>
  </si>
  <si>
    <t>Salud</t>
  </si>
  <si>
    <t xml:space="preserve">Programa del Vaso de Leche </t>
  </si>
  <si>
    <t>XVII</t>
  </si>
  <si>
    <t>Programa Nacional de Becas y Créditos Educativos - PRONABEC</t>
  </si>
  <si>
    <t>Ministerio de la Mujer y Poblaciones Vulnerables</t>
  </si>
  <si>
    <t>Ministerio de Desarrollo e Inclusión Social</t>
  </si>
  <si>
    <t>Instituto Nacional para el Bienestar Familiar - INABIF  3/</t>
  </si>
  <si>
    <t>Qali Warma</t>
  </si>
  <si>
    <t>Programa Nacional Cuna Más  9/</t>
  </si>
  <si>
    <t>Programa Nacional de Asistencia  Alimentaria  7/  8/</t>
  </si>
  <si>
    <t>Fondo Nacional de Compensación y Desarrollo Social  7/</t>
  </si>
  <si>
    <t>Programa Pensión 65   6/</t>
  </si>
  <si>
    <t>Programa de Apoyo Directo a los más pobres-JUNTOS  5/</t>
  </si>
  <si>
    <t>XVIII</t>
  </si>
  <si>
    <t xml:space="preserve">Programa para la Generacion de Empleo Social Inclusivo "Trabaja Perú" </t>
  </si>
  <si>
    <t>Programas Sociales (Gobiernos Locales acreditados)  4/</t>
  </si>
  <si>
    <t>Programa Nacional Contra la Violencia Familiar y Sexual</t>
  </si>
  <si>
    <t>Oficina Nacional de Cooperación Popular  3/</t>
  </si>
  <si>
    <t>Programa de Apoyo a la Repoblación  3/</t>
  </si>
  <si>
    <t>Programa Nacional de Infraestructura Educativa y Salud</t>
  </si>
  <si>
    <t>Programa  Techo Propio</t>
  </si>
  <si>
    <t>Ministerio de Vivienda, Construcción y Saneamiento  2/</t>
  </si>
  <si>
    <t>Fondo de Inversión en Telecomunicaciones (FITEL)</t>
  </si>
  <si>
    <t>Transportes y Comunicaciones  2/</t>
  </si>
  <si>
    <t>Energía y Minas  2/</t>
  </si>
  <si>
    <t>Vaso de Leche (Transferencias a Gobiernos Locales)</t>
  </si>
  <si>
    <t xml:space="preserve">           </t>
  </si>
  <si>
    <t>Seguro Escolar/Materno Infantil (hoy SIS, más Prog.Apoyo Reforma Salud (PAR - SALUD)</t>
  </si>
  <si>
    <t>Planificación Familiar</t>
  </si>
  <si>
    <t>Lucha contra Epidemias</t>
  </si>
  <si>
    <t>II</t>
  </si>
  <si>
    <t>II.  Programa Pobreza, Extrema Pobreza e Inclusión Social</t>
  </si>
  <si>
    <t xml:space="preserve">        (Millones de soles corrientes)</t>
  </si>
  <si>
    <t>Programa  de Saneamiento Urbano y Rural</t>
  </si>
  <si>
    <t>Programa Nacional de Empleo Juvenil "Jóvenes a la Obra" (Jóvenes Productivos)</t>
  </si>
  <si>
    <t>7/ Con la Ley Nº 29792, Ley de creación, organización y funcionamiento del Ministerio de Desarrollo e Inclusión Social, estos programas fueron absorbidos por dicho Ministerio. Antes de esa fecha estuvieron a cargo del ex MIMDES (hoy MIMP).</t>
  </si>
  <si>
    <t>8/ Con Decreto Supremo Nº 007-2012-MIDIS, se declaró la extinción del Programa Nacional de Asistencia Alimentaria - PRONAA del Ministerio de Desarrollo e Inclusión Social.</t>
  </si>
  <si>
    <t>9/ Programa creado por Decreto Supremo N° 003-2012-MIDIS, sobre la base del ex Programa Nacional Wawa Wasi, que estuvo a cargo del ex MIMDES (hoy MIMP). Desde enero de 2012 se encuentra funcionalmente en el Ministerio de Desarrollo e Inclusión Social - MIDIS.</t>
  </si>
  <si>
    <t>Otros Gastos para pobreza, extrema pobreza e inclusión 12/</t>
  </si>
  <si>
    <t xml:space="preserve"> -</t>
  </si>
  <si>
    <t>Fuente: Ministerio de Economía y Finanzas (MEF)</t>
  </si>
  <si>
    <t>Unidad ejecutora / actividad</t>
  </si>
  <si>
    <t>5/ El Programa estuvo a cargo de la Presidencia del Consejo de Ministros - PCM desde su creación (2005) hasta la publicación de la Ley Nº 29792, Ley de creación, organización y funcionamiento del Ministerio de Desarrollo e Inclusión Social, en el cual se encuentra funcionalmente desde enero de 2012.</t>
  </si>
  <si>
    <t>6/ Programa creado por Decreto Supremo Nº 081-2011-PCM, absorbió al ex Programa Pilioto de Asistencia Solidaria "Gratitud", creado en el 2010, a cargo del ex MIMDES (hoy MIMP). Desde enero de 2012 se encuentra funcionalmente en el Ministerio de Desarrollo e Inclusión Social - MIDIS.</t>
  </si>
  <si>
    <t xml:space="preserve">4/ Comprende transferencias a gobiernos locales acreditados por: Comedores, Alimentos por Trabajo y Hogares y Albergues; Infraestructura Social y Productiva. </t>
  </si>
  <si>
    <t xml:space="preserve">PRESUPUESTO EJECUTADO POR EL GOBIERNO GENERAL EN PROGRAMAS DE REDUCCIÓN  DE LA </t>
  </si>
  <si>
    <t>Productos especificos para desarrollo infantil temprano 10/</t>
  </si>
  <si>
    <t>Productos especificos para reduccion de la violencia contra la mujer 11/</t>
  </si>
  <si>
    <t>III. Otros Gastos Sociales   13/</t>
  </si>
  <si>
    <t>B. Obligaciones Previsionales  14/</t>
  </si>
  <si>
    <t>1/ Corresponde a la función Educación y Cultura (sólo lo que se considera gasto social)  menos los programas de extrema pobreza respectivos. No incluye su gasto previsional.</t>
  </si>
  <si>
    <t>2/Corresponde a la función Salud y Saneamiento (sólo lo que se considera gasto social). Incluye actividades ejecutadas por los gobiernos regionales.</t>
  </si>
  <si>
    <t>3/ Antes del 2004 estos programas constituína pliegos presupuestales del Sector Mujer y Desarrollo Social. A partir del 2004 pasaron a ser unidades ejecutoras del Pliego Ministerio de la Mujer y Desarrollo Social - MIMDES (hoy Ministerio de la Mujer y Poblaciones Vulnerables - MIMP).</t>
  </si>
  <si>
    <t>10/Productos especificos para desarrollo infantil temprano aplica desde el 2021.</t>
  </si>
  <si>
    <t>11/Productos especificos para reduccion de la violencia contra la mujer aplica desde el 2021.</t>
  </si>
  <si>
    <t>12/ Incluye resto del gasto social de los tres niveles de gobierno: nacional, regional y local.</t>
  </si>
  <si>
    <t>13/ Comprende obligaciones previsionales, así como los gastos administrativos asociados a los mismos.</t>
  </si>
  <si>
    <t>14/ Comprende la actividad de alfabetización del  "Programa  nacional de alfabetización" que estuvo operativo hasta el año 2014.</t>
  </si>
  <si>
    <r>
      <t>Nota</t>
    </r>
    <r>
      <rPr>
        <sz val="6"/>
        <rFont val="Arial Narrow"/>
        <family val="2"/>
      </rPr>
      <t>: Elaborado en base a la taxonomía de Gasto Social desarrollada por la ex Dirección General de Asuntos Económicos y Sociales del MEF. La  suma de los parciales puede no coincidir exactamente con los totales debido al redondeo de las cifras.</t>
    </r>
  </si>
  <si>
    <t>2022 P/</t>
  </si>
  <si>
    <t>P/ Preliminar.</t>
  </si>
  <si>
    <t xml:space="preserve">       POBREZA, POBREZA EXTREMA Y PROGRAMAS DE INCLUSIÓN SOCIAL,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</si>
</sst>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General_)"/>
    <numFmt numFmtId="167" formatCode="#\ ##0"/>
    <numFmt numFmtId="168" formatCode="_-[$€-2]* #,##0.00_-;\-[$€-2]* #,##0.00_-;_-[$€-2]* &quot;-&quot;??_-"/>
    <numFmt numFmtId="169" formatCode="#\ ##0;[Red]#,##0"/>
    <numFmt numFmtId="170" formatCode="_ [$€]* #.##0.00_ ;_ [$€]* \-#.##0.00_ ;_ [$€]* &quot;-&quot;??_ ;_ @_ 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0"/>
      <name val="Arial Narrow"/>
      <family val="2"/>
    </font>
    <font>
      <b/>
      <sz val="9"/>
      <color indexed="10"/>
      <name val="Arial Narrow"/>
      <family val="2"/>
    </font>
    <font>
      <b/>
      <sz val="12"/>
      <color indexed="10"/>
      <name val="Arial Narrow"/>
      <family val="2"/>
    </font>
    <font>
      <b/>
      <sz val="6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u/>
      <sz val="6.5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8">
    <xf numFmtId="0" fontId="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 applyFont="0" applyFill="0" applyBorder="0" applyAlignment="0" applyProtection="0"/>
    <xf numFmtId="0" fontId="61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51" fillId="4" borderId="0" applyNumberFormat="0" applyBorder="0" applyAlignment="0" applyProtection="0"/>
    <xf numFmtId="0" fontId="52" fillId="20" borderId="1" applyNumberFormat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0" fontId="54" fillId="0" borderId="3" applyNumberFormat="0" applyFill="0" applyAlignment="0" applyProtection="0"/>
    <xf numFmtId="0" fontId="53" fillId="21" borderId="2" applyNumberFormat="0" applyAlignment="0" applyProtection="0"/>
    <xf numFmtId="166" fontId="67" fillId="0" borderId="0"/>
    <xf numFmtId="166" fontId="68" fillId="0" borderId="0"/>
    <xf numFmtId="0" fontId="66" fillId="0" borderId="0">
      <protection locked="0"/>
    </xf>
    <xf numFmtId="0" fontId="55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6" fillId="7" borderId="1" applyNumberFormat="0" applyAlignment="0" applyProtection="0"/>
    <xf numFmtId="0" fontId="61" fillId="0" borderId="0"/>
    <xf numFmtId="168" fontId="32" fillId="0" borderId="0" applyFont="0" applyFill="0" applyBorder="0" applyAlignment="0" applyProtection="0"/>
    <xf numFmtId="170" fontId="61" fillId="0" borderId="0" applyFont="0" applyFill="0" applyBorder="0" applyAlignment="0" applyProtection="0"/>
    <xf numFmtId="15" fontId="61" fillId="0" borderId="4" applyFill="0" applyBorder="0" applyProtection="0">
      <alignment horizontal="center" wrapText="1" shrinkToFit="1"/>
    </xf>
    <xf numFmtId="1" fontId="61" fillId="0" borderId="0" applyFont="0" applyFill="0" applyBorder="0" applyAlignment="0" applyProtection="0">
      <protection locked="0"/>
    </xf>
    <xf numFmtId="0" fontId="51" fillId="4" borderId="0" applyNumberFormat="0" applyBorder="0" applyAlignment="0" applyProtection="0"/>
    <xf numFmtId="0" fontId="58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69" fillId="0" borderId="0">
      <protection locked="0"/>
    </xf>
    <xf numFmtId="0" fontId="70" fillId="0" borderId="0">
      <protection locked="0"/>
    </xf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6" fillId="7" borderId="1" applyNumberFormat="0" applyAlignment="0" applyProtection="0"/>
    <xf numFmtId="0" fontId="54" fillId="0" borderId="3" applyNumberFormat="0" applyFill="0" applyAlignment="0" applyProtection="0"/>
    <xf numFmtId="171" fontId="71" fillId="0" borderId="0" applyFont="0" applyFill="0" applyBorder="0" applyAlignment="0" applyProtection="0"/>
    <xf numFmtId="172" fontId="71" fillId="0" borderId="0" applyFill="0" applyBorder="0" applyAlignment="0" applyProtection="0"/>
    <xf numFmtId="0" fontId="60" fillId="22" borderId="0" applyNumberFormat="0" applyBorder="0" applyAlignment="0" applyProtection="0"/>
    <xf numFmtId="0" fontId="7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72" fillId="0" borderId="0"/>
    <xf numFmtId="0" fontId="61" fillId="23" borderId="8" applyNumberFormat="0" applyFont="0" applyAlignment="0" applyProtection="0"/>
    <xf numFmtId="0" fontId="32" fillId="23" borderId="8" applyNumberFormat="0" applyFont="0" applyAlignment="0" applyProtection="0"/>
    <xf numFmtId="0" fontId="61" fillId="23" borderId="8" applyNumberFormat="0" applyFont="0" applyAlignment="0" applyProtection="0"/>
    <xf numFmtId="173" fontId="73" fillId="0" borderId="0" applyFont="0" applyFill="0" applyBorder="0" applyAlignment="0" applyProtection="0"/>
    <xf numFmtId="4" fontId="74" fillId="0" borderId="10" applyBorder="0"/>
    <xf numFmtId="3" fontId="74" fillId="0" borderId="10" applyBorder="0"/>
    <xf numFmtId="0" fontId="75" fillId="0" borderId="10" applyBorder="0">
      <alignment horizontal="center"/>
    </xf>
    <xf numFmtId="0" fontId="75" fillId="0" borderId="0"/>
    <xf numFmtId="0" fontId="76" fillId="0" borderId="10" applyBorder="0"/>
    <xf numFmtId="9" fontId="6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77" fillId="24" borderId="0"/>
    <xf numFmtId="0" fontId="62" fillId="20" borderId="9" applyNumberFormat="0" applyAlignment="0" applyProtection="0"/>
    <xf numFmtId="0" fontId="62" fillId="20" borderId="9" applyNumberFormat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77" fillId="0" borderId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8" fontId="80" fillId="0" borderId="0" applyFont="0" applyFill="0" applyBorder="0" applyAlignment="0" applyProtection="0"/>
    <xf numFmtId="170" fontId="32" fillId="0" borderId="0" applyFont="0" applyFill="0" applyBorder="0" applyAlignment="0" applyProtection="0"/>
    <xf numFmtId="15" fontId="32" fillId="0" borderId="4" applyFill="0" applyBorder="0" applyProtection="0">
      <alignment horizontal="center" wrapText="1" shrinkToFit="1"/>
    </xf>
    <xf numFmtId="1" fontId="32" fillId="0" borderId="0" applyFont="0" applyFill="0" applyBorder="0" applyAlignment="0" applyProtection="0">
      <protection locked="0"/>
    </xf>
    <xf numFmtId="165" fontId="80" fillId="0" borderId="0" applyFont="0" applyFill="0" applyBorder="0" applyAlignment="0" applyProtection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23" borderId="8" applyNumberFormat="0" applyFont="0" applyAlignment="0" applyProtection="0"/>
    <xf numFmtId="0" fontId="32" fillId="23" borderId="8" applyNumberFormat="0" applyFont="0" applyAlignment="0" applyProtection="0"/>
    <xf numFmtId="0" fontId="80" fillId="23" borderId="8" applyNumberFormat="0" applyFont="0" applyAlignment="0" applyProtection="0"/>
    <xf numFmtId="0" fontId="32" fillId="23" borderId="8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8" fontId="8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82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1" fillId="4" borderId="0" applyNumberFormat="0" applyBorder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0" fontId="54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6" fillId="7" borderId="1" applyNumberFormat="0" applyAlignment="0" applyProtection="0"/>
    <xf numFmtId="0" fontId="50" fillId="3" borderId="0" applyNumberFormat="0" applyBorder="0" applyAlignment="0" applyProtection="0"/>
    <xf numFmtId="165" fontId="32" fillId="0" borderId="0" applyFont="0" applyFill="0" applyBorder="0" applyAlignment="0" applyProtection="0"/>
    <xf numFmtId="0" fontId="60" fillId="22" borderId="0" applyNumberFormat="0" applyBorder="0" applyAlignment="0" applyProtection="0"/>
    <xf numFmtId="0" fontId="32" fillId="23" borderId="8" applyNumberFormat="0" applyFont="0" applyAlignment="0" applyProtection="0"/>
    <xf numFmtId="0" fontId="62" fillId="20" borderId="9" applyNumberFormat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5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8" fontId="8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84" fillId="0" borderId="0"/>
    <xf numFmtId="0" fontId="84" fillId="0" borderId="0"/>
    <xf numFmtId="164" fontId="8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4" fillId="0" borderId="0" xfId="191" applyFont="1" applyFill="1" applyBorder="1" applyAlignment="1">
      <alignment horizontal="left" vertical="center"/>
    </xf>
    <xf numFmtId="0" fontId="35" fillId="0" borderId="0" xfId="191" applyFont="1" applyFill="1" applyBorder="1" applyAlignment="1">
      <alignment horizontal="left" vertical="center"/>
    </xf>
    <xf numFmtId="0" fontId="33" fillId="0" borderId="0" xfId="191" applyFont="1" applyFill="1" applyBorder="1" applyAlignment="1">
      <alignment horizontal="left" vertical="center"/>
    </xf>
    <xf numFmtId="0" fontId="45" fillId="0" borderId="0" xfId="191" applyFont="1" applyFill="1" applyAlignment="1">
      <alignment horizontal="right" vertical="center"/>
    </xf>
    <xf numFmtId="0" fontId="36" fillId="0" borderId="0" xfId="191" applyFont="1" applyFill="1" applyAlignment="1">
      <alignment horizontal="right" vertical="center"/>
    </xf>
    <xf numFmtId="0" fontId="42" fillId="0" borderId="0" xfId="191" applyFont="1" applyFill="1" applyBorder="1" applyAlignment="1">
      <alignment horizontal="left" vertical="center"/>
    </xf>
    <xf numFmtId="0" fontId="44" fillId="0" borderId="0" xfId="191" applyFont="1" applyFill="1" applyBorder="1" applyAlignment="1">
      <alignment horizontal="right" vertical="center"/>
    </xf>
    <xf numFmtId="0" fontId="46" fillId="0" borderId="0" xfId="191" applyFont="1" applyFill="1" applyBorder="1" applyAlignment="1">
      <alignment horizontal="right" vertical="center"/>
    </xf>
    <xf numFmtId="0" fontId="41" fillId="0" borderId="0" xfId="191" applyFont="1" applyFill="1" applyAlignment="1">
      <alignment horizontal="left" vertical="center"/>
    </xf>
    <xf numFmtId="0" fontId="44" fillId="0" borderId="0" xfId="191" applyFont="1" applyFill="1" applyAlignment="1">
      <alignment horizontal="right" vertical="center"/>
    </xf>
    <xf numFmtId="0" fontId="35" fillId="0" borderId="0" xfId="191" applyFont="1" applyFill="1" applyAlignment="1">
      <alignment horizontal="right" vertical="center"/>
    </xf>
    <xf numFmtId="0" fontId="33" fillId="0" borderId="0" xfId="191" applyFont="1" applyFill="1" applyAlignment="1">
      <alignment horizontal="right" vertical="center"/>
    </xf>
    <xf numFmtId="167" fontId="36" fillId="0" borderId="0" xfId="191" applyNumberFormat="1" applyFont="1" applyFill="1" applyBorder="1" applyAlignment="1">
      <alignment horizontal="right" vertical="center"/>
    </xf>
    <xf numFmtId="0" fontId="33" fillId="0" borderId="0" xfId="191" applyFont="1" applyFill="1" applyBorder="1" applyAlignment="1">
      <alignment horizontal="right" vertical="center"/>
    </xf>
    <xf numFmtId="0" fontId="43" fillId="0" borderId="0" xfId="191" applyFont="1" applyFill="1" applyAlignment="1">
      <alignment horizontal="right" vertical="center"/>
    </xf>
    <xf numFmtId="0" fontId="33" fillId="0" borderId="10" xfId="191" applyFont="1" applyFill="1" applyBorder="1" applyAlignment="1">
      <alignment horizontal="right" vertical="center"/>
    </xf>
    <xf numFmtId="0" fontId="47" fillId="0" borderId="14" xfId="191" applyFont="1" applyFill="1" applyBorder="1" applyAlignment="1">
      <alignment horizontal="right" vertical="center" wrapText="1"/>
    </xf>
    <xf numFmtId="0" fontId="47" fillId="0" borderId="0" xfId="191" applyFont="1" applyFill="1" applyBorder="1" applyAlignment="1">
      <alignment horizontal="left" vertical="center"/>
    </xf>
    <xf numFmtId="169" fontId="47" fillId="0" borderId="0" xfId="191" applyNumberFormat="1" applyFont="1" applyFill="1" applyBorder="1" applyAlignment="1">
      <alignment horizontal="right" vertical="center"/>
    </xf>
    <xf numFmtId="0" fontId="39" fillId="0" borderId="0" xfId="191" applyFont="1" applyFill="1" applyBorder="1" applyAlignment="1">
      <alignment horizontal="left" vertical="center" indent="1"/>
    </xf>
    <xf numFmtId="169" fontId="39" fillId="0" borderId="0" xfId="191" applyNumberFormat="1" applyFont="1" applyFill="1" applyBorder="1" applyAlignment="1">
      <alignment horizontal="right" vertical="center"/>
    </xf>
    <xf numFmtId="0" fontId="39" fillId="0" borderId="0" xfId="191" applyFont="1" applyFill="1" applyBorder="1" applyAlignment="1">
      <alignment horizontal="left" vertical="center"/>
    </xf>
    <xf numFmtId="0" fontId="47" fillId="0" borderId="0" xfId="191" applyFont="1" applyFill="1" applyBorder="1" applyAlignment="1">
      <alignment horizontal="left" vertical="center" indent="1"/>
    </xf>
    <xf numFmtId="0" fontId="39" fillId="0" borderId="0" xfId="191" applyFont="1" applyFill="1" applyBorder="1" applyAlignment="1">
      <alignment horizontal="left" vertical="center" indent="2"/>
    </xf>
    <xf numFmtId="0" fontId="39" fillId="0" borderId="0" xfId="191" applyFont="1" applyFill="1" applyBorder="1" applyAlignment="1">
      <alignment horizontal="left" vertical="center" wrapText="1" indent="2"/>
    </xf>
    <xf numFmtId="0" fontId="39" fillId="0" borderId="0" xfId="191" applyFont="1" applyFill="1" applyBorder="1" applyAlignment="1">
      <alignment horizontal="left" vertical="center" wrapText="1"/>
    </xf>
    <xf numFmtId="0" fontId="47" fillId="0" borderId="0" xfId="191" applyFont="1" applyFill="1" applyBorder="1" applyAlignment="1">
      <alignment horizontal="left" vertical="center" wrapText="1" indent="1"/>
    </xf>
    <xf numFmtId="0" fontId="41" fillId="0" borderId="0" xfId="191" applyFont="1" applyFill="1" applyAlignment="1">
      <alignment horizontal="right" vertical="center"/>
    </xf>
    <xf numFmtId="169" fontId="35" fillId="0" borderId="0" xfId="191" applyNumberFormat="1" applyFont="1" applyFill="1" applyBorder="1" applyAlignment="1">
      <alignment horizontal="right" vertical="center"/>
    </xf>
    <xf numFmtId="0" fontId="78" fillId="0" borderId="0" xfId="191" applyFont="1" applyFill="1" applyBorder="1" applyAlignment="1">
      <alignment horizontal="left" vertical="center"/>
    </xf>
    <xf numFmtId="0" fontId="39" fillId="0" borderId="0" xfId="191" applyFont="1" applyFill="1" applyBorder="1" applyAlignment="1">
      <alignment horizontal="right" vertical="center"/>
    </xf>
    <xf numFmtId="0" fontId="42" fillId="0" borderId="12" xfId="191" applyFont="1" applyFill="1" applyBorder="1" applyAlignment="1">
      <alignment horizontal="left" vertical="center"/>
    </xf>
    <xf numFmtId="169" fontId="42" fillId="0" borderId="10" xfId="191" applyNumberFormat="1" applyFont="1" applyFill="1" applyBorder="1" applyAlignment="1">
      <alignment horizontal="right" vertical="center"/>
    </xf>
    <xf numFmtId="169" fontId="42" fillId="0" borderId="0" xfId="191" applyNumberFormat="1" applyFont="1" applyFill="1" applyBorder="1" applyAlignment="1">
      <alignment horizontal="right" vertical="center"/>
    </xf>
    <xf numFmtId="167" fontId="36" fillId="0" borderId="0" xfId="191" applyNumberFormat="1" applyFont="1" applyAlignment="1">
      <alignment horizontal="right" vertical="center"/>
    </xf>
    <xf numFmtId="0" fontId="35" fillId="0" borderId="0" xfId="191" applyFont="1" applyAlignment="1">
      <alignment horizontal="right" vertical="center"/>
    </xf>
    <xf numFmtId="167" fontId="36" fillId="0" borderId="0" xfId="191" applyNumberFormat="1" applyFont="1"/>
    <xf numFmtId="0" fontId="33" fillId="0" borderId="0" xfId="191" applyFont="1" applyAlignment="1">
      <alignment horizontal="right" vertical="center"/>
    </xf>
    <xf numFmtId="167" fontId="33" fillId="0" borderId="0" xfId="191" applyNumberFormat="1" applyFont="1" applyAlignment="1">
      <alignment horizontal="right" vertical="center"/>
    </xf>
    <xf numFmtId="1" fontId="33" fillId="0" borderId="0" xfId="191" applyNumberFormat="1" applyFont="1" applyAlignment="1">
      <alignment horizontal="right" vertical="center"/>
    </xf>
    <xf numFmtId="0" fontId="43" fillId="0" borderId="0" xfId="191" applyFont="1" applyAlignment="1">
      <alignment horizontal="right" vertical="center"/>
    </xf>
    <xf numFmtId="0" fontId="36" fillId="0" borderId="13" xfId="191" applyFont="1" applyFill="1" applyBorder="1" applyAlignment="1">
      <alignment horizontal="left" vertical="center" wrapText="1"/>
    </xf>
    <xf numFmtId="167" fontId="47" fillId="0" borderId="0" xfId="191" applyNumberFormat="1" applyFont="1" applyAlignment="1">
      <alignment horizontal="right" vertical="center"/>
    </xf>
    <xf numFmtId="0" fontId="37" fillId="0" borderId="0" xfId="191" applyFont="1" applyAlignment="1">
      <alignment vertical="center"/>
    </xf>
    <xf numFmtId="0" fontId="40" fillId="0" borderId="0" xfId="191" applyFont="1"/>
    <xf numFmtId="0" fontId="38" fillId="0" borderId="0" xfId="0" applyFont="1" applyAlignment="1">
      <alignment vertical="center" wrapText="1"/>
    </xf>
    <xf numFmtId="0" fontId="37" fillId="0" borderId="0" xfId="191" applyFont="1" applyAlignment="1">
      <alignment vertical="center" wrapText="1"/>
    </xf>
    <xf numFmtId="0" fontId="37" fillId="0" borderId="0" xfId="191" applyFont="1" applyFill="1" applyBorder="1" applyAlignment="1">
      <alignment horizontal="left" vertical="center"/>
    </xf>
    <xf numFmtId="0" fontId="37" fillId="0" borderId="0" xfId="191" applyFont="1" applyFill="1" applyAlignment="1">
      <alignment horizontal="left" vertical="center"/>
    </xf>
    <xf numFmtId="0" fontId="38" fillId="0" borderId="0" xfId="191" applyFont="1" applyFill="1" applyAlignment="1">
      <alignment horizontal="left" vertical="center" wrapText="1"/>
    </xf>
    <xf numFmtId="0" fontId="40" fillId="0" borderId="0" xfId="191" applyFont="1" applyFill="1" applyBorder="1"/>
    <xf numFmtId="0" fontId="37" fillId="0" borderId="0" xfId="191" applyFont="1" applyFill="1" applyBorder="1" applyAlignment="1">
      <alignment horizontal="justify" vertical="center" wrapText="1"/>
    </xf>
    <xf numFmtId="0" fontId="37" fillId="0" borderId="0" xfId="191" applyFont="1" applyFill="1" applyBorder="1" applyAlignment="1">
      <alignment horizontal="justify" vertical="center"/>
    </xf>
    <xf numFmtId="0" fontId="38" fillId="0" borderId="0" xfId="191" applyFont="1" applyFill="1" applyBorder="1" applyAlignment="1">
      <alignment horizontal="justify" vertical="center" wrapText="1"/>
    </xf>
    <xf numFmtId="0" fontId="34" fillId="0" borderId="0" xfId="191" quotePrefix="1" applyFont="1" applyFill="1" applyAlignment="1">
      <alignment horizontal="center" vertical="center"/>
    </xf>
    <xf numFmtId="0" fontId="34" fillId="0" borderId="0" xfId="191" applyFont="1" applyFill="1" applyAlignment="1">
      <alignment horizontal="center" vertical="center"/>
    </xf>
    <xf numFmtId="0" fontId="40" fillId="0" borderId="0" xfId="191" applyFont="1" applyFill="1" applyAlignment="1">
      <alignment horizontal="center" vertical="center"/>
    </xf>
  </cellXfs>
  <cellStyles count="828">
    <cellStyle name="_02_Ingresos Reales 2004-2009 (16-04-10)" xfId="1"/>
    <cellStyle name="_02_Ingresos Reales 2004-2009 (16-04-10) 2" xfId="157"/>
    <cellStyle name="_09_Ingresos Reales PANEL_2008-2009 (16-04-10)" xfId="2"/>
    <cellStyle name="_09_Ingresos Reales PANEL_2008-2009 (16-04-10) 2" xfId="158"/>
    <cellStyle name="_10.42 (omisos)" xfId="3"/>
    <cellStyle name="_10.42 (omisos) 2" xfId="159"/>
    <cellStyle name="_9-POCK-PARTIC CIUD" xfId="4"/>
    <cellStyle name="_9-POCK-PARTIC CIUD 2" xfId="160"/>
    <cellStyle name="_ANEXO CAP 4 - Multidimensionalidad" xfId="5"/>
    <cellStyle name="_ANEXO CAP 4 - Multidimensionalidad (2)" xfId="6"/>
    <cellStyle name="_ANEXO CAP 4 - Multidimensionalidad (2) 2" xfId="162"/>
    <cellStyle name="_ANEXO CAP 4 - Multidimensionalidad (3)" xfId="7"/>
    <cellStyle name="_ANEXO CAP 4 - Multidimensionalidad (3) 2" xfId="163"/>
    <cellStyle name="_ANEXO CAP 4 - Multidimensionalidad 10" xfId="222"/>
    <cellStyle name="_ANEXO CAP 4 - Multidimensionalidad 11" xfId="210"/>
    <cellStyle name="_ANEXO CAP 4 - Multidimensionalidad 12" xfId="221"/>
    <cellStyle name="_ANEXO CAP 4 - Multidimensionalidad 13" xfId="208"/>
    <cellStyle name="_ANEXO CAP 4 - Multidimensionalidad 14" xfId="220"/>
    <cellStyle name="_ANEXO CAP 4 - Multidimensionalidad 2" xfId="161"/>
    <cellStyle name="_ANEXO CAP 4 - Multidimensionalidad 3" xfId="209"/>
    <cellStyle name="_ANEXO CAP 4 - Multidimensionalidad 4" xfId="217"/>
    <cellStyle name="_ANEXO CAP 4 - Multidimensionalidad 5" xfId="211"/>
    <cellStyle name="_ANEXO CAP 4 - Multidimensionalidad 6" xfId="218"/>
    <cellStyle name="_ANEXO CAP 4 - Multidimensionalidad 7" xfId="213"/>
    <cellStyle name="_ANEXO CAP 4 - Multidimensionalidad 8" xfId="219"/>
    <cellStyle name="_ANEXO CAP 4 - Multidimensionalidad 9" xfId="212"/>
    <cellStyle name="_CAP 4 - Cuadros Multidimensionalidad 2005 - 2009" xfId="8"/>
    <cellStyle name="_CAP 4 - Cuadros Multidimensionalidad 2005 - 2009 2" xfId="164"/>
    <cellStyle name="_Hoja1" xfId="9"/>
    <cellStyle name="_Hoja1 2" xfId="165"/>
    <cellStyle name="_Ingresos Reales 2008-2009 PANEL (16-04-10)" xfId="10"/>
    <cellStyle name="_Ingresos Reales 2008-2009 PANEL (16-04-10) 2" xfId="11"/>
    <cellStyle name="_Ingresos Reales 2008-2009 PANEL (16-04-10) 2 2" xfId="167"/>
    <cellStyle name="_Ingresos Reales 2008-2009 PANEL (16-04-10) 3" xfId="166"/>
    <cellStyle name="_Ingresos Reales 2008-2009 PANEL (16-04-10)_01_Gastos Reales 2001-2010 (25_04_2011)ok" xfId="12"/>
    <cellStyle name="_Ingresos Reales 2008-2009 PANEL (16-04-10)_01_Gastos Reales 2001-2010 (25_04_2011)ok 2" xfId="168"/>
    <cellStyle name="_Ingresos Reales 2008-2009 PANEL (16-04-10)_03.Indicadores FGT de pobreza (4 criterios)" xfId="13"/>
    <cellStyle name="_Ingresos Reales 2008-2009 PANEL (16-04-10)_03.Indicadores FGT de pobreza (4 criterios) 2" xfId="169"/>
    <cellStyle name="_Ingresos Reales 2008-2009 PANEL (16-04-10)_06_Gastos Reales PANEL_2009-2010 (17-04-2011)" xfId="14"/>
    <cellStyle name="_Ingresos Reales 2008-2009 PANEL (16-04-10)_06_Gastos Reales PANEL_2009-2010 (17-04-2011) 2" xfId="170"/>
    <cellStyle name="_Ingresos Reales 2008-2009 PANEL (16-04-10)_FONCODES-respuesta" xfId="15"/>
    <cellStyle name="_Ingresos Reales 2008-2009 PANEL (16-04-10)_FONCODES-respuesta 2" xfId="171"/>
    <cellStyle name="_Ingresos Reales 2008-2009 PANEL (16-04-10)_INABIF(respuesta)" xfId="16"/>
    <cellStyle name="_Ingresos Reales 2008-2009 PANEL (16-04-10)_INABIF(respuesta) 2" xfId="172"/>
    <cellStyle name="_Ingresos Reales 2008-2009 PANEL (16-04-10)_Indicadores FGT de pobreza (02-05-2011) Serie 2001-2010" xfId="17"/>
    <cellStyle name="_Ingresos Reales 2008-2009 PANEL (16-04-10)_Indicadores FGT de pobreza (02-05-2011) Serie 2001-2010 2" xfId="173"/>
    <cellStyle name="_Ingresos Reales 2008-2009 PANEL (16-04-10)_Linea de Pobreza Extrema y Total_Serie 2001-2010" xfId="18"/>
    <cellStyle name="_Ingresos Reales 2008-2009 PANEL (16-04-10)_Linea de Pobreza Extrema y Total_Serie 2001-2010 2" xfId="174"/>
    <cellStyle name="_Ingresos Reales 2008-2009 PANEL (16-04-10)_Pobreza 2001 2005 2009 2010 (marco-conglomerado)" xfId="19"/>
    <cellStyle name="_Ingresos Reales 2008-2009 PANEL (16-04-10)_Pobreza 2001 2005 2009 2010 (marco-conglomerado) 2" xfId="175"/>
    <cellStyle name="_Ingresos Reales 2008-2009 PANEL (16-04-10)_pobreza2001iv-2010" xfId="20"/>
    <cellStyle name="_Ingresos Reales 2008-2009 PANEL (16-04-10)_pobreza2001iv-2010 2" xfId="176"/>
    <cellStyle name="_NBI_Serie 2001-2010 (actualizado 12-05-2011)" xfId="21"/>
    <cellStyle name="_NBI_Serie 2001-2010 (actualizado 12-05-2011) 2" xfId="177"/>
    <cellStyle name="_para poket" xfId="22"/>
    <cellStyle name="_para poket 2" xfId="178"/>
    <cellStyle name="_Pobreza-CUA-GRÁ-TEXTO__U" xfId="23"/>
    <cellStyle name="_Pobreza-CUA-GRÁ-TEXTO__U 2" xfId="179"/>
    <cellStyle name="_ULTIMO - Compen Esta 2009 CAP_10_PART_CIUDA" xfId="24"/>
    <cellStyle name="_ULTIMO - Compen Esta 2009 CAP_10_PART_CIUDA 2" xfId="180"/>
    <cellStyle name="20% - Accent1" xfId="25"/>
    <cellStyle name="20% - Accent2" xfId="27"/>
    <cellStyle name="20% - Accent3" xfId="29"/>
    <cellStyle name="20% - Accent4" xfId="31"/>
    <cellStyle name="20% - Accent5" xfId="33"/>
    <cellStyle name="20% - Accent6" xfId="35"/>
    <cellStyle name="20% - Énfasis1 2" xfId="26"/>
    <cellStyle name="20% - Énfasis1 3" xfId="448"/>
    <cellStyle name="20% - Énfasis2 2" xfId="28"/>
    <cellStyle name="20% - Énfasis2 3" xfId="449"/>
    <cellStyle name="20% - Énfasis3 2" xfId="30"/>
    <cellStyle name="20% - Énfasis3 3" xfId="450"/>
    <cellStyle name="20% - Énfasis4 2" xfId="32"/>
    <cellStyle name="20% - Énfasis4 3" xfId="451"/>
    <cellStyle name="20% - Énfasis5 2" xfId="34"/>
    <cellStyle name="20% - Énfasis5 3" xfId="452"/>
    <cellStyle name="20% - Énfasis6 2" xfId="36"/>
    <cellStyle name="20% - Énfasis6 3" xfId="453"/>
    <cellStyle name="40% - Accent1" xfId="37"/>
    <cellStyle name="40% - Accent2" xfId="39"/>
    <cellStyle name="40% - Accent3" xfId="41"/>
    <cellStyle name="40% - Accent4" xfId="43"/>
    <cellStyle name="40% - Accent5" xfId="45"/>
    <cellStyle name="40% - Accent6" xfId="47"/>
    <cellStyle name="40% - Énfasis1 2" xfId="38"/>
    <cellStyle name="40% - Énfasis1 3" xfId="454"/>
    <cellStyle name="40% - Énfasis2 2" xfId="40"/>
    <cellStyle name="40% - Énfasis2 3" xfId="455"/>
    <cellStyle name="40% - Énfasis3 2" xfId="42"/>
    <cellStyle name="40% - Énfasis3 3" xfId="456"/>
    <cellStyle name="40% - Énfasis4 2" xfId="44"/>
    <cellStyle name="40% - Énfasis4 3" xfId="457"/>
    <cellStyle name="40% - Énfasis5 2" xfId="46"/>
    <cellStyle name="40% - Énfasis5 3" xfId="458"/>
    <cellStyle name="40% - Énfasis6 2" xfId="48"/>
    <cellStyle name="40% - Énfasis6 3" xfId="459"/>
    <cellStyle name="60% - Accent1" xfId="49"/>
    <cellStyle name="60% - Accent2" xfId="51"/>
    <cellStyle name="60% - Accent3" xfId="53"/>
    <cellStyle name="60% - Accent4" xfId="55"/>
    <cellStyle name="60% - Accent5" xfId="57"/>
    <cellStyle name="60% - Accent6" xfId="59"/>
    <cellStyle name="60% - Énfasis1 2" xfId="50"/>
    <cellStyle name="60% - Énfasis1 3" xfId="460"/>
    <cellStyle name="60% - Énfasis2 2" xfId="52"/>
    <cellStyle name="60% - Énfasis2 3" xfId="461"/>
    <cellStyle name="60% - Énfasis3 2" xfId="54"/>
    <cellStyle name="60% - Énfasis3 3" xfId="462"/>
    <cellStyle name="60% - Énfasis4 2" xfId="56"/>
    <cellStyle name="60% - Énfasis4 3" xfId="463"/>
    <cellStyle name="60% - Énfasis5 2" xfId="58"/>
    <cellStyle name="60% - Énfasis5 3" xfId="464"/>
    <cellStyle name="60% - Énfasis6 2" xfId="60"/>
    <cellStyle name="60% - Énfasis6 3" xfId="465"/>
    <cellStyle name="Accent1" xfId="71"/>
    <cellStyle name="Accent2" xfId="73"/>
    <cellStyle name="Accent3" xfId="75"/>
    <cellStyle name="Accent4" xfId="77"/>
    <cellStyle name="Accent5" xfId="79"/>
    <cellStyle name="Accent6" xfId="81"/>
    <cellStyle name="Bad" xfId="94"/>
    <cellStyle name="Buena 2" xfId="61"/>
    <cellStyle name="Buena 3" xfId="466"/>
    <cellStyle name="Bueno" xfId="89" builtinId="26" customBuiltin="1"/>
    <cellStyle name="Calculation" xfId="62"/>
    <cellStyle name="Cálculo 2" xfId="63"/>
    <cellStyle name="Cálculo 3" xfId="467"/>
    <cellStyle name="Celda de comprobación" xfId="66" builtinId="23" customBuiltin="1"/>
    <cellStyle name="Celda de comprobación 2" xfId="64"/>
    <cellStyle name="Celda de comprobación 3" xfId="468"/>
    <cellStyle name="Celda vinculada" xfId="97" builtinId="24" customBuiltin="1"/>
    <cellStyle name="Celda vinculada 2" xfId="65"/>
    <cellStyle name="Celda vinculada 3" xfId="469"/>
    <cellStyle name="CUADRO - Style1" xfId="67"/>
    <cellStyle name="CUERPO - Style2" xfId="68"/>
    <cellStyle name="Date" xfId="69"/>
    <cellStyle name="Encabezado 1" xfId="90" builtinId="16" customBuiltin="1"/>
    <cellStyle name="Encabezado 4" xfId="91" builtinId="19" customBuiltin="1"/>
    <cellStyle name="Encabezado 4 2" xfId="70"/>
    <cellStyle name="Encabezado 4 3" xfId="470"/>
    <cellStyle name="Énfasis1 2" xfId="72"/>
    <cellStyle name="Énfasis1 3" xfId="471"/>
    <cellStyle name="Énfasis2 2" xfId="74"/>
    <cellStyle name="Énfasis2 3" xfId="472"/>
    <cellStyle name="Énfasis3 2" xfId="76"/>
    <cellStyle name="Énfasis3 3" xfId="473"/>
    <cellStyle name="Énfasis4 2" xfId="78"/>
    <cellStyle name="Énfasis4 3" xfId="474"/>
    <cellStyle name="Énfasis5 2" xfId="80"/>
    <cellStyle name="Énfasis5 3" xfId="475"/>
    <cellStyle name="Énfasis6 2" xfId="82"/>
    <cellStyle name="Énfasis6 3" xfId="476"/>
    <cellStyle name="Entrada" xfId="96" builtinId="20" customBuiltin="1"/>
    <cellStyle name="Entrada 2" xfId="83"/>
    <cellStyle name="Entrada 3" xfId="477"/>
    <cellStyle name="Estilo 1" xfId="84"/>
    <cellStyle name="Estilo 1 2" xfId="181"/>
    <cellStyle name="Euro" xfId="85"/>
    <cellStyle name="Euro 2" xfId="86"/>
    <cellStyle name="Euro 2 2" xfId="183"/>
    <cellStyle name="Euro 3" xfId="182"/>
    <cellStyle name="Euro 4" xfId="325"/>
    <cellStyle name="Euro 5" xfId="495"/>
    <cellStyle name="Explanatory Text" xfId="134"/>
    <cellStyle name="Fechas" xfId="87"/>
    <cellStyle name="Fechas 2" xfId="184"/>
    <cellStyle name="Fixed" xfId="88"/>
    <cellStyle name="Fixed 2" xfId="185"/>
    <cellStyle name="Heading 2" xfId="139"/>
    <cellStyle name="Heading 3" xfId="141"/>
    <cellStyle name="Heading1" xfId="92"/>
    <cellStyle name="Heading2" xfId="93"/>
    <cellStyle name="Incorrecto 2" xfId="95"/>
    <cellStyle name="Incorrecto 3" xfId="478"/>
    <cellStyle name="Millares 2" xfId="186"/>
    <cellStyle name="Millares 2 2" xfId="317"/>
    <cellStyle name="Millares 2 3" xfId="490"/>
    <cellStyle name="Millares 2 4" xfId="822"/>
    <cellStyle name="Millares 3" xfId="479"/>
    <cellStyle name="Millares 4" xfId="826"/>
    <cellStyle name="Millares Sangría" xfId="98"/>
    <cellStyle name="Millares Sangría 1" xfId="99"/>
    <cellStyle name="Neutral" xfId="100" builtinId="28" customBuiltin="1"/>
    <cellStyle name="Neutral 2" xfId="480"/>
    <cellStyle name="Normal" xfId="0" builtinId="0"/>
    <cellStyle name="Normal 10" xfId="101"/>
    <cellStyle name="Normal 10 2" xfId="189"/>
    <cellStyle name="Normal 10 3" xfId="821"/>
    <cellStyle name="Normal 10 4" xfId="102"/>
    <cellStyle name="Normal 10 4 2" xfId="190"/>
    <cellStyle name="Normal 100" xfId="316"/>
    <cellStyle name="Normal 101" xfId="319"/>
    <cellStyle name="Normal 102" xfId="322"/>
    <cellStyle name="Normal 103" xfId="323"/>
    <cellStyle name="Normal 104" xfId="324"/>
    <cellStyle name="Normal 105" xfId="446"/>
    <cellStyle name="Normal 105 2" xfId="447"/>
    <cellStyle name="Normal 106" xfId="492"/>
    <cellStyle name="Normal 107" xfId="493"/>
    <cellStyle name="Normal 108" xfId="494"/>
    <cellStyle name="Normal 109" xfId="818"/>
    <cellStyle name="Normal 11" xfId="146"/>
    <cellStyle name="Normal 110" xfId="819"/>
    <cellStyle name="Normal 111" xfId="824"/>
    <cellStyle name="Normal 112" xfId="825"/>
    <cellStyle name="Normal 113" xfId="827"/>
    <cellStyle name="Normal 12" xfId="223"/>
    <cellStyle name="Normal 13" xfId="224"/>
    <cellStyle name="Normal 14" xfId="225"/>
    <cellStyle name="Normal 15" xfId="232"/>
    <cellStyle name="Normal 16" xfId="233"/>
    <cellStyle name="Normal 17" xfId="234"/>
    <cellStyle name="Normal 18" xfId="235"/>
    <cellStyle name="Normal 19" xfId="236"/>
    <cellStyle name="Normal 2" xfId="103"/>
    <cellStyle name="Normal 2 2" xfId="104"/>
    <cellStyle name="Normal 2 2 2" xfId="191"/>
    <cellStyle name="Normal 2 3" xfId="105"/>
    <cellStyle name="Normal 2 3 2" xfId="192"/>
    <cellStyle name="Normal 2 4" xfId="147"/>
    <cellStyle name="Normal 2 5" xfId="820"/>
    <cellStyle name="Normal 2_gastos7-12" xfId="106"/>
    <cellStyle name="Normal 20" xfId="237"/>
    <cellStyle name="Normal 21" xfId="238"/>
    <cellStyle name="Normal 22" xfId="239"/>
    <cellStyle name="Normal 23" xfId="240"/>
    <cellStyle name="Normal 24" xfId="241"/>
    <cellStyle name="Normal 25" xfId="242"/>
    <cellStyle name="Normal 26" xfId="243"/>
    <cellStyle name="Normal 27" xfId="244"/>
    <cellStyle name="Normal 28" xfId="245"/>
    <cellStyle name="Normal 29" xfId="246"/>
    <cellStyle name="Normal 3" xfId="107"/>
    <cellStyle name="Normal 3 2" xfId="108"/>
    <cellStyle name="Normal 3 2 2" xfId="193"/>
    <cellStyle name="Normal 3 2 4" xfId="109"/>
    <cellStyle name="Normal 3 2 4 2" xfId="194"/>
    <cellStyle name="Normal 3 3" xfId="318"/>
    <cellStyle name="Normal 3 4" xfId="326"/>
    <cellStyle name="Normal 3 5" xfId="491"/>
    <cellStyle name="Normal 3 6" xfId="496"/>
    <cellStyle name="Normal 3 7" xfId="657"/>
    <cellStyle name="Normal 30" xfId="110"/>
    <cellStyle name="Normal 30 2" xfId="195"/>
    <cellStyle name="Normal 31" xfId="247"/>
    <cellStyle name="Normal 32" xfId="248"/>
    <cellStyle name="Normal 33" xfId="249"/>
    <cellStyle name="Normal 34" xfId="250"/>
    <cellStyle name="Normal 35" xfId="251"/>
    <cellStyle name="Normal 36" xfId="252"/>
    <cellStyle name="Normal 37" xfId="253"/>
    <cellStyle name="Normal 38" xfId="254"/>
    <cellStyle name="Normal 39" xfId="255"/>
    <cellStyle name="Normal 4" xfId="111"/>
    <cellStyle name="Normal 4 2" xfId="196"/>
    <cellStyle name="Normal 40" xfId="256"/>
    <cellStyle name="Normal 41" xfId="257"/>
    <cellStyle name="Normal 42" xfId="258"/>
    <cellStyle name="Normal 43" xfId="259"/>
    <cellStyle name="Normal 44" xfId="260"/>
    <cellStyle name="Normal 45" xfId="261"/>
    <cellStyle name="Normal 46" xfId="262"/>
    <cellStyle name="Normal 47" xfId="263"/>
    <cellStyle name="Normal 48" xfId="264"/>
    <cellStyle name="Normal 49" xfId="265"/>
    <cellStyle name="Normal 5" xfId="112"/>
    <cellStyle name="Normal 5 2" xfId="197"/>
    <cellStyle name="Normal 50" xfId="266"/>
    <cellStyle name="Normal 51" xfId="267"/>
    <cellStyle name="Normal 52" xfId="268"/>
    <cellStyle name="Normal 53" xfId="269"/>
    <cellStyle name="Normal 54" xfId="270"/>
    <cellStyle name="Normal 55" xfId="271"/>
    <cellStyle name="Normal 56" xfId="272"/>
    <cellStyle name="Normal 56 2" xfId="823"/>
    <cellStyle name="Normal 57" xfId="273"/>
    <cellStyle name="Normal 58" xfId="274"/>
    <cellStyle name="Normal 59" xfId="275"/>
    <cellStyle name="Normal 6" xfId="113"/>
    <cellStyle name="Normal 6 2" xfId="198"/>
    <cellStyle name="Normal 60" xfId="276"/>
    <cellStyle name="Normal 61" xfId="277"/>
    <cellStyle name="Normal 62" xfId="278"/>
    <cellStyle name="Normal 63" xfId="279"/>
    <cellStyle name="Normal 64" xfId="280"/>
    <cellStyle name="Normal 65" xfId="281"/>
    <cellStyle name="Normal 66" xfId="282"/>
    <cellStyle name="Normal 67" xfId="283"/>
    <cellStyle name="Normal 68" xfId="284"/>
    <cellStyle name="Normal 69" xfId="285"/>
    <cellStyle name="Normal 7" xfId="114"/>
    <cellStyle name="Normal 7 2" xfId="199"/>
    <cellStyle name="Normal 70" xfId="286"/>
    <cellStyle name="Normal 71" xfId="287"/>
    <cellStyle name="Normal 72" xfId="288"/>
    <cellStyle name="Normal 73" xfId="289"/>
    <cellStyle name="Normal 74" xfId="290"/>
    <cellStyle name="Normal 75" xfId="291"/>
    <cellStyle name="Normal 76" xfId="292"/>
    <cellStyle name="Normal 77" xfId="293"/>
    <cellStyle name="Normal 78" xfId="294"/>
    <cellStyle name="Normal 79" xfId="295"/>
    <cellStyle name="Normal 8" xfId="115"/>
    <cellStyle name="Normal 8 2" xfId="200"/>
    <cellStyle name="Normal 80" xfId="296"/>
    <cellStyle name="Normal 81" xfId="297"/>
    <cellStyle name="Normal 82" xfId="298"/>
    <cellStyle name="Normal 83" xfId="299"/>
    <cellStyle name="Normal 84" xfId="300"/>
    <cellStyle name="Normal 85" xfId="301"/>
    <cellStyle name="Normal 86" xfId="302"/>
    <cellStyle name="Normal 87" xfId="303"/>
    <cellStyle name="Normal 88" xfId="304"/>
    <cellStyle name="Normal 89" xfId="305"/>
    <cellStyle name="Normal 9" xfId="116"/>
    <cellStyle name="Normal 9 2" xfId="201"/>
    <cellStyle name="Normal 90" xfId="306"/>
    <cellStyle name="Normal 91" xfId="307"/>
    <cellStyle name="Normal 92" xfId="308"/>
    <cellStyle name="Normal 93" xfId="309"/>
    <cellStyle name="Normal 94" xfId="310"/>
    <cellStyle name="Normal 95" xfId="311"/>
    <cellStyle name="Normal 96" xfId="312"/>
    <cellStyle name="Normal 97" xfId="313"/>
    <cellStyle name="Normal 98" xfId="314"/>
    <cellStyle name="Normal 99" xfId="315"/>
    <cellStyle name="Notas" xfId="119" builtinId="10" customBuiltin="1"/>
    <cellStyle name="NOTAS - Style3" xfId="117"/>
    <cellStyle name="Notas 10" xfId="481"/>
    <cellStyle name="Notas 2" xfId="118"/>
    <cellStyle name="Notas 2 2" xfId="203"/>
    <cellStyle name="Notas 3" xfId="202"/>
    <cellStyle name="Notas 4" xfId="214"/>
    <cellStyle name="Notas 5" xfId="187"/>
    <cellStyle name="Notas 6" xfId="215"/>
    <cellStyle name="Notas 7" xfId="188"/>
    <cellStyle name="Notas 8" xfId="216"/>
    <cellStyle name="Notas 9" xfId="156"/>
    <cellStyle name="Note 2" xfId="120"/>
    <cellStyle name="Note 2 2" xfId="205"/>
    <cellStyle name="Note 3" xfId="204"/>
    <cellStyle name="Original" xfId="121"/>
    <cellStyle name="Output" xfId="131"/>
    <cellStyle name="PEN-Cuerpo-dec" xfId="122"/>
    <cellStyle name="PEN-Cuerpo-no dec" xfId="123"/>
    <cellStyle name="PEN-Encabezado" xfId="124"/>
    <cellStyle name="PEN-Fuente" xfId="125"/>
    <cellStyle name="PEN-Titulo" xfId="126"/>
    <cellStyle name="Porcentaje 2" xfId="127"/>
    <cellStyle name="Porcentaje 2 2" xfId="206"/>
    <cellStyle name="Porcentaje 3" xfId="128"/>
    <cellStyle name="Porcentual 2 2" xfId="129"/>
    <cellStyle name="Porcentual 2 2 2" xfId="207"/>
    <cellStyle name="RECUAD - Style4" xfId="130"/>
    <cellStyle name="Salida 2" xfId="132"/>
    <cellStyle name="Salida 3" xfId="482"/>
    <cellStyle name="style1426259477481" xfId="148"/>
    <cellStyle name="style1426259477497" xfId="149"/>
    <cellStyle name="style1426259477513" xfId="150"/>
    <cellStyle name="style1426259477692" xfId="151"/>
    <cellStyle name="style1426261006550" xfId="152"/>
    <cellStyle name="style1426261006566" xfId="153"/>
    <cellStyle name="style1426261006581" xfId="154"/>
    <cellStyle name="style1426274652998" xfId="155"/>
    <cellStyle name="style1457710201750" xfId="226"/>
    <cellStyle name="style1457710201750 2" xfId="327"/>
    <cellStyle name="style1457710201750 3" xfId="497"/>
    <cellStyle name="style1457710201750 4" xfId="658"/>
    <cellStyle name="style1457710201803" xfId="228"/>
    <cellStyle name="style1457710201803 2" xfId="328"/>
    <cellStyle name="style1457710201803 3" xfId="498"/>
    <cellStyle name="style1457710201803 4" xfId="659"/>
    <cellStyle name="style1457710201877" xfId="230"/>
    <cellStyle name="style1457710201877 2" xfId="329"/>
    <cellStyle name="style1457710201877 3" xfId="499"/>
    <cellStyle name="style1457710201877 4" xfId="660"/>
    <cellStyle name="style1457710202553" xfId="227"/>
    <cellStyle name="style1457710202553 2" xfId="330"/>
    <cellStyle name="style1457710202553 3" xfId="500"/>
    <cellStyle name="style1457710202553 4" xfId="661"/>
    <cellStyle name="style1457710202572" xfId="229"/>
    <cellStyle name="style1457710202572 2" xfId="331"/>
    <cellStyle name="style1457710202572 3" xfId="501"/>
    <cellStyle name="style1457710202572 4" xfId="662"/>
    <cellStyle name="style1457710202591" xfId="231"/>
    <cellStyle name="style1457710202591 2" xfId="332"/>
    <cellStyle name="style1457710202591 3" xfId="502"/>
    <cellStyle name="style1457710202591 4" xfId="663"/>
    <cellStyle name="style1487288560391" xfId="333"/>
    <cellStyle name="style1487288560391 2" xfId="503"/>
    <cellStyle name="style1487288560391 3" xfId="664"/>
    <cellStyle name="style1487288560476" xfId="334"/>
    <cellStyle name="style1487288560476 2" xfId="504"/>
    <cellStyle name="style1487288560476 3" xfId="665"/>
    <cellStyle name="style1487288560540" xfId="335"/>
    <cellStyle name="style1487288560540 2" xfId="505"/>
    <cellStyle name="style1487288560540 3" xfId="666"/>
    <cellStyle name="style1487288560594" xfId="336"/>
    <cellStyle name="style1487288560594 2" xfId="506"/>
    <cellStyle name="style1487288560594 3" xfId="667"/>
    <cellStyle name="style1487288560648" xfId="337"/>
    <cellStyle name="style1487288560648 2" xfId="507"/>
    <cellStyle name="style1487288560648 3" xfId="668"/>
    <cellStyle name="style1487288560701" xfId="338"/>
    <cellStyle name="style1487288560701 2" xfId="508"/>
    <cellStyle name="style1487288560701 3" xfId="669"/>
    <cellStyle name="style1487288560741" xfId="339"/>
    <cellStyle name="style1487288560741 2" xfId="509"/>
    <cellStyle name="style1487288560741 3" xfId="670"/>
    <cellStyle name="style1487288560800" xfId="340"/>
    <cellStyle name="style1487288560800 2" xfId="510"/>
    <cellStyle name="style1487288560800 3" xfId="671"/>
    <cellStyle name="style1487288560856" xfId="341"/>
    <cellStyle name="style1487288560856 2" xfId="511"/>
    <cellStyle name="style1487288560856 3" xfId="672"/>
    <cellStyle name="style1487288560906" xfId="342"/>
    <cellStyle name="style1487288560906 2" xfId="512"/>
    <cellStyle name="style1487288560906 3" xfId="673"/>
    <cellStyle name="style1487288560958" xfId="343"/>
    <cellStyle name="style1487288560958 2" xfId="513"/>
    <cellStyle name="style1487288560958 3" xfId="674"/>
    <cellStyle name="style1487288561011" xfId="344"/>
    <cellStyle name="style1487288561011 2" xfId="514"/>
    <cellStyle name="style1487288561011 3" xfId="675"/>
    <cellStyle name="style1487288561067" xfId="345"/>
    <cellStyle name="style1487288561067 2" xfId="515"/>
    <cellStyle name="style1487288561067 3" xfId="676"/>
    <cellStyle name="style1487288561124" xfId="346"/>
    <cellStyle name="style1487288561124 2" xfId="516"/>
    <cellStyle name="style1487288561124 3" xfId="677"/>
    <cellStyle name="style1487288561180" xfId="347"/>
    <cellStyle name="style1487288561180 2" xfId="517"/>
    <cellStyle name="style1487288561180 3" xfId="678"/>
    <cellStyle name="style1487288561222" xfId="348"/>
    <cellStyle name="style1487288561222 2" xfId="518"/>
    <cellStyle name="style1487288561222 3" xfId="679"/>
    <cellStyle name="style1487288561264" xfId="349"/>
    <cellStyle name="style1487288561264 2" xfId="519"/>
    <cellStyle name="style1487288561264 3" xfId="680"/>
    <cellStyle name="style1487288561322" xfId="350"/>
    <cellStyle name="style1487288561322 2" xfId="520"/>
    <cellStyle name="style1487288561322 3" xfId="681"/>
    <cellStyle name="style1487288561366" xfId="351"/>
    <cellStyle name="style1487288561366 2" xfId="521"/>
    <cellStyle name="style1487288561366 3" xfId="682"/>
    <cellStyle name="style1487288561410" xfId="352"/>
    <cellStyle name="style1487288561410 2" xfId="522"/>
    <cellStyle name="style1487288561410 3" xfId="683"/>
    <cellStyle name="style1487288561449" xfId="353"/>
    <cellStyle name="style1487288561449 2" xfId="523"/>
    <cellStyle name="style1487288561449 3" xfId="684"/>
    <cellStyle name="style1487288561501" xfId="354"/>
    <cellStyle name="style1487288561501 2" xfId="524"/>
    <cellStyle name="style1487288561501 3" xfId="685"/>
    <cellStyle name="style1487288561551" xfId="355"/>
    <cellStyle name="style1487288561551 2" xfId="525"/>
    <cellStyle name="style1487288561551 3" xfId="686"/>
    <cellStyle name="style1487288561601" xfId="356"/>
    <cellStyle name="style1487288561601 2" xfId="526"/>
    <cellStyle name="style1487288561601 3" xfId="687"/>
    <cellStyle name="style1487288561652" xfId="357"/>
    <cellStyle name="style1487288561652 2" xfId="527"/>
    <cellStyle name="style1487288561652 3" xfId="688"/>
    <cellStyle name="style1487288561706" xfId="358"/>
    <cellStyle name="style1487288561706 2" xfId="528"/>
    <cellStyle name="style1487288561706 3" xfId="689"/>
    <cellStyle name="style1487288561765" xfId="359"/>
    <cellStyle name="style1487288561765 2" xfId="529"/>
    <cellStyle name="style1487288561765 3" xfId="690"/>
    <cellStyle name="style1487288561818" xfId="360"/>
    <cellStyle name="style1487288561818 2" xfId="530"/>
    <cellStyle name="style1487288561818 3" xfId="691"/>
    <cellStyle name="style1487288561871" xfId="361"/>
    <cellStyle name="style1487288561871 2" xfId="531"/>
    <cellStyle name="style1487288561871 3" xfId="692"/>
    <cellStyle name="style1487288561914" xfId="362"/>
    <cellStyle name="style1487288561914 2" xfId="532"/>
    <cellStyle name="style1487288561914 3" xfId="693"/>
    <cellStyle name="style1487288561975" xfId="363"/>
    <cellStyle name="style1487288561975 2" xfId="533"/>
    <cellStyle name="style1487288561975 3" xfId="694"/>
    <cellStyle name="style1487288562020" xfId="364"/>
    <cellStyle name="style1487288562020 2" xfId="534"/>
    <cellStyle name="style1487288562020 3" xfId="695"/>
    <cellStyle name="style1487288562076" xfId="365"/>
    <cellStyle name="style1487288562076 2" xfId="535"/>
    <cellStyle name="style1487288562076 3" xfId="696"/>
    <cellStyle name="style1487288562131" xfId="366"/>
    <cellStyle name="style1487288562131 2" xfId="536"/>
    <cellStyle name="style1487288562131 3" xfId="697"/>
    <cellStyle name="style1487288562171" xfId="367"/>
    <cellStyle name="style1487288562171 2" xfId="537"/>
    <cellStyle name="style1487288562171 3" xfId="698"/>
    <cellStyle name="style1487288562280" xfId="368"/>
    <cellStyle name="style1487288562280 2" xfId="538"/>
    <cellStyle name="style1487288562280 3" xfId="699"/>
    <cellStyle name="style1487288562359" xfId="369"/>
    <cellStyle name="style1487288562359 2" xfId="539"/>
    <cellStyle name="style1487288562359 3" xfId="700"/>
    <cellStyle name="style1489520248207" xfId="370"/>
    <cellStyle name="style1489520248207 2" xfId="540"/>
    <cellStyle name="style1489520248207 3" xfId="701"/>
    <cellStyle name="style1489527367517" xfId="371"/>
    <cellStyle name="style1489527367517 2" xfId="541"/>
    <cellStyle name="style1489527367517 3" xfId="702"/>
    <cellStyle name="style1489527367579" xfId="372"/>
    <cellStyle name="style1489527367579 2" xfId="542"/>
    <cellStyle name="style1489527367579 3" xfId="703"/>
    <cellStyle name="style1489527367620" xfId="373"/>
    <cellStyle name="style1489527367620 2" xfId="543"/>
    <cellStyle name="style1489527367620 3" xfId="704"/>
    <cellStyle name="style1489527367680" xfId="374"/>
    <cellStyle name="style1489527367680 2" xfId="544"/>
    <cellStyle name="style1489527367680 3" xfId="705"/>
    <cellStyle name="style1489527367739" xfId="375"/>
    <cellStyle name="style1489527367739 2" xfId="545"/>
    <cellStyle name="style1489527367739 3" xfId="706"/>
    <cellStyle name="style1489527367796" xfId="376"/>
    <cellStyle name="style1489527367796 2" xfId="546"/>
    <cellStyle name="style1489527367796 3" xfId="707"/>
    <cellStyle name="style1489527367843" xfId="377"/>
    <cellStyle name="style1489527367843 2" xfId="547"/>
    <cellStyle name="style1489527367843 3" xfId="708"/>
    <cellStyle name="style1489527367907" xfId="378"/>
    <cellStyle name="style1489527367907 2" xfId="548"/>
    <cellStyle name="style1489527367907 3" xfId="709"/>
    <cellStyle name="style1489527367962" xfId="379"/>
    <cellStyle name="style1489527367962 2" xfId="549"/>
    <cellStyle name="style1489527367962 3" xfId="710"/>
    <cellStyle name="style1489527368024" xfId="380"/>
    <cellStyle name="style1489527368024 2" xfId="550"/>
    <cellStyle name="style1489527368024 3" xfId="711"/>
    <cellStyle name="style1489527368080" xfId="381"/>
    <cellStyle name="style1489527368080 2" xfId="551"/>
    <cellStyle name="style1489527368080 3" xfId="712"/>
    <cellStyle name="style1489527368136" xfId="382"/>
    <cellStyle name="style1489527368136 2" xfId="552"/>
    <cellStyle name="style1489527368136 3" xfId="713"/>
    <cellStyle name="style1489527368191" xfId="383"/>
    <cellStyle name="style1489527368191 2" xfId="553"/>
    <cellStyle name="style1489527368191 3" xfId="714"/>
    <cellStyle name="style1489527368245" xfId="384"/>
    <cellStyle name="style1489527368245 2" xfId="554"/>
    <cellStyle name="style1489527368245 3" xfId="715"/>
    <cellStyle name="style1489527368306" xfId="385"/>
    <cellStyle name="style1489527368306 2" xfId="555"/>
    <cellStyle name="style1489527368306 3" xfId="716"/>
    <cellStyle name="style1489527368345" xfId="386"/>
    <cellStyle name="style1489527368345 2" xfId="556"/>
    <cellStyle name="style1489527368345 3" xfId="717"/>
    <cellStyle name="style1489527368377" xfId="387"/>
    <cellStyle name="style1489527368377 2" xfId="557"/>
    <cellStyle name="style1489527368377 3" xfId="718"/>
    <cellStyle name="style1489527368424" xfId="388"/>
    <cellStyle name="style1489527368424 2" xfId="558"/>
    <cellStyle name="style1489527368424 3" xfId="719"/>
    <cellStyle name="style1489527368471" xfId="389"/>
    <cellStyle name="style1489527368471 2" xfId="559"/>
    <cellStyle name="style1489527368471 3" xfId="720"/>
    <cellStyle name="style1489527368502" xfId="390"/>
    <cellStyle name="style1489527368502 2" xfId="560"/>
    <cellStyle name="style1489527368502 3" xfId="721"/>
    <cellStyle name="style1489527368549" xfId="391"/>
    <cellStyle name="style1489527368549 2" xfId="561"/>
    <cellStyle name="style1489527368549 3" xfId="722"/>
    <cellStyle name="style1489527368601" xfId="392"/>
    <cellStyle name="style1489527368601 2" xfId="562"/>
    <cellStyle name="style1489527368601 3" xfId="723"/>
    <cellStyle name="style1489527368651" xfId="393"/>
    <cellStyle name="style1489527368651 2" xfId="563"/>
    <cellStyle name="style1489527368651 3" xfId="724"/>
    <cellStyle name="style1489527368728" xfId="394"/>
    <cellStyle name="style1489527368728 2" xfId="564"/>
    <cellStyle name="style1489527368728 3" xfId="725"/>
    <cellStyle name="style1489527368790" xfId="395"/>
    <cellStyle name="style1489527368790 2" xfId="565"/>
    <cellStyle name="style1489527368790 3" xfId="726"/>
    <cellStyle name="style1489527368849" xfId="396"/>
    <cellStyle name="style1489527368849 2" xfId="566"/>
    <cellStyle name="style1489527368849 3" xfId="727"/>
    <cellStyle name="style1489527368910" xfId="397"/>
    <cellStyle name="style1489527368910 2" xfId="567"/>
    <cellStyle name="style1489527368910 3" xfId="728"/>
    <cellStyle name="style1489527368963" xfId="398"/>
    <cellStyle name="style1489527368963 2" xfId="568"/>
    <cellStyle name="style1489527368963 3" xfId="729"/>
    <cellStyle name="style1489527369019" xfId="399"/>
    <cellStyle name="style1489527369019 2" xfId="569"/>
    <cellStyle name="style1489527369019 3" xfId="730"/>
    <cellStyle name="style1489527369047" xfId="400"/>
    <cellStyle name="style1489527369047 2" xfId="570"/>
    <cellStyle name="style1489527369047 3" xfId="731"/>
    <cellStyle name="style1489527369109" xfId="401"/>
    <cellStyle name="style1489527369109 2" xfId="571"/>
    <cellStyle name="style1489527369109 3" xfId="732"/>
    <cellStyle name="style1489527369140" xfId="402"/>
    <cellStyle name="style1489527369140 2" xfId="572"/>
    <cellStyle name="style1489527369140 3" xfId="733"/>
    <cellStyle name="style1489527369203" xfId="403"/>
    <cellStyle name="style1489527369203 2" xfId="573"/>
    <cellStyle name="style1489527369203 3" xfId="734"/>
    <cellStyle name="style1489527369249" xfId="320"/>
    <cellStyle name="style1489527369249 2" xfId="404"/>
    <cellStyle name="style1489527369249 3" xfId="574"/>
    <cellStyle name="style1489527369249 4" xfId="735"/>
    <cellStyle name="style1489527369284" xfId="405"/>
    <cellStyle name="style1489527369284 2" xfId="575"/>
    <cellStyle name="style1489527369284 3" xfId="736"/>
    <cellStyle name="style1489527369384" xfId="406"/>
    <cellStyle name="style1489527369384 2" xfId="576"/>
    <cellStyle name="style1489527369384 3" xfId="737"/>
    <cellStyle name="style1489527369464" xfId="407"/>
    <cellStyle name="style1489527369464 2" xfId="577"/>
    <cellStyle name="style1489527369464 3" xfId="738"/>
    <cellStyle name="style1489532287060" xfId="408"/>
    <cellStyle name="style1489532287060 2" xfId="578"/>
    <cellStyle name="style1489532287060 3" xfId="739"/>
    <cellStyle name="style1489532287123" xfId="409"/>
    <cellStyle name="style1489532287123 2" xfId="579"/>
    <cellStyle name="style1489532287123 3" xfId="740"/>
    <cellStyle name="style1489532287170" xfId="410"/>
    <cellStyle name="style1489532287170 2" xfId="580"/>
    <cellStyle name="style1489532287170 3" xfId="741"/>
    <cellStyle name="style1489532287216" xfId="411"/>
    <cellStyle name="style1489532287216 2" xfId="581"/>
    <cellStyle name="style1489532287216 3" xfId="742"/>
    <cellStyle name="style1489532287263" xfId="412"/>
    <cellStyle name="style1489532287263 2" xfId="582"/>
    <cellStyle name="style1489532287263 3" xfId="743"/>
    <cellStyle name="style1489532287326" xfId="413"/>
    <cellStyle name="style1489532287326 2" xfId="583"/>
    <cellStyle name="style1489532287326 3" xfId="744"/>
    <cellStyle name="style1489532287357" xfId="414"/>
    <cellStyle name="style1489532287357 2" xfId="584"/>
    <cellStyle name="style1489532287357 3" xfId="745"/>
    <cellStyle name="style1489532287420" xfId="415"/>
    <cellStyle name="style1489532287420 2" xfId="585"/>
    <cellStyle name="style1489532287420 3" xfId="746"/>
    <cellStyle name="style1489532287466" xfId="416"/>
    <cellStyle name="style1489532287466 2" xfId="586"/>
    <cellStyle name="style1489532287466 3" xfId="747"/>
    <cellStyle name="style1489532287529" xfId="417"/>
    <cellStyle name="style1489532287529 2" xfId="587"/>
    <cellStyle name="style1489532287529 3" xfId="748"/>
    <cellStyle name="style1489532287591" xfId="418"/>
    <cellStyle name="style1489532287591 2" xfId="588"/>
    <cellStyle name="style1489532287591 3" xfId="749"/>
    <cellStyle name="style1489532287638" xfId="419"/>
    <cellStyle name="style1489532287638 2" xfId="589"/>
    <cellStyle name="style1489532287638 3" xfId="750"/>
    <cellStyle name="style1489532287685" xfId="420"/>
    <cellStyle name="style1489532287685 2" xfId="590"/>
    <cellStyle name="style1489532287685 3" xfId="751"/>
    <cellStyle name="style1489532287748" xfId="421"/>
    <cellStyle name="style1489532287748 2" xfId="591"/>
    <cellStyle name="style1489532287748 3" xfId="752"/>
    <cellStyle name="style1489532287795" xfId="422"/>
    <cellStyle name="style1489532287795 2" xfId="592"/>
    <cellStyle name="style1489532287795 3" xfId="753"/>
    <cellStyle name="style1489532287842" xfId="423"/>
    <cellStyle name="style1489532287842 2" xfId="593"/>
    <cellStyle name="style1489532287842 3" xfId="754"/>
    <cellStyle name="style1489532287873" xfId="424"/>
    <cellStyle name="style1489532287873 2" xfId="594"/>
    <cellStyle name="style1489532287873 3" xfId="755"/>
    <cellStyle name="style1489532287935" xfId="425"/>
    <cellStyle name="style1489532287935 2" xfId="595"/>
    <cellStyle name="style1489532287935 3" xfId="756"/>
    <cellStyle name="style1489532287967" xfId="426"/>
    <cellStyle name="style1489532287967 2" xfId="596"/>
    <cellStyle name="style1489532287967 3" xfId="757"/>
    <cellStyle name="style1489532288013" xfId="427"/>
    <cellStyle name="style1489532288013 2" xfId="597"/>
    <cellStyle name="style1489532288013 3" xfId="758"/>
    <cellStyle name="style1489532288060" xfId="428"/>
    <cellStyle name="style1489532288060 2" xfId="598"/>
    <cellStyle name="style1489532288060 3" xfId="759"/>
    <cellStyle name="style1489532288107" xfId="429"/>
    <cellStyle name="style1489532288107 2" xfId="599"/>
    <cellStyle name="style1489532288107 3" xfId="760"/>
    <cellStyle name="style1489532288170" xfId="430"/>
    <cellStyle name="style1489532288170 2" xfId="600"/>
    <cellStyle name="style1489532288170 3" xfId="761"/>
    <cellStyle name="style1489532288217" xfId="431"/>
    <cellStyle name="style1489532288217 2" xfId="601"/>
    <cellStyle name="style1489532288217 3" xfId="762"/>
    <cellStyle name="style1489532288263" xfId="432"/>
    <cellStyle name="style1489532288263 2" xfId="602"/>
    <cellStyle name="style1489532288263 3" xfId="763"/>
    <cellStyle name="style1489532288342" xfId="433"/>
    <cellStyle name="style1489532288342 2" xfId="603"/>
    <cellStyle name="style1489532288342 3" xfId="764"/>
    <cellStyle name="style1489532288388" xfId="434"/>
    <cellStyle name="style1489532288388 2" xfId="604"/>
    <cellStyle name="style1489532288388 3" xfId="765"/>
    <cellStyle name="style1489532288451" xfId="435"/>
    <cellStyle name="style1489532288451 2" xfId="605"/>
    <cellStyle name="style1489532288451 3" xfId="766"/>
    <cellStyle name="style1489532288498" xfId="436"/>
    <cellStyle name="style1489532288498 2" xfId="606"/>
    <cellStyle name="style1489532288498 3" xfId="767"/>
    <cellStyle name="style1489532288529" xfId="437"/>
    <cellStyle name="style1489532288529 2" xfId="607"/>
    <cellStyle name="style1489532288529 3" xfId="768"/>
    <cellStyle name="style1489532288592" xfId="438"/>
    <cellStyle name="style1489532288592 2" xfId="608"/>
    <cellStyle name="style1489532288592 3" xfId="769"/>
    <cellStyle name="style1489532288623" xfId="439"/>
    <cellStyle name="style1489532288623 2" xfId="609"/>
    <cellStyle name="style1489532288623 3" xfId="770"/>
    <cellStyle name="style1489532288685" xfId="440"/>
    <cellStyle name="style1489532288685 2" xfId="610"/>
    <cellStyle name="style1489532288685 3" xfId="771"/>
    <cellStyle name="style1489532288732" xfId="321"/>
    <cellStyle name="style1489532288732 2" xfId="441"/>
    <cellStyle name="style1489532288732 3" xfId="611"/>
    <cellStyle name="style1489532288732 4" xfId="772"/>
    <cellStyle name="style1489532288779" xfId="442"/>
    <cellStyle name="style1489532288779 2" xfId="612"/>
    <cellStyle name="style1489532288779 3" xfId="773"/>
    <cellStyle name="style1489532288873" xfId="443"/>
    <cellStyle name="style1489532288873 2" xfId="613"/>
    <cellStyle name="style1489532288873 3" xfId="774"/>
    <cellStyle name="style1489532288951" xfId="444"/>
    <cellStyle name="style1489532288951 2" xfId="614"/>
    <cellStyle name="style1489532288951 3" xfId="775"/>
    <cellStyle name="style1494347146459" xfId="445"/>
    <cellStyle name="style1494347146459 2" xfId="615"/>
    <cellStyle name="style1494347146459 3" xfId="776"/>
    <cellStyle name="style1525104927260" xfId="616"/>
    <cellStyle name="style1525104927260 2" xfId="777"/>
    <cellStyle name="style1525104927347" xfId="617"/>
    <cellStyle name="style1525104927347 2" xfId="778"/>
    <cellStyle name="style1525104927448" xfId="618"/>
    <cellStyle name="style1525104927448 2" xfId="779"/>
    <cellStyle name="style1525104927504" xfId="619"/>
    <cellStyle name="style1525104927504 2" xfId="780"/>
    <cellStyle name="style1525104927577" xfId="620"/>
    <cellStyle name="style1525104927577 2" xfId="781"/>
    <cellStyle name="style1525104927623" xfId="621"/>
    <cellStyle name="style1525104927623 2" xfId="782"/>
    <cellStyle name="style1525104927686" xfId="622"/>
    <cellStyle name="style1525104927686 2" xfId="783"/>
    <cellStyle name="style1525104927739" xfId="623"/>
    <cellStyle name="style1525104927739 2" xfId="784"/>
    <cellStyle name="style1525104927792" xfId="624"/>
    <cellStyle name="style1525104927792 2" xfId="785"/>
    <cellStyle name="style1525104927846" xfId="625"/>
    <cellStyle name="style1525104927846 2" xfId="786"/>
    <cellStyle name="style1525104927900" xfId="626"/>
    <cellStyle name="style1525104927900 2" xfId="787"/>
    <cellStyle name="style1525104927958" xfId="627"/>
    <cellStyle name="style1525104927958 2" xfId="788"/>
    <cellStyle name="style1525104928012" xfId="628"/>
    <cellStyle name="style1525104928012 2" xfId="789"/>
    <cellStyle name="style1525104928067" xfId="629"/>
    <cellStyle name="style1525104928067 2" xfId="790"/>
    <cellStyle name="style1525104928108" xfId="630"/>
    <cellStyle name="style1525104928108 2" xfId="791"/>
    <cellStyle name="style1525104928355" xfId="631"/>
    <cellStyle name="style1525104928355 2" xfId="792"/>
    <cellStyle name="style1525104928506" xfId="632"/>
    <cellStyle name="style1525104928506 2" xfId="793"/>
    <cellStyle name="style1525104928891" xfId="633"/>
    <cellStyle name="style1525104928891 2" xfId="794"/>
    <cellStyle name="style1525104928943" xfId="634"/>
    <cellStyle name="style1525104928943 2" xfId="795"/>
    <cellStyle name="style1525104929496" xfId="635"/>
    <cellStyle name="style1525104929496 2" xfId="796"/>
    <cellStyle name="style1525104929537" xfId="636"/>
    <cellStyle name="style1525104929537 2" xfId="797"/>
    <cellStyle name="style1525104929576" xfId="637"/>
    <cellStyle name="style1525104929576 2" xfId="798"/>
    <cellStyle name="style1525104929617" xfId="638"/>
    <cellStyle name="style1525104929617 2" xfId="799"/>
    <cellStyle name="style1525104929668" xfId="639"/>
    <cellStyle name="style1525104929668 2" xfId="800"/>
    <cellStyle name="style1525104929720" xfId="640"/>
    <cellStyle name="style1525104929720 2" xfId="801"/>
    <cellStyle name="style1525104929772" xfId="641"/>
    <cellStyle name="style1525104929772 2" xfId="802"/>
    <cellStyle name="style1525104929823" xfId="642"/>
    <cellStyle name="style1525104929823 2" xfId="803"/>
    <cellStyle name="style1525104929874" xfId="643"/>
    <cellStyle name="style1525104929874 2" xfId="804"/>
    <cellStyle name="style1525104929926" xfId="644"/>
    <cellStyle name="style1525104929926 2" xfId="805"/>
    <cellStyle name="style1525104929968" xfId="645"/>
    <cellStyle name="style1525104929968 2" xfId="806"/>
    <cellStyle name="style1525104930020" xfId="646"/>
    <cellStyle name="style1525104930020 2" xfId="807"/>
    <cellStyle name="style1525104930061" xfId="647"/>
    <cellStyle name="style1525104930061 2" xfId="808"/>
    <cellStyle name="style1525104930115" xfId="648"/>
    <cellStyle name="style1525104930115 2" xfId="809"/>
    <cellStyle name="style1525104930168" xfId="649"/>
    <cellStyle name="style1525104930168 2" xfId="810"/>
    <cellStyle name="style1525104930207" xfId="650"/>
    <cellStyle name="style1525104930207 2" xfId="811"/>
    <cellStyle name="style1525104930309" xfId="651"/>
    <cellStyle name="style1525104930309 2" xfId="812"/>
    <cellStyle name="style1525104930393" xfId="652"/>
    <cellStyle name="style1525104930393 2" xfId="813"/>
    <cellStyle name="style1525104930473" xfId="653"/>
    <cellStyle name="style1525104930473 2" xfId="814"/>
    <cellStyle name="style1525104930517" xfId="654"/>
    <cellStyle name="style1525104930517 2" xfId="815"/>
    <cellStyle name="style1525104930561" xfId="655"/>
    <cellStyle name="style1525104930561 2" xfId="816"/>
    <cellStyle name="style1525104930603" xfId="656"/>
    <cellStyle name="style1525104930603 2" xfId="817"/>
    <cellStyle name="Texto de advertencia" xfId="145" builtinId="11" customBuiltin="1"/>
    <cellStyle name="Texto de advertencia 2" xfId="133"/>
    <cellStyle name="Texto de advertencia 3" xfId="483"/>
    <cellStyle name="Texto explicativo 2" xfId="135"/>
    <cellStyle name="Texto explicativo 3" xfId="484"/>
    <cellStyle name="Title" xfId="136"/>
    <cellStyle name="TITULO - Style5" xfId="137"/>
    <cellStyle name="Título 1 2" xfId="138"/>
    <cellStyle name="Título 1 3" xfId="485"/>
    <cellStyle name="Título 2 2" xfId="140"/>
    <cellStyle name="Título 2 3" xfId="486"/>
    <cellStyle name="Título 3 2" xfId="142"/>
    <cellStyle name="Título 3 3" xfId="487"/>
    <cellStyle name="Título 4" xfId="143"/>
    <cellStyle name="Título 5" xfId="488"/>
    <cellStyle name="Total" xfId="144" builtinId="25" customBuiltin="1"/>
    <cellStyle name="Total 2" xfId="489"/>
  </cellStyles>
  <dxfs count="0"/>
  <tableStyles count="0" defaultTableStyle="TableStyleMedium2" defaultPivotStyle="PivotStyleLight16"/>
  <colors>
    <mruColors>
      <color rgb="FFEA3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U156"/>
  <sheetViews>
    <sheetView showGridLines="0" tabSelected="1" view="pageBreakPreview" topLeftCell="B1" zoomScaleNormal="110" zoomScaleSheetLayoutView="100" workbookViewId="0">
      <pane xSplit="2" topLeftCell="D1" activePane="topRight" state="frozen"/>
      <selection activeCell="B68" sqref="B68"/>
      <selection pane="topRight" activeCell="O119" sqref="O119"/>
    </sheetView>
  </sheetViews>
  <sheetFormatPr baseColWidth="10" defaultColWidth="11.42578125" defaultRowHeight="16.5" x14ac:dyDescent="0.2"/>
  <cols>
    <col min="1" max="1" width="0.28515625" style="10" hidden="1" customWidth="1"/>
    <col min="2" max="2" width="42.7109375" style="9" customWidth="1"/>
    <col min="3" max="3" width="0.140625" style="28" customWidth="1"/>
    <col min="4" max="14" width="6.7109375" style="12" customWidth="1"/>
    <col min="15" max="16384" width="11.42578125" style="12"/>
  </cols>
  <sheetData>
    <row r="1" spans="1:14" ht="12.95" customHeight="1" x14ac:dyDescent="0.2">
      <c r="B1" s="55" t="s">
        <v>87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2.95" customHeight="1" x14ac:dyDescent="0.2">
      <c r="B2" s="56" t="s">
        <v>103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" customHeight="1" x14ac:dyDescent="0.2">
      <c r="B3" s="57" t="s">
        <v>74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6" customHeight="1" x14ac:dyDescent="0.2">
      <c r="B4" s="1"/>
      <c r="C4" s="2"/>
    </row>
    <row r="5" spans="1:14" ht="21" customHeight="1" x14ac:dyDescent="0.2">
      <c r="B5" s="42" t="s">
        <v>83</v>
      </c>
      <c r="C5" s="17"/>
      <c r="D5" s="17">
        <v>2012</v>
      </c>
      <c r="E5" s="17">
        <v>2013</v>
      </c>
      <c r="F5" s="17">
        <v>2014</v>
      </c>
      <c r="G5" s="17">
        <v>2015</v>
      </c>
      <c r="H5" s="17">
        <v>2016</v>
      </c>
      <c r="I5" s="17">
        <v>2017</v>
      </c>
      <c r="J5" s="17">
        <v>2018</v>
      </c>
      <c r="K5" s="17">
        <v>2019</v>
      </c>
      <c r="L5" s="17">
        <v>2020</v>
      </c>
      <c r="M5" s="17">
        <v>2021</v>
      </c>
      <c r="N5" s="17" t="s">
        <v>101</v>
      </c>
    </row>
    <row r="6" spans="1:14" ht="3.75" customHeight="1" x14ac:dyDescent="0.2">
      <c r="B6" s="3"/>
      <c r="C6" s="14"/>
    </row>
    <row r="7" spans="1:14" s="11" customFormat="1" ht="9.9499999999999993" customHeight="1" x14ac:dyDescent="0.2">
      <c r="A7" s="4"/>
      <c r="B7" s="18" t="s">
        <v>15</v>
      </c>
      <c r="C7" s="19"/>
      <c r="D7" s="35">
        <f t="shared" ref="D7" si="0">+D46+D141</f>
        <v>41538.124322649615</v>
      </c>
      <c r="E7" s="35">
        <f>+E46+E141</f>
        <v>45348.885230909436</v>
      </c>
      <c r="F7" s="35">
        <f>+F46+F141</f>
        <v>50710.973355049893</v>
      </c>
      <c r="G7" s="35">
        <v>67131.839229356628</v>
      </c>
      <c r="H7" s="35">
        <v>69193.192590156774</v>
      </c>
      <c r="I7" s="35">
        <v>80609.873814136226</v>
      </c>
      <c r="J7" s="35">
        <v>78076.070549730008</v>
      </c>
      <c r="K7" s="35">
        <v>84544.890948159882</v>
      </c>
      <c r="L7" s="35">
        <v>103387.38425637985</v>
      </c>
      <c r="M7" s="35">
        <v>112102.1286307197</v>
      </c>
      <c r="N7" s="35">
        <v>109931.97261824636</v>
      </c>
    </row>
    <row r="8" spans="1:14" s="11" customFormat="1" ht="3.75" customHeight="1" x14ac:dyDescent="0.2">
      <c r="A8" s="4"/>
      <c r="B8" s="18"/>
      <c r="C8" s="1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11" customFormat="1" ht="0.95" hidden="1" customHeight="1" x14ac:dyDescent="0.2">
      <c r="A9" s="4"/>
      <c r="B9" s="18"/>
      <c r="C9" s="1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11" customFormat="1" ht="0.95" hidden="1" customHeight="1" x14ac:dyDescent="0.2">
      <c r="A10" s="4"/>
      <c r="B10" s="18"/>
      <c r="C10" s="19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11" customFormat="1" ht="0.95" hidden="1" customHeight="1" x14ac:dyDescent="0.2">
      <c r="A11" s="4"/>
      <c r="B11" s="18"/>
      <c r="C11" s="19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11" customFormat="1" ht="0.95" hidden="1" customHeight="1" x14ac:dyDescent="0.2">
      <c r="A12" s="4"/>
      <c r="B12" s="18"/>
      <c r="C12" s="19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s="11" customFormat="1" ht="0.95" hidden="1" customHeight="1" x14ac:dyDescent="0.2">
      <c r="A13" s="4"/>
      <c r="B13" s="18"/>
      <c r="C13" s="19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s="11" customFormat="1" ht="0.95" hidden="1" customHeight="1" x14ac:dyDescent="0.2">
      <c r="A14" s="4"/>
      <c r="B14" s="18"/>
      <c r="C14" s="19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s="11" customFormat="1" ht="0.95" hidden="1" customHeight="1" x14ac:dyDescent="0.2">
      <c r="A15" s="4"/>
      <c r="B15" s="18"/>
      <c r="C15" s="1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11" customFormat="1" ht="0.95" hidden="1" customHeight="1" x14ac:dyDescent="0.2">
      <c r="A16" s="4"/>
      <c r="B16" s="18"/>
      <c r="C16" s="1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11" customFormat="1" ht="0.95" hidden="1" customHeight="1" x14ac:dyDescent="0.2">
      <c r="A17" s="4"/>
      <c r="B17" s="18"/>
      <c r="C17" s="1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11" customFormat="1" ht="0.95" hidden="1" customHeight="1" x14ac:dyDescent="0.2">
      <c r="A18" s="4"/>
      <c r="B18" s="18"/>
      <c r="C18" s="1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11" customFormat="1" ht="0.95" hidden="1" customHeight="1" x14ac:dyDescent="0.2">
      <c r="A19" s="4"/>
      <c r="B19" s="18"/>
      <c r="C19" s="1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s="11" customFormat="1" ht="0.95" hidden="1" customHeight="1" x14ac:dyDescent="0.2">
      <c r="A20" s="4"/>
      <c r="B20" s="18"/>
      <c r="C20" s="1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s="11" customFormat="1" ht="0.95" hidden="1" customHeight="1" x14ac:dyDescent="0.2">
      <c r="A21" s="4"/>
      <c r="B21" s="18"/>
      <c r="C21" s="1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s="11" customFormat="1" ht="0.95" hidden="1" customHeight="1" x14ac:dyDescent="0.2">
      <c r="A22" s="4"/>
      <c r="B22" s="18"/>
      <c r="C22" s="1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s="11" customFormat="1" ht="0.95" hidden="1" customHeight="1" x14ac:dyDescent="0.2">
      <c r="A23" s="4"/>
      <c r="B23" s="18"/>
      <c r="C23" s="1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s="11" customFormat="1" ht="0.95" hidden="1" customHeight="1" x14ac:dyDescent="0.2">
      <c r="A24" s="4"/>
      <c r="B24" s="18"/>
      <c r="C24" s="1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s="11" customFormat="1" ht="0.95" hidden="1" customHeight="1" x14ac:dyDescent="0.2">
      <c r="A25" s="4"/>
      <c r="B25" s="18"/>
      <c r="C25" s="1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11" customFormat="1" ht="0.95" hidden="1" customHeight="1" x14ac:dyDescent="0.2">
      <c r="A26" s="4"/>
      <c r="B26" s="18"/>
      <c r="C26" s="1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s="11" customFormat="1" ht="0.95" hidden="1" customHeight="1" x14ac:dyDescent="0.2">
      <c r="A27" s="4"/>
      <c r="B27" s="18"/>
      <c r="C27" s="1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s="11" customFormat="1" ht="0.95" hidden="1" customHeight="1" x14ac:dyDescent="0.2">
      <c r="A28" s="4"/>
      <c r="B28" s="18"/>
      <c r="C28" s="1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 s="11" customFormat="1" ht="0.95" hidden="1" customHeight="1" x14ac:dyDescent="0.2">
      <c r="A29" s="4"/>
      <c r="B29" s="18"/>
      <c r="C29" s="1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s="11" customFormat="1" ht="0.95" hidden="1" customHeight="1" x14ac:dyDescent="0.2">
      <c r="A30" s="4"/>
      <c r="B30" s="18"/>
      <c r="C30" s="1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 s="11" customFormat="1" ht="0.95" hidden="1" customHeight="1" x14ac:dyDescent="0.2">
      <c r="A31" s="4"/>
      <c r="B31" s="18"/>
      <c r="C31" s="19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s="11" customFormat="1" ht="0.95" hidden="1" customHeight="1" x14ac:dyDescent="0.2">
      <c r="A32" s="4"/>
      <c r="B32" s="18"/>
      <c r="C32" s="19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s="11" customFormat="1" ht="0.95" hidden="1" customHeight="1" x14ac:dyDescent="0.2">
      <c r="A33" s="4"/>
      <c r="B33" s="18"/>
      <c r="C33" s="1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s="11" customFormat="1" ht="0.95" hidden="1" customHeight="1" x14ac:dyDescent="0.2">
      <c r="A34" s="4"/>
      <c r="B34" s="18"/>
      <c r="C34" s="19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s="11" customFormat="1" ht="0.95" hidden="1" customHeight="1" x14ac:dyDescent="0.2">
      <c r="A35" s="4"/>
      <c r="B35" s="18"/>
      <c r="C35" s="19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s="11" customFormat="1" ht="0.95" hidden="1" customHeight="1" x14ac:dyDescent="0.2">
      <c r="A36" s="4"/>
      <c r="B36" s="18"/>
      <c r="C36" s="1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s="11" customFormat="1" ht="0.95" hidden="1" customHeight="1" x14ac:dyDescent="0.2">
      <c r="A37" s="4"/>
      <c r="B37" s="18"/>
      <c r="C37" s="1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s="11" customFormat="1" ht="0.95" hidden="1" customHeight="1" x14ac:dyDescent="0.2">
      <c r="A38" s="4"/>
      <c r="B38" s="18"/>
      <c r="C38" s="1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s="11" customFormat="1" ht="0.95" hidden="1" customHeight="1" x14ac:dyDescent="0.2">
      <c r="A39" s="4"/>
      <c r="B39" s="18"/>
      <c r="C39" s="19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s="11" customFormat="1" ht="0.95" hidden="1" customHeight="1" x14ac:dyDescent="0.2">
      <c r="A40" s="4"/>
      <c r="B40" s="18"/>
      <c r="C40" s="1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s="11" customFormat="1" ht="0.95" hidden="1" customHeight="1" x14ac:dyDescent="0.2">
      <c r="A41" s="4"/>
      <c r="B41" s="18"/>
      <c r="C41" s="1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s="11" customFormat="1" ht="0.95" hidden="1" customHeight="1" x14ac:dyDescent="0.2">
      <c r="A42" s="4"/>
      <c r="B42" s="18"/>
      <c r="C42" s="1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s="11" customFormat="1" ht="0.95" hidden="1" customHeight="1" x14ac:dyDescent="0.2">
      <c r="A43" s="4"/>
      <c r="B43" s="18"/>
      <c r="C43" s="1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s="11" customFormat="1" ht="0.95" hidden="1" customHeight="1" x14ac:dyDescent="0.2">
      <c r="A44" s="4"/>
      <c r="B44" s="18"/>
      <c r="C44" s="1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s="11" customFormat="1" ht="0.95" hidden="1" customHeight="1" x14ac:dyDescent="0.2">
      <c r="A45" s="4"/>
      <c r="B45" s="18"/>
      <c r="C45" s="1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s="11" customFormat="1" ht="9.9499999999999993" customHeight="1" x14ac:dyDescent="0.15">
      <c r="A46" s="4"/>
      <c r="B46" s="18" t="s">
        <v>40</v>
      </c>
      <c r="C46" s="19"/>
      <c r="D46" s="37">
        <f t="shared" ref="D46" si="1">+D48+D52+D137</f>
        <v>41538.124322649615</v>
      </c>
      <c r="E46" s="37">
        <f>+E48+E52+E137</f>
        <v>45348.885230909436</v>
      </c>
      <c r="F46" s="37">
        <v>50710.973355049893</v>
      </c>
      <c r="G46" s="37">
        <v>54529.70202451574</v>
      </c>
      <c r="H46" s="37">
        <v>55744.062001374768</v>
      </c>
      <c r="I46" s="37">
        <v>66328.695158433999</v>
      </c>
      <c r="J46" s="37">
        <v>63612.517140640004</v>
      </c>
      <c r="K46" s="37">
        <v>67791.522837189987</v>
      </c>
      <c r="L46" s="37">
        <v>87081.882403189957</v>
      </c>
      <c r="M46" s="37">
        <v>94244.7972835197</v>
      </c>
      <c r="N46" s="37">
        <v>91104.67205932377</v>
      </c>
    </row>
    <row r="47" spans="1:14" ht="4.5" customHeight="1" x14ac:dyDescent="0.2">
      <c r="B47" s="18"/>
      <c r="C47" s="19"/>
      <c r="D47" s="43"/>
      <c r="E47" s="43"/>
      <c r="F47" s="43"/>
      <c r="G47" s="43"/>
      <c r="H47" s="43"/>
      <c r="I47" s="38"/>
      <c r="J47" s="38"/>
      <c r="K47" s="38"/>
      <c r="L47" s="38"/>
      <c r="M47" s="38"/>
      <c r="N47" s="38"/>
    </row>
    <row r="48" spans="1:14" ht="9.9499999999999993" customHeight="1" x14ac:dyDescent="0.2">
      <c r="B48" s="18" t="s">
        <v>23</v>
      </c>
      <c r="C48" s="19"/>
      <c r="D48" s="35">
        <f t="shared" ref="D48:E48" si="2">+D49+D50</f>
        <v>23992.479542669622</v>
      </c>
      <c r="E48" s="35">
        <f t="shared" si="2"/>
        <v>26641.570607899434</v>
      </c>
      <c r="F48" s="35">
        <v>31123.642572579563</v>
      </c>
      <c r="G48" s="35">
        <v>35340.263450874874</v>
      </c>
      <c r="H48" s="35">
        <v>38614.833942690784</v>
      </c>
      <c r="I48" s="35">
        <v>42021.511239904808</v>
      </c>
      <c r="J48" s="35">
        <v>44056.353311550003</v>
      </c>
      <c r="K48" s="35">
        <v>47870.877952979994</v>
      </c>
      <c r="L48" s="35">
        <v>52041.315613999999</v>
      </c>
      <c r="M48" s="35">
        <v>63717.808272309805</v>
      </c>
      <c r="N48" s="35">
        <v>66635.160005501399</v>
      </c>
    </row>
    <row r="49" spans="1:14" ht="9.9499999999999993" customHeight="1" x14ac:dyDescent="0.2">
      <c r="B49" s="20" t="s">
        <v>16</v>
      </c>
      <c r="C49" s="21"/>
      <c r="D49" s="39">
        <v>13688.2393592799</v>
      </c>
      <c r="E49" s="39">
        <v>15522.969023009911</v>
      </c>
      <c r="F49" s="39">
        <v>17131.915723629914</v>
      </c>
      <c r="G49" s="39">
        <v>20267.383694217839</v>
      </c>
      <c r="H49" s="39">
        <v>22532.423352509129</v>
      </c>
      <c r="I49" s="39">
        <v>23952.947432620582</v>
      </c>
      <c r="J49" s="39">
        <v>25417.916218810002</v>
      </c>
      <c r="K49" s="39">
        <v>29087.484002720001</v>
      </c>
      <c r="L49" s="39">
        <v>27472.14059748</v>
      </c>
      <c r="M49" s="39">
        <v>31057.258510639902</v>
      </c>
      <c r="N49" s="39">
        <v>35307.2821656206</v>
      </c>
    </row>
    <row r="50" spans="1:14" ht="9.9499999999999993" customHeight="1" x14ac:dyDescent="0.2">
      <c r="B50" s="20" t="s">
        <v>17</v>
      </c>
      <c r="C50" s="21"/>
      <c r="D50" s="39">
        <v>10304.24018338972</v>
      </c>
      <c r="E50" s="39">
        <v>11118.60158488952</v>
      </c>
      <c r="F50" s="39">
        <v>13991.726848949649</v>
      </c>
      <c r="G50" s="39">
        <v>15072.879756657032</v>
      </c>
      <c r="H50" s="39">
        <v>16082.410590181653</v>
      </c>
      <c r="I50" s="39">
        <v>18068.563807284223</v>
      </c>
      <c r="J50" s="39">
        <v>18638.437092740001</v>
      </c>
      <c r="K50" s="39">
        <v>18783.393950259997</v>
      </c>
      <c r="L50" s="39">
        <v>24569.175016519999</v>
      </c>
      <c r="M50" s="39">
        <v>32660.549761669899</v>
      </c>
      <c r="N50" s="39">
        <v>31327.877839880799</v>
      </c>
    </row>
    <row r="51" spans="1:14" ht="3.75" customHeight="1" x14ac:dyDescent="0.2">
      <c r="B51" s="22"/>
      <c r="C51" s="2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ht="9.9499999999999993" customHeight="1" x14ac:dyDescent="0.2">
      <c r="B52" s="18" t="s">
        <v>73</v>
      </c>
      <c r="C52" s="19"/>
      <c r="D52" s="35">
        <v>8341.605469600001</v>
      </c>
      <c r="E52" s="35">
        <f>+E55+E62+E68+E74+E78+E82+E87+E95+E98+E100+E117+E121+E127+E135</f>
        <v>8267.501209099999</v>
      </c>
      <c r="F52" s="35">
        <f>+F55+F62+F68+F74+F78+F82+F87+F95+F98+F100+F117+F121+F127+F135</f>
        <v>10214.53054272</v>
      </c>
      <c r="G52" s="35">
        <v>11417.673533825411</v>
      </c>
      <c r="H52" s="35">
        <v>11296.087023653712</v>
      </c>
      <c r="I52" s="35">
        <v>16005.183918529186</v>
      </c>
      <c r="J52" s="35">
        <v>12547.46107781</v>
      </c>
      <c r="K52" s="35">
        <v>14344.432747479994</v>
      </c>
      <c r="L52" s="35">
        <v>16720.201259499961</v>
      </c>
      <c r="M52" s="35">
        <v>17126.470996769986</v>
      </c>
      <c r="N52" s="35">
        <v>16700.111833650255</v>
      </c>
    </row>
    <row r="53" spans="1:14" ht="2.25" hidden="1" customHeight="1" x14ac:dyDescent="0.2">
      <c r="B53" s="18"/>
      <c r="C53" s="2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ht="2.25" customHeight="1" x14ac:dyDescent="0.2">
      <c r="B54" s="18"/>
      <c r="C54" s="21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ht="9.9499999999999993" customHeight="1" x14ac:dyDescent="0.2">
      <c r="A55" s="10" t="s">
        <v>72</v>
      </c>
      <c r="B55" s="23" t="s">
        <v>41</v>
      </c>
      <c r="C55" s="19"/>
      <c r="D55" s="35">
        <f t="shared" ref="D55:F55" si="3">SUM(D56:D60)</f>
        <v>201.55182379000001</v>
      </c>
      <c r="E55" s="35">
        <f t="shared" si="3"/>
        <v>230.278986</v>
      </c>
      <c r="F55" s="35">
        <f t="shared" si="3"/>
        <v>482.55451300000004</v>
      </c>
      <c r="G55" s="35">
        <v>811.74947351899982</v>
      </c>
      <c r="H55" s="35">
        <v>896.95322679999992</v>
      </c>
      <c r="I55" s="35">
        <v>865.22832457511845</v>
      </c>
      <c r="J55" s="35">
        <v>656.10281942999995</v>
      </c>
      <c r="K55" s="35">
        <v>611.25622102999898</v>
      </c>
      <c r="L55" s="35">
        <v>796.65580280999905</v>
      </c>
      <c r="M55" s="35">
        <v>1074.5075594699999</v>
      </c>
      <c r="N55" s="35">
        <v>975.827058186523</v>
      </c>
    </row>
    <row r="56" spans="1:14" ht="9.9499999999999993" customHeight="1" x14ac:dyDescent="0.2">
      <c r="B56" s="24" t="s">
        <v>19</v>
      </c>
      <c r="C56" s="21"/>
      <c r="D56" s="39" t="s">
        <v>0</v>
      </c>
      <c r="E56" s="39" t="s">
        <v>0</v>
      </c>
      <c r="F56" s="39" t="s">
        <v>0</v>
      </c>
      <c r="G56" s="39" t="s">
        <v>0</v>
      </c>
      <c r="H56" s="39" t="s">
        <v>0</v>
      </c>
      <c r="I56" s="39" t="s">
        <v>81</v>
      </c>
      <c r="J56" s="39" t="s">
        <v>81</v>
      </c>
      <c r="K56" s="39" t="s">
        <v>81</v>
      </c>
      <c r="L56" s="39" t="s">
        <v>81</v>
      </c>
      <c r="M56" s="39" t="s">
        <v>81</v>
      </c>
      <c r="N56" s="39" t="s">
        <v>81</v>
      </c>
    </row>
    <row r="57" spans="1:14" ht="9.9499999999999993" customHeight="1" x14ac:dyDescent="0.2">
      <c r="B57" s="24" t="s">
        <v>29</v>
      </c>
      <c r="C57" s="21"/>
      <c r="D57" s="39" t="s">
        <v>0</v>
      </c>
      <c r="E57" s="39" t="s">
        <v>0</v>
      </c>
      <c r="F57" s="39" t="s">
        <v>0</v>
      </c>
      <c r="G57" s="39" t="s">
        <v>0</v>
      </c>
      <c r="H57" s="39" t="s">
        <v>0</v>
      </c>
      <c r="I57" s="38" t="s">
        <v>81</v>
      </c>
      <c r="J57" s="39" t="s">
        <v>81</v>
      </c>
      <c r="K57" s="39" t="s">
        <v>81</v>
      </c>
      <c r="L57" s="39" t="s">
        <v>81</v>
      </c>
      <c r="M57" s="39" t="s">
        <v>81</v>
      </c>
      <c r="N57" s="39" t="s">
        <v>81</v>
      </c>
    </row>
    <row r="58" spans="1:14" ht="9.9499999999999993" customHeight="1" x14ac:dyDescent="0.2">
      <c r="B58" s="24" t="s">
        <v>11</v>
      </c>
      <c r="C58" s="21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8" t="s">
        <v>81</v>
      </c>
      <c r="J58" s="39" t="s">
        <v>81</v>
      </c>
      <c r="K58" s="39" t="s">
        <v>81</v>
      </c>
      <c r="L58" s="39" t="s">
        <v>81</v>
      </c>
      <c r="M58" s="39" t="s">
        <v>81</v>
      </c>
      <c r="N58" s="39" t="s">
        <v>81</v>
      </c>
    </row>
    <row r="59" spans="1:14" ht="19.5" customHeight="1" x14ac:dyDescent="0.2">
      <c r="B59" s="25" t="s">
        <v>36</v>
      </c>
      <c r="C59" s="21"/>
      <c r="D59" s="39">
        <v>80.488560789999994</v>
      </c>
      <c r="E59" s="39">
        <v>13.466111</v>
      </c>
      <c r="F59" s="39">
        <v>0.788852</v>
      </c>
      <c r="G59" s="39" t="s">
        <v>0</v>
      </c>
      <c r="H59" s="39" t="s">
        <v>0</v>
      </c>
      <c r="I59" s="38" t="s">
        <v>81</v>
      </c>
      <c r="J59" s="39" t="s">
        <v>81</v>
      </c>
      <c r="K59" s="39" t="s">
        <v>81</v>
      </c>
      <c r="L59" s="39" t="s">
        <v>81</v>
      </c>
      <c r="M59" s="39" t="s">
        <v>81</v>
      </c>
      <c r="N59" s="39" t="s">
        <v>81</v>
      </c>
    </row>
    <row r="60" spans="1:14" ht="19.5" customHeight="1" x14ac:dyDescent="0.2">
      <c r="B60" s="25" t="s">
        <v>45</v>
      </c>
      <c r="C60" s="21"/>
      <c r="D60" s="39">
        <v>121.06326300000001</v>
      </c>
      <c r="E60" s="39">
        <v>216.81287499999999</v>
      </c>
      <c r="F60" s="39">
        <v>481.76566100000002</v>
      </c>
      <c r="G60" s="39">
        <v>811.74947351899982</v>
      </c>
      <c r="H60" s="39">
        <v>896.95322679999992</v>
      </c>
      <c r="I60" s="39">
        <v>865.22832457511845</v>
      </c>
      <c r="J60" s="39">
        <v>656.10281942999995</v>
      </c>
      <c r="K60" s="39">
        <v>611.25622102999898</v>
      </c>
      <c r="L60" s="39">
        <v>796.65580280999905</v>
      </c>
      <c r="M60" s="39">
        <v>1074.5075594699999</v>
      </c>
      <c r="N60" s="39">
        <v>975.827058186523</v>
      </c>
    </row>
    <row r="61" spans="1:14" ht="0.95" customHeight="1" x14ac:dyDescent="0.2">
      <c r="B61" s="22"/>
      <c r="C61" s="21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ht="9.9499999999999993" customHeight="1" x14ac:dyDescent="0.2">
      <c r="A62" s="10" t="s">
        <v>2</v>
      </c>
      <c r="B62" s="23" t="s">
        <v>42</v>
      </c>
      <c r="C62" s="19"/>
      <c r="D62" s="35">
        <f t="shared" ref="D62" si="4">SUM(D63:D65)</f>
        <v>702.62396799999999</v>
      </c>
      <c r="E62" s="35">
        <f>SUM(E63:E65)</f>
        <v>1215.3107620000001</v>
      </c>
      <c r="F62" s="35">
        <f>SUM(F63:F65)</f>
        <v>1504.475089</v>
      </c>
      <c r="G62" s="35">
        <f>SUM(G63:G65)</f>
        <v>301.17916263190017</v>
      </c>
      <c r="H62" s="35">
        <v>1586.1832983690001</v>
      </c>
      <c r="I62" s="35">
        <v>1746.7905938873637</v>
      </c>
      <c r="J62" s="35">
        <v>2214.24763992</v>
      </c>
      <c r="K62" s="35">
        <v>2804.1565462100002</v>
      </c>
      <c r="L62" s="35">
        <v>2374.1102494899901</v>
      </c>
      <c r="M62" s="35">
        <v>2443.01937971999</v>
      </c>
      <c r="N62" s="35">
        <v>1780.22760678186</v>
      </c>
    </row>
    <row r="63" spans="1:14" ht="9.9499999999999993" hidden="1" customHeight="1" x14ac:dyDescent="0.2">
      <c r="B63" s="24" t="s">
        <v>71</v>
      </c>
      <c r="C63" s="21"/>
      <c r="D63" s="39" t="s">
        <v>0</v>
      </c>
      <c r="E63" s="39" t="s">
        <v>0</v>
      </c>
      <c r="F63" s="39" t="s">
        <v>0</v>
      </c>
      <c r="G63" s="38"/>
      <c r="H63" s="38"/>
      <c r="I63" s="38"/>
      <c r="J63" s="38"/>
      <c r="K63" s="38"/>
      <c r="L63" s="38"/>
      <c r="M63" s="38"/>
      <c r="N63" s="38"/>
    </row>
    <row r="64" spans="1:14" ht="9.9499999999999993" hidden="1" customHeight="1" x14ac:dyDescent="0.2">
      <c r="B64" s="24" t="s">
        <v>70</v>
      </c>
      <c r="C64" s="21"/>
      <c r="D64" s="39" t="s">
        <v>0</v>
      </c>
      <c r="E64" s="39" t="s">
        <v>0</v>
      </c>
      <c r="F64" s="39" t="s">
        <v>0</v>
      </c>
      <c r="G64" s="38"/>
      <c r="H64" s="38"/>
      <c r="I64" s="38"/>
      <c r="J64" s="38"/>
      <c r="K64" s="38"/>
      <c r="L64" s="38"/>
      <c r="M64" s="38"/>
      <c r="N64" s="38"/>
    </row>
    <row r="65" spans="1:14" ht="18.75" customHeight="1" x14ac:dyDescent="0.2">
      <c r="B65" s="25" t="s">
        <v>69</v>
      </c>
      <c r="C65" s="21"/>
      <c r="D65" s="39">
        <v>702.62396799999999</v>
      </c>
      <c r="E65" s="39">
        <v>1215.3107620000001</v>
      </c>
      <c r="F65" s="39">
        <v>1504.475089</v>
      </c>
      <c r="G65" s="39">
        <v>301.17916263190017</v>
      </c>
      <c r="H65" s="39">
        <v>1586.1832983690001</v>
      </c>
      <c r="I65" s="39">
        <v>1746.7905938873637</v>
      </c>
      <c r="J65" s="39">
        <v>2214.24763992</v>
      </c>
      <c r="K65" s="39">
        <v>2804.1565462100002</v>
      </c>
      <c r="L65" s="39">
        <v>2374.1102494899901</v>
      </c>
      <c r="M65" s="39">
        <v>2443.01937971999</v>
      </c>
      <c r="N65" s="39">
        <v>1780.22760678186</v>
      </c>
    </row>
    <row r="66" spans="1:14" ht="7.5" hidden="1" customHeight="1" x14ac:dyDescent="0.2">
      <c r="B66" s="26" t="s">
        <v>68</v>
      </c>
      <c r="C66" s="2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ht="2.25" customHeight="1" x14ac:dyDescent="0.2">
      <c r="B67" s="22"/>
      <c r="C67" s="21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ht="11.1" customHeight="1" x14ac:dyDescent="0.2">
      <c r="A68" s="10" t="s">
        <v>3</v>
      </c>
      <c r="B68" s="23" t="s">
        <v>27</v>
      </c>
      <c r="C68" s="19"/>
      <c r="D68" s="35">
        <f t="shared" ref="D68:G68" si="5">SUM(D69:D72)</f>
        <v>135.98574400000001</v>
      </c>
      <c r="E68" s="35">
        <f t="shared" si="5"/>
        <v>294.532489</v>
      </c>
      <c r="F68" s="35">
        <f t="shared" si="5"/>
        <v>354.54962499999999</v>
      </c>
      <c r="G68" s="35">
        <f t="shared" si="5"/>
        <v>454.75154855219859</v>
      </c>
      <c r="H68" s="35">
        <v>441.82701679009983</v>
      </c>
      <c r="I68" s="35">
        <v>722.44125775975886</v>
      </c>
      <c r="J68" s="35">
        <v>480.57198188000001</v>
      </c>
      <c r="K68" s="35">
        <v>323.18890195999995</v>
      </c>
      <c r="L68" s="35">
        <v>253.69208612999901</v>
      </c>
      <c r="M68" s="35">
        <v>154.079142219999</v>
      </c>
      <c r="N68" s="35">
        <v>188.14402227966301</v>
      </c>
    </row>
    <row r="69" spans="1:14" ht="17.25" customHeight="1" x14ac:dyDescent="0.2">
      <c r="B69" s="25" t="s">
        <v>1</v>
      </c>
      <c r="C69" s="21"/>
      <c r="D69" s="39" t="s">
        <v>0</v>
      </c>
      <c r="E69" s="39" t="s">
        <v>0</v>
      </c>
      <c r="F69" s="39" t="s">
        <v>0</v>
      </c>
      <c r="G69" s="39" t="s">
        <v>0</v>
      </c>
      <c r="H69" s="39" t="s">
        <v>0</v>
      </c>
      <c r="I69" s="38" t="s">
        <v>81</v>
      </c>
      <c r="J69" s="38" t="s">
        <v>81</v>
      </c>
      <c r="K69" s="38" t="s">
        <v>81</v>
      </c>
      <c r="L69" s="38" t="s">
        <v>81</v>
      </c>
      <c r="M69" s="38" t="s">
        <v>81</v>
      </c>
      <c r="N69" s="38" t="s">
        <v>81</v>
      </c>
    </row>
    <row r="70" spans="1:14" ht="11.1" customHeight="1" x14ac:dyDescent="0.2">
      <c r="B70" s="24" t="s">
        <v>30</v>
      </c>
      <c r="C70" s="21"/>
      <c r="D70" s="39" t="s">
        <v>0</v>
      </c>
      <c r="E70" s="39" t="s">
        <v>0</v>
      </c>
      <c r="F70" s="39" t="s">
        <v>0</v>
      </c>
      <c r="G70" s="39" t="s">
        <v>0</v>
      </c>
      <c r="H70" s="39" t="s">
        <v>0</v>
      </c>
      <c r="I70" s="38" t="s">
        <v>81</v>
      </c>
      <c r="J70" s="38" t="s">
        <v>81</v>
      </c>
      <c r="K70" s="38" t="s">
        <v>81</v>
      </c>
      <c r="L70" s="38" t="s">
        <v>81</v>
      </c>
      <c r="M70" s="38" t="s">
        <v>81</v>
      </c>
      <c r="N70" s="38" t="s">
        <v>81</v>
      </c>
    </row>
    <row r="71" spans="1:14" ht="11.1" customHeight="1" x14ac:dyDescent="0.2">
      <c r="B71" s="24" t="s">
        <v>22</v>
      </c>
      <c r="C71" s="21"/>
      <c r="D71" s="39" t="s">
        <v>0</v>
      </c>
      <c r="E71" s="39" t="s">
        <v>0</v>
      </c>
      <c r="F71" s="39" t="s">
        <v>0</v>
      </c>
      <c r="G71" s="39" t="s">
        <v>0</v>
      </c>
      <c r="H71" s="39" t="s">
        <v>0</v>
      </c>
      <c r="I71" s="38" t="s">
        <v>81</v>
      </c>
      <c r="J71" s="38" t="s">
        <v>81</v>
      </c>
      <c r="K71" s="38" t="s">
        <v>81</v>
      </c>
      <c r="L71" s="38" t="s">
        <v>81</v>
      </c>
      <c r="M71" s="38" t="s">
        <v>81</v>
      </c>
      <c r="N71" s="38" t="s">
        <v>81</v>
      </c>
    </row>
    <row r="72" spans="1:14" ht="20.25" customHeight="1" x14ac:dyDescent="0.2">
      <c r="B72" s="25" t="s">
        <v>37</v>
      </c>
      <c r="C72" s="21"/>
      <c r="D72" s="39">
        <v>135.98574400000001</v>
      </c>
      <c r="E72" s="39">
        <v>294.532489</v>
      </c>
      <c r="F72" s="39">
        <v>354.54962499999999</v>
      </c>
      <c r="G72" s="39">
        <v>454.75154855219859</v>
      </c>
      <c r="H72" s="39">
        <v>441.82701679009983</v>
      </c>
      <c r="I72" s="39">
        <v>722.44125775975886</v>
      </c>
      <c r="J72" s="39">
        <v>480.57198188000001</v>
      </c>
      <c r="K72" s="39">
        <v>323.18890195999995</v>
      </c>
      <c r="L72" s="39">
        <v>253.69208612999901</v>
      </c>
      <c r="M72" s="39">
        <v>154.079142219999</v>
      </c>
      <c r="N72" s="39">
        <v>188.14402227966301</v>
      </c>
    </row>
    <row r="73" spans="1:14" ht="2.25" customHeight="1" x14ac:dyDescent="0.2">
      <c r="B73" s="22"/>
      <c r="C73" s="21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ht="7.5" customHeight="1" x14ac:dyDescent="0.2">
      <c r="A74" s="10" t="s">
        <v>4</v>
      </c>
      <c r="B74" s="23" t="s">
        <v>28</v>
      </c>
      <c r="C74" s="19"/>
      <c r="D74" s="35">
        <f t="shared" ref="D74:G74" si="6">SUM(D75:D76)</f>
        <v>4.552022</v>
      </c>
      <c r="E74" s="35">
        <f t="shared" si="6"/>
        <v>3.2541169999999999</v>
      </c>
      <c r="F74" s="35">
        <f t="shared" si="6"/>
        <v>0</v>
      </c>
      <c r="G74" s="35">
        <f t="shared" si="6"/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</row>
    <row r="75" spans="1:14" ht="18" hidden="1" customHeight="1" x14ac:dyDescent="0.2">
      <c r="B75" s="25" t="s">
        <v>67</v>
      </c>
      <c r="C75" s="21"/>
      <c r="D75" s="38" t="s">
        <v>0</v>
      </c>
      <c r="E75" s="38" t="s">
        <v>0</v>
      </c>
      <c r="F75" s="38" t="s">
        <v>0</v>
      </c>
      <c r="G75" s="38"/>
      <c r="H75" s="38"/>
      <c r="I75" s="38"/>
      <c r="J75" s="38"/>
      <c r="K75" s="38"/>
      <c r="L75" s="38"/>
      <c r="M75" s="38"/>
      <c r="N75" s="38"/>
    </row>
    <row r="76" spans="1:14" ht="9.9499999999999993" customHeight="1" x14ac:dyDescent="0.2">
      <c r="B76" s="24" t="s">
        <v>33</v>
      </c>
      <c r="C76" s="21"/>
      <c r="D76" s="39">
        <v>4.552022</v>
      </c>
      <c r="E76" s="39">
        <v>3.2541169999999999</v>
      </c>
      <c r="F76" s="39" t="s">
        <v>0</v>
      </c>
      <c r="G76" s="39" t="s">
        <v>0</v>
      </c>
      <c r="H76" s="39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38">
        <v>0</v>
      </c>
      <c r="N76" s="38">
        <v>0</v>
      </c>
    </row>
    <row r="77" spans="1:14" ht="2.25" customHeight="1" x14ac:dyDescent="0.2">
      <c r="B77" s="20"/>
      <c r="C77" s="21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ht="9.9499999999999993" customHeight="1" x14ac:dyDescent="0.2">
      <c r="A78" s="10" t="s">
        <v>5</v>
      </c>
      <c r="B78" s="23" t="s">
        <v>66</v>
      </c>
      <c r="C78" s="19"/>
      <c r="D78" s="35">
        <f t="shared" ref="D78:G78" si="7">SUM(D79:D80)</f>
        <v>666.12652674000003</v>
      </c>
      <c r="E78" s="35">
        <f t="shared" si="7"/>
        <v>551.66544656999997</v>
      </c>
      <c r="F78" s="35">
        <f t="shared" si="7"/>
        <v>439.69765167999998</v>
      </c>
      <c r="G78" s="35">
        <f t="shared" si="7"/>
        <v>417.2292956210004</v>
      </c>
      <c r="H78" s="35">
        <v>256.64916458999994</v>
      </c>
      <c r="I78" s="35">
        <v>362.03896404217522</v>
      </c>
      <c r="J78" s="35">
        <v>376.00350847000004</v>
      </c>
      <c r="K78" s="35">
        <v>384.88919739999898</v>
      </c>
      <c r="L78" s="35">
        <v>205.02351473999903</v>
      </c>
      <c r="M78" s="35">
        <v>291.38034278999891</v>
      </c>
      <c r="N78" s="35">
        <v>514.556545279175</v>
      </c>
    </row>
    <row r="79" spans="1:14" ht="9.9499999999999993" customHeight="1" x14ac:dyDescent="0.2">
      <c r="B79" s="24" t="s">
        <v>35</v>
      </c>
      <c r="C79" s="21"/>
      <c r="D79" s="39">
        <v>654.95875361000003</v>
      </c>
      <c r="E79" s="39">
        <v>540.2431249</v>
      </c>
      <c r="F79" s="39">
        <v>436.82028661999999</v>
      </c>
      <c r="G79" s="39">
        <v>347.8130740400004</v>
      </c>
      <c r="H79" s="39">
        <v>202.03338494999991</v>
      </c>
      <c r="I79" s="39">
        <v>330.28690201824946</v>
      </c>
      <c r="J79" s="39">
        <v>371.11476966000004</v>
      </c>
      <c r="K79" s="39">
        <v>295.41564794999897</v>
      </c>
      <c r="L79" s="39">
        <v>152.62656390999902</v>
      </c>
      <c r="M79" s="39">
        <v>207.42700972999901</v>
      </c>
      <c r="N79" s="39">
        <v>381.75812345752001</v>
      </c>
    </row>
    <row r="80" spans="1:14" ht="9" customHeight="1" x14ac:dyDescent="0.2">
      <c r="B80" s="24" t="s">
        <v>9</v>
      </c>
      <c r="C80" s="21"/>
      <c r="D80" s="39">
        <v>11.167773129999999</v>
      </c>
      <c r="E80" s="39">
        <v>11.422321670000002</v>
      </c>
      <c r="F80" s="39">
        <v>2.8773650599999998</v>
      </c>
      <c r="G80" s="39">
        <v>69.416221580999988</v>
      </c>
      <c r="H80" s="39">
        <v>54.615779640000014</v>
      </c>
      <c r="I80" s="39">
        <v>31.752062023925781</v>
      </c>
      <c r="J80" s="39">
        <v>4.8887388099999995</v>
      </c>
      <c r="K80" s="39">
        <v>89.473549450000007</v>
      </c>
      <c r="L80" s="39">
        <v>52.396950830000002</v>
      </c>
      <c r="M80" s="39">
        <v>83.953333059999892</v>
      </c>
      <c r="N80" s="39">
        <v>132.79842182165501</v>
      </c>
    </row>
    <row r="81" spans="1:14" ht="2.25" customHeight="1" x14ac:dyDescent="0.2">
      <c r="B81" s="20"/>
      <c r="C81" s="21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 ht="9.9499999999999993" customHeight="1" x14ac:dyDescent="0.2">
      <c r="A82" s="10" t="s">
        <v>6</v>
      </c>
      <c r="B82" s="23" t="s">
        <v>65</v>
      </c>
      <c r="C82" s="19"/>
      <c r="D82" s="35">
        <f t="shared" ref="D82:G82" si="8">SUM(D83:D85)</f>
        <v>766.98824473000002</v>
      </c>
      <c r="E82" s="35">
        <f t="shared" si="8"/>
        <v>926.94505740999864</v>
      </c>
      <c r="F82" s="35">
        <f t="shared" si="8"/>
        <v>894.84591288999991</v>
      </c>
      <c r="G82" s="35">
        <f t="shared" si="8"/>
        <v>565.37780158389967</v>
      </c>
      <c r="H82" s="35">
        <v>223.60151950099993</v>
      </c>
      <c r="I82" s="35">
        <v>108.78598570455812</v>
      </c>
      <c r="J82" s="35">
        <v>327.10218092999997</v>
      </c>
      <c r="K82" s="35">
        <v>50.030972720000008</v>
      </c>
      <c r="L82" s="35">
        <v>66.129405340000005</v>
      </c>
      <c r="M82" s="35">
        <v>83.826004709999893</v>
      </c>
      <c r="N82" s="35">
        <v>204.48763120349162</v>
      </c>
    </row>
    <row r="83" spans="1:14" ht="9.9499999999999993" customHeight="1" x14ac:dyDescent="0.2">
      <c r="B83" s="24" t="s">
        <v>38</v>
      </c>
      <c r="C83" s="21"/>
      <c r="D83" s="39">
        <v>118.62362241000007</v>
      </c>
      <c r="E83" s="39">
        <v>69.036758710000043</v>
      </c>
      <c r="F83" s="39">
        <v>187.43320922000004</v>
      </c>
      <c r="G83" s="39">
        <v>120.62701077990005</v>
      </c>
      <c r="H83" s="39">
        <v>88.254988699999984</v>
      </c>
      <c r="I83" s="39">
        <v>58.623838721069305</v>
      </c>
      <c r="J83" s="39">
        <v>259.25604815000003</v>
      </c>
      <c r="K83" s="39">
        <v>3.9518674700000003</v>
      </c>
      <c r="L83" s="39">
        <v>15.10102959</v>
      </c>
      <c r="M83" s="39">
        <v>10.091021900000001</v>
      </c>
      <c r="N83" s="39">
        <v>28.638317615600602</v>
      </c>
    </row>
    <row r="84" spans="1:14" ht="9.9499999999999993" customHeight="1" x14ac:dyDescent="0.2">
      <c r="B84" s="24" t="s">
        <v>64</v>
      </c>
      <c r="C84" s="21"/>
      <c r="D84" s="39">
        <v>106.713295</v>
      </c>
      <c r="E84" s="39">
        <v>93.613352040000009</v>
      </c>
      <c r="F84" s="39">
        <v>81.320868000000004</v>
      </c>
      <c r="G84" s="39">
        <v>42.557688303000049</v>
      </c>
      <c r="H84" s="39">
        <v>67.312767510999976</v>
      </c>
      <c r="I84" s="39">
        <v>44.01492911584355</v>
      </c>
      <c r="J84" s="39">
        <v>35.010284659999996</v>
      </c>
      <c r="K84" s="39">
        <v>44.909922090000002</v>
      </c>
      <c r="L84" s="39">
        <v>51.028375750000002</v>
      </c>
      <c r="M84" s="39">
        <v>73.734982809999892</v>
      </c>
      <c r="N84" s="39">
        <v>175.849313587891</v>
      </c>
    </row>
    <row r="85" spans="1:14" ht="9.9499999999999993" customHeight="1" x14ac:dyDescent="0.2">
      <c r="B85" s="24" t="s">
        <v>34</v>
      </c>
      <c r="C85" s="21"/>
      <c r="D85" s="39">
        <v>541.65132731999995</v>
      </c>
      <c r="E85" s="39">
        <v>764.29494665999857</v>
      </c>
      <c r="F85" s="39">
        <v>626.09183566999991</v>
      </c>
      <c r="G85" s="39">
        <v>402.19310250099954</v>
      </c>
      <c r="H85" s="39">
        <v>68.033763289999982</v>
      </c>
      <c r="I85" s="39">
        <v>6.147217867645268</v>
      </c>
      <c r="J85" s="39">
        <v>32.835848120000001</v>
      </c>
      <c r="K85" s="39">
        <v>1.16918316</v>
      </c>
      <c r="L85" s="39">
        <v>0</v>
      </c>
      <c r="M85" s="39">
        <v>0</v>
      </c>
      <c r="N85" s="39">
        <v>0</v>
      </c>
    </row>
    <row r="86" spans="1:14" ht="3" customHeight="1" x14ac:dyDescent="0.2">
      <c r="B86" s="22"/>
      <c r="C86" s="21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</row>
    <row r="87" spans="1:14" ht="9.9499999999999993" customHeight="1" x14ac:dyDescent="0.2">
      <c r="A87" s="10" t="s">
        <v>7</v>
      </c>
      <c r="B87" s="27" t="s">
        <v>63</v>
      </c>
      <c r="C87" s="19"/>
      <c r="D87" s="35">
        <f t="shared" ref="D87:E87" si="9">SUM(D88:D93)</f>
        <v>1534.9112957400005</v>
      </c>
      <c r="E87" s="35">
        <f t="shared" si="9"/>
        <v>2005.1448750999998</v>
      </c>
      <c r="F87" s="35">
        <f>SUM(F88:F93)</f>
        <v>2029.1238200399998</v>
      </c>
      <c r="G87" s="35">
        <f>SUM(G88:G93)</f>
        <v>2562.6495640010116</v>
      </c>
      <c r="H87" s="35">
        <v>1564.2528410089983</v>
      </c>
      <c r="I87" s="35">
        <v>5018.3040236123543</v>
      </c>
      <c r="J87" s="35">
        <v>2136.96278063</v>
      </c>
      <c r="K87" s="35">
        <v>2231.6790219899999</v>
      </c>
      <c r="L87" s="35">
        <v>1638.860667109999</v>
      </c>
      <c r="M87" s="35">
        <v>1895.028005109999</v>
      </c>
      <c r="N87" s="35">
        <v>1450.0146811985019</v>
      </c>
    </row>
    <row r="88" spans="1:14" ht="9.9499999999999993" customHeight="1" x14ac:dyDescent="0.2">
      <c r="B88" s="25" t="s">
        <v>20</v>
      </c>
      <c r="C88" s="21"/>
      <c r="D88" s="39" t="s">
        <v>0</v>
      </c>
      <c r="E88" s="39" t="s">
        <v>0</v>
      </c>
      <c r="F88" s="39" t="s">
        <v>0</v>
      </c>
      <c r="G88" s="39" t="s">
        <v>0</v>
      </c>
      <c r="H88" s="39" t="s">
        <v>0</v>
      </c>
      <c r="I88" s="38" t="s">
        <v>81</v>
      </c>
      <c r="J88" s="38" t="s">
        <v>81</v>
      </c>
      <c r="K88" s="38" t="s">
        <v>81</v>
      </c>
      <c r="L88" s="38" t="s">
        <v>81</v>
      </c>
      <c r="M88" s="38" t="s">
        <v>81</v>
      </c>
      <c r="N88" s="38" t="s">
        <v>81</v>
      </c>
    </row>
    <row r="89" spans="1:14" ht="9.9499999999999993" customHeight="1" x14ac:dyDescent="0.2">
      <c r="B89" s="25" t="s">
        <v>10</v>
      </c>
      <c r="C89" s="21"/>
      <c r="D89" s="39" t="s">
        <v>0</v>
      </c>
      <c r="E89" s="39" t="s">
        <v>0</v>
      </c>
      <c r="F89" s="39" t="s">
        <v>0</v>
      </c>
      <c r="G89" s="39" t="s">
        <v>0</v>
      </c>
      <c r="H89" s="39" t="s">
        <v>0</v>
      </c>
      <c r="I89" s="38" t="s">
        <v>81</v>
      </c>
      <c r="J89" s="38" t="s">
        <v>81</v>
      </c>
      <c r="K89" s="38" t="s">
        <v>81</v>
      </c>
      <c r="L89" s="38" t="s">
        <v>81</v>
      </c>
      <c r="M89" s="38" t="s">
        <v>81</v>
      </c>
      <c r="N89" s="38" t="s">
        <v>81</v>
      </c>
    </row>
    <row r="90" spans="1:14" ht="9.9499999999999993" customHeight="1" x14ac:dyDescent="0.2">
      <c r="B90" s="24" t="s">
        <v>18</v>
      </c>
      <c r="C90" s="21"/>
      <c r="D90" s="39" t="s">
        <v>0</v>
      </c>
      <c r="E90" s="39" t="s">
        <v>0</v>
      </c>
      <c r="F90" s="39" t="s">
        <v>0</v>
      </c>
      <c r="G90" s="39" t="s">
        <v>0</v>
      </c>
      <c r="H90" s="39" t="s">
        <v>0</v>
      </c>
      <c r="I90" s="38" t="s">
        <v>81</v>
      </c>
      <c r="J90" s="38" t="s">
        <v>81</v>
      </c>
      <c r="K90" s="38" t="s">
        <v>81</v>
      </c>
      <c r="L90" s="38" t="s">
        <v>81</v>
      </c>
      <c r="M90" s="38" t="s">
        <v>81</v>
      </c>
      <c r="N90" s="38" t="s">
        <v>81</v>
      </c>
    </row>
    <row r="91" spans="1:14" ht="9.9499999999999993" customHeight="1" x14ac:dyDescent="0.2">
      <c r="B91" s="24" t="s">
        <v>75</v>
      </c>
      <c r="C91" s="21"/>
      <c r="D91" s="39">
        <v>486.18728800000002</v>
      </c>
      <c r="E91" s="39">
        <v>855.36070099999995</v>
      </c>
      <c r="F91" s="39">
        <v>1011.250873</v>
      </c>
      <c r="G91" s="39">
        <v>699.0288398500004</v>
      </c>
      <c r="H91" s="39">
        <v>425.97840771699867</v>
      </c>
      <c r="I91" s="39">
        <v>3267.6966736603499</v>
      </c>
      <c r="J91" s="39">
        <v>1155.97618715</v>
      </c>
      <c r="K91" s="39">
        <v>1199.34384073</v>
      </c>
      <c r="L91" s="39">
        <v>864.58887121999999</v>
      </c>
      <c r="M91" s="39">
        <v>1063.57984053</v>
      </c>
      <c r="N91" s="39">
        <v>597.55148748706097</v>
      </c>
    </row>
    <row r="92" spans="1:14" ht="9.75" customHeight="1" x14ac:dyDescent="0.2">
      <c r="B92" s="24" t="s">
        <v>32</v>
      </c>
      <c r="C92" s="21"/>
      <c r="D92" s="39">
        <v>786.29178774000047</v>
      </c>
      <c r="E92" s="39">
        <v>703.06038584999976</v>
      </c>
      <c r="F92" s="39">
        <v>404.24210404000002</v>
      </c>
      <c r="G92" s="39">
        <v>395.84501012101066</v>
      </c>
      <c r="H92" s="39">
        <v>411.34126637200001</v>
      </c>
      <c r="I92" s="39">
        <v>777.36852117563751</v>
      </c>
      <c r="J92" s="39">
        <v>980.98659348000001</v>
      </c>
      <c r="K92" s="39">
        <v>1032.3351812599999</v>
      </c>
      <c r="L92" s="39">
        <v>774.271795889999</v>
      </c>
      <c r="M92" s="39">
        <v>831.448164579999</v>
      </c>
      <c r="N92" s="39">
        <v>852.46319371144102</v>
      </c>
    </row>
    <row r="93" spans="1:14" ht="9.9499999999999993" customHeight="1" x14ac:dyDescent="0.2">
      <c r="B93" s="24" t="s">
        <v>62</v>
      </c>
      <c r="C93" s="21"/>
      <c r="D93" s="39">
        <v>262.43221999999997</v>
      </c>
      <c r="E93" s="39">
        <v>446.72378824999998</v>
      </c>
      <c r="F93" s="39">
        <v>613.63084300000003</v>
      </c>
      <c r="G93" s="39">
        <v>1467.7757140300002</v>
      </c>
      <c r="H93" s="39">
        <v>726.93316691999962</v>
      </c>
      <c r="I93" s="39">
        <v>973.23882877636709</v>
      </c>
      <c r="J93" s="39" t="s">
        <v>0</v>
      </c>
      <c r="K93" s="39" t="s">
        <v>0</v>
      </c>
      <c r="L93" s="39" t="s">
        <v>0</v>
      </c>
      <c r="M93" s="39" t="s">
        <v>0</v>
      </c>
      <c r="N93" s="39" t="s">
        <v>0</v>
      </c>
    </row>
    <row r="94" spans="1:14" ht="12" customHeight="1" x14ac:dyDescent="0.2">
      <c r="B94" s="24"/>
      <c r="C94" s="21"/>
      <c r="D94" s="39"/>
      <c r="E94" s="39"/>
      <c r="F94" s="39"/>
      <c r="G94" s="39"/>
      <c r="H94" s="39"/>
      <c r="I94" s="38"/>
      <c r="J94" s="38"/>
      <c r="K94" s="38"/>
      <c r="L94" s="38"/>
      <c r="M94" s="38"/>
      <c r="N94" s="38"/>
    </row>
    <row r="95" spans="1:14" ht="9.9499999999999993" customHeight="1" x14ac:dyDescent="0.2">
      <c r="B95" s="27" t="s">
        <v>61</v>
      </c>
      <c r="C95" s="19"/>
      <c r="D95" s="35">
        <f t="shared" ref="D95:G95" si="10">+D96</f>
        <v>508.09972299999998</v>
      </c>
      <c r="E95" s="35">
        <f t="shared" si="10"/>
        <v>445.23283500000002</v>
      </c>
      <c r="F95" s="35">
        <f t="shared" si="10"/>
        <v>1112.5853990000001</v>
      </c>
      <c r="G95" s="35">
        <f t="shared" si="10"/>
        <v>1572.5228510599998</v>
      </c>
      <c r="H95" s="35">
        <v>1268.3309142099997</v>
      </c>
      <c r="I95" s="35">
        <v>1734.5023480055374</v>
      </c>
      <c r="J95" s="35">
        <v>1054.3647125800001</v>
      </c>
      <c r="K95" s="35">
        <v>1548.8450723800001</v>
      </c>
      <c r="L95" s="35">
        <v>1323.1346840899898</v>
      </c>
      <c r="M95" s="35">
        <v>1850.6553839000001</v>
      </c>
      <c r="N95" s="35">
        <v>1336.7494205232401</v>
      </c>
    </row>
    <row r="96" spans="1:14" ht="9.9499999999999993" customHeight="1" x14ac:dyDescent="0.2">
      <c r="B96" s="24" t="s">
        <v>31</v>
      </c>
      <c r="C96" s="21"/>
      <c r="D96" s="39">
        <v>508.09972299999998</v>
      </c>
      <c r="E96" s="39">
        <v>445.23283500000002</v>
      </c>
      <c r="F96" s="39">
        <v>1112.5853990000001</v>
      </c>
      <c r="G96" s="39">
        <v>1572.5228510599998</v>
      </c>
      <c r="H96" s="39">
        <v>1268.3309142099997</v>
      </c>
      <c r="I96" s="39">
        <v>1734.5023480055374</v>
      </c>
      <c r="J96" s="39">
        <v>1054.3647125800001</v>
      </c>
      <c r="K96" s="39">
        <v>1548.8450723800001</v>
      </c>
      <c r="L96" s="39">
        <v>1323.1346840899898</v>
      </c>
      <c r="M96" s="39">
        <v>1850.6553839000001</v>
      </c>
      <c r="N96" s="39">
        <v>1336.7494205232401</v>
      </c>
    </row>
    <row r="97" spans="1:14" ht="3.75" customHeight="1" x14ac:dyDescent="0.2">
      <c r="B97" s="20"/>
      <c r="C97" s="21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</row>
    <row r="98" spans="1:14" ht="9.9499999999999993" customHeight="1" x14ac:dyDescent="0.2">
      <c r="B98" s="27" t="s">
        <v>26</v>
      </c>
      <c r="C98" s="19"/>
      <c r="D98" s="35">
        <v>72.762007999999994</v>
      </c>
      <c r="E98" s="35">
        <v>124.623175</v>
      </c>
      <c r="F98" s="35">
        <v>118.762079</v>
      </c>
      <c r="G98" s="35">
        <v>67.888839037810072</v>
      </c>
      <c r="H98" s="35">
        <v>153.56932312900005</v>
      </c>
      <c r="I98" s="35">
        <v>80.912757167642013</v>
      </c>
      <c r="J98" s="35">
        <v>61.845529460000002</v>
      </c>
      <c r="K98" s="35">
        <v>0</v>
      </c>
      <c r="L98" s="35">
        <v>0</v>
      </c>
      <c r="M98" s="35">
        <v>0</v>
      </c>
      <c r="N98" s="35">
        <v>0</v>
      </c>
    </row>
    <row r="99" spans="1:14" ht="3.75" customHeight="1" x14ac:dyDescent="0.2">
      <c r="B99" s="27"/>
      <c r="C99" s="19"/>
      <c r="D99" s="35"/>
      <c r="E99" s="35"/>
      <c r="F99" s="35"/>
      <c r="G99" s="35"/>
      <c r="H99" s="35"/>
      <c r="I99" s="38"/>
      <c r="J99" s="38"/>
      <c r="K99" s="38"/>
      <c r="L99" s="38"/>
      <c r="M99" s="38"/>
      <c r="N99" s="38"/>
    </row>
    <row r="100" spans="1:14" ht="9.9499999999999993" customHeight="1" x14ac:dyDescent="0.2">
      <c r="B100" s="23" t="s">
        <v>46</v>
      </c>
      <c r="C100" s="19"/>
      <c r="D100" s="35">
        <f t="shared" ref="D100:E100" si="11">SUM(D101:D104)</f>
        <v>146.21871099999998</v>
      </c>
      <c r="E100" s="35">
        <f t="shared" si="11"/>
        <v>169.40955500000001</v>
      </c>
      <c r="F100" s="35">
        <f>SUM(F101:F104)</f>
        <v>188.55956</v>
      </c>
      <c r="G100" s="35">
        <f>SUM(G101:G104)</f>
        <v>197.54928449658971</v>
      </c>
      <c r="H100" s="35">
        <v>209.23478842004999</v>
      </c>
      <c r="I100" s="35">
        <v>265.38217587754588</v>
      </c>
      <c r="J100" s="35">
        <v>323.35033154999996</v>
      </c>
      <c r="K100" s="35">
        <v>733.38296573000002</v>
      </c>
      <c r="L100" s="35">
        <v>4854.4865453900002</v>
      </c>
      <c r="M100" s="35">
        <v>3764.063559329999</v>
      </c>
      <c r="N100" s="35">
        <v>2815.3558053947618</v>
      </c>
    </row>
    <row r="101" spans="1:14" ht="9.9499999999999993" customHeight="1" x14ac:dyDescent="0.2">
      <c r="B101" s="24" t="s">
        <v>60</v>
      </c>
      <c r="C101" s="19"/>
      <c r="D101" s="39" t="s">
        <v>0</v>
      </c>
      <c r="E101" s="39" t="s">
        <v>0</v>
      </c>
      <c r="F101" s="39" t="s">
        <v>0</v>
      </c>
      <c r="G101" s="39" t="s">
        <v>0</v>
      </c>
      <c r="H101" s="39" t="s">
        <v>0</v>
      </c>
      <c r="I101" s="38" t="s">
        <v>81</v>
      </c>
      <c r="J101" s="38" t="s">
        <v>81</v>
      </c>
      <c r="K101" s="38" t="s">
        <v>81</v>
      </c>
      <c r="L101" s="38" t="s">
        <v>81</v>
      </c>
      <c r="M101" s="38" t="s">
        <v>81</v>
      </c>
      <c r="N101" s="38" t="s">
        <v>81</v>
      </c>
    </row>
    <row r="102" spans="1:14" ht="9.9499999999999993" customHeight="1" x14ac:dyDescent="0.2">
      <c r="B102" s="25" t="s">
        <v>59</v>
      </c>
      <c r="C102" s="19"/>
      <c r="D102" s="39" t="s">
        <v>0</v>
      </c>
      <c r="E102" s="39" t="s">
        <v>0</v>
      </c>
      <c r="F102" s="39" t="s">
        <v>0</v>
      </c>
      <c r="G102" s="39" t="s">
        <v>0</v>
      </c>
      <c r="H102" s="39" t="s">
        <v>0</v>
      </c>
      <c r="I102" s="38" t="s">
        <v>81</v>
      </c>
      <c r="J102" s="38" t="s">
        <v>81</v>
      </c>
      <c r="K102" s="38" t="s">
        <v>81</v>
      </c>
      <c r="L102" s="38" t="s">
        <v>81</v>
      </c>
      <c r="M102" s="38" t="s">
        <v>81</v>
      </c>
      <c r="N102" s="38" t="s">
        <v>81</v>
      </c>
    </row>
    <row r="103" spans="1:14" ht="9.9499999999999993" customHeight="1" x14ac:dyDescent="0.2">
      <c r="B103" s="25" t="s">
        <v>48</v>
      </c>
      <c r="C103" s="21"/>
      <c r="D103" s="39">
        <v>104.07128299999999</v>
      </c>
      <c r="E103" s="39">
        <v>109.351901</v>
      </c>
      <c r="F103" s="39">
        <v>112.240779</v>
      </c>
      <c r="G103" s="39">
        <v>114.49434779658966</v>
      </c>
      <c r="H103" s="39">
        <v>117.87518873995009</v>
      </c>
      <c r="I103" s="39">
        <v>126.59809343802229</v>
      </c>
      <c r="J103" s="39">
        <v>145.91737634999998</v>
      </c>
      <c r="K103" s="39">
        <v>425.08127314000001</v>
      </c>
      <c r="L103" s="39">
        <v>4575.7455511099997</v>
      </c>
      <c r="M103" s="39">
        <v>3458.7103234599999</v>
      </c>
      <c r="N103" s="39">
        <v>2500.4527136969</v>
      </c>
    </row>
    <row r="104" spans="1:14" ht="9.9499999999999993" customHeight="1" x14ac:dyDescent="0.2">
      <c r="B104" s="24" t="s">
        <v>58</v>
      </c>
      <c r="C104" s="21"/>
      <c r="D104" s="39">
        <v>42.147427999999998</v>
      </c>
      <c r="E104" s="39">
        <v>60.057653999999999</v>
      </c>
      <c r="F104" s="39">
        <v>76.318781000000001</v>
      </c>
      <c r="G104" s="39">
        <v>83.054936700000042</v>
      </c>
      <c r="H104" s="39">
        <v>91.359599680099905</v>
      </c>
      <c r="I104" s="39">
        <v>138.78408243952359</v>
      </c>
      <c r="J104" s="39">
        <v>177.43295519999998</v>
      </c>
      <c r="K104" s="39">
        <v>308.30169258999996</v>
      </c>
      <c r="L104" s="39">
        <v>278.74099428</v>
      </c>
      <c r="M104" s="39">
        <v>305.35323586999897</v>
      </c>
      <c r="N104" s="39">
        <v>314.90309169786201</v>
      </c>
    </row>
    <row r="105" spans="1:14" ht="3" hidden="1" customHeight="1" x14ac:dyDescent="0.2">
      <c r="B105" s="20"/>
      <c r="C105" s="21"/>
    </row>
    <row r="106" spans="1:14" ht="9.9499999999999993" hidden="1" customHeight="1" x14ac:dyDescent="0.2">
      <c r="B106" s="23" t="s">
        <v>24</v>
      </c>
      <c r="C106" s="21"/>
      <c r="D106" s="5" t="s">
        <v>0</v>
      </c>
      <c r="E106" s="5" t="s">
        <v>0</v>
      </c>
      <c r="F106" s="5" t="s">
        <v>0</v>
      </c>
    </row>
    <row r="107" spans="1:14" ht="9.9499999999999993" hidden="1" customHeight="1" x14ac:dyDescent="0.2">
      <c r="B107" s="24" t="s">
        <v>21</v>
      </c>
      <c r="C107" s="21"/>
      <c r="D107" s="12" t="s">
        <v>0</v>
      </c>
      <c r="E107" s="12" t="s">
        <v>0</v>
      </c>
      <c r="F107" s="12" t="s">
        <v>0</v>
      </c>
    </row>
    <row r="108" spans="1:14" ht="6.75" customHeight="1" x14ac:dyDescent="0.2">
      <c r="B108" s="27"/>
      <c r="C108" s="19"/>
      <c r="D108" s="13"/>
      <c r="E108" s="13"/>
      <c r="F108" s="13"/>
      <c r="G108" s="13"/>
      <c r="H108" s="13"/>
      <c r="I108" s="13"/>
      <c r="J108" s="13"/>
      <c r="K108" s="14"/>
    </row>
    <row r="109" spans="1:14" ht="6" customHeight="1" x14ac:dyDescent="0.2">
      <c r="A109" s="7"/>
      <c r="B109" s="2"/>
      <c r="C109" s="29"/>
    </row>
    <row r="110" spans="1:14" ht="9.9499999999999993" customHeight="1" x14ac:dyDescent="0.2">
      <c r="A110" s="7" t="s">
        <v>8</v>
      </c>
      <c r="B110" s="23" t="s">
        <v>39</v>
      </c>
      <c r="C110" s="21"/>
      <c r="D110" s="35">
        <f t="shared" ref="D110:G110" si="12">SUM(D111:D112)</f>
        <v>600.40740060000019</v>
      </c>
      <c r="E110" s="35">
        <f t="shared" si="12"/>
        <v>598.30912153999975</v>
      </c>
      <c r="F110" s="35">
        <f t="shared" si="12"/>
        <v>598.96187699999996</v>
      </c>
      <c r="G110" s="35">
        <f t="shared" si="12"/>
        <v>614.77274838142796</v>
      </c>
      <c r="H110" s="35">
        <v>620.81428889376116</v>
      </c>
      <c r="I110" s="35">
        <v>614.45355047266003</v>
      </c>
      <c r="J110" s="35">
        <v>616.88895315000002</v>
      </c>
      <c r="K110" s="35">
        <v>612.50435367</v>
      </c>
      <c r="L110" s="35">
        <v>664.32706797999799</v>
      </c>
      <c r="M110" s="35">
        <v>681.76344566</v>
      </c>
      <c r="N110" s="35">
        <v>764.41132622675298</v>
      </c>
    </row>
    <row r="111" spans="1:14" ht="9.9499999999999993" customHeight="1" x14ac:dyDescent="0.2">
      <c r="A111" s="7"/>
      <c r="B111" s="25" t="s">
        <v>43</v>
      </c>
      <c r="C111" s="21"/>
      <c r="D111" s="39">
        <v>404.89492060000021</v>
      </c>
      <c r="E111" s="39">
        <v>402.79664153999971</v>
      </c>
      <c r="F111" s="39">
        <v>403.44939699999998</v>
      </c>
      <c r="G111" s="39">
        <v>402.85385125869936</v>
      </c>
      <c r="H111" s="39">
        <v>402.54102485767169</v>
      </c>
      <c r="I111" s="39">
        <v>401.73315084611841</v>
      </c>
      <c r="J111" s="39">
        <v>410.90576829000003</v>
      </c>
      <c r="K111" s="39">
        <v>405.65282344999997</v>
      </c>
      <c r="L111" s="39">
        <v>409.25679967999901</v>
      </c>
      <c r="M111" s="39">
        <v>415.11663081</v>
      </c>
      <c r="N111" s="39">
        <v>422.09673283049898</v>
      </c>
    </row>
    <row r="112" spans="1:14" ht="9.9499999999999993" customHeight="1" x14ac:dyDescent="0.2">
      <c r="A112" s="7"/>
      <c r="B112" s="25" t="s">
        <v>57</v>
      </c>
      <c r="C112" s="21"/>
      <c r="D112" s="39">
        <v>195.51248000000001</v>
      </c>
      <c r="E112" s="39">
        <v>195.51248000000001</v>
      </c>
      <c r="F112" s="39">
        <v>195.51248000000001</v>
      </c>
      <c r="G112" s="39">
        <v>211.91889712272859</v>
      </c>
      <c r="H112" s="39">
        <v>218.27326403608947</v>
      </c>
      <c r="I112" s="39">
        <v>212.72039962654165</v>
      </c>
      <c r="J112" s="39">
        <v>205.98318486000002</v>
      </c>
      <c r="K112" s="39">
        <v>206.85153022</v>
      </c>
      <c r="L112" s="39">
        <v>255.07026829999899</v>
      </c>
      <c r="M112" s="39">
        <v>266.64681485</v>
      </c>
      <c r="N112" s="39">
        <v>342.314593396254</v>
      </c>
    </row>
    <row r="113" spans="1:14" ht="5.0999999999999996" customHeight="1" x14ac:dyDescent="0.2">
      <c r="A113" s="7"/>
      <c r="B113" s="20"/>
      <c r="C113" s="21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</row>
    <row r="114" spans="1:14" ht="9.9499999999999993" customHeight="1" x14ac:dyDescent="0.2">
      <c r="A114" s="7" t="s">
        <v>44</v>
      </c>
      <c r="B114" s="23" t="s">
        <v>25</v>
      </c>
      <c r="C114" s="21"/>
      <c r="D114" s="35">
        <f t="shared" ref="D114:E114" si="13">SUM(D115:D116)</f>
        <v>199.30817300000001</v>
      </c>
      <c r="E114" s="35">
        <f t="shared" si="13"/>
        <v>132.25595419999993</v>
      </c>
      <c r="F114" s="35">
        <f>SUM(F115:F116)</f>
        <v>200.044601</v>
      </c>
      <c r="G114" s="35">
        <f>SUM(G115:G116)</f>
        <v>154.39993513240009</v>
      </c>
      <c r="H114" s="35">
        <v>389.52071761429983</v>
      </c>
      <c r="I114" s="35">
        <v>406.25798752144118</v>
      </c>
      <c r="J114" s="35">
        <v>237.37481439999999</v>
      </c>
      <c r="K114" s="35">
        <v>320.77996042999996</v>
      </c>
      <c r="L114" s="35">
        <v>415.60474535999896</v>
      </c>
      <c r="M114" s="35">
        <v>257.27502716999999</v>
      </c>
      <c r="N114" s="35">
        <v>182.17689864897912</v>
      </c>
    </row>
    <row r="115" spans="1:14" ht="16.5" customHeight="1" x14ac:dyDescent="0.2">
      <c r="A115" s="7"/>
      <c r="B115" s="25" t="s">
        <v>56</v>
      </c>
      <c r="C115" s="21"/>
      <c r="D115" s="39">
        <v>142.384578</v>
      </c>
      <c r="E115" s="39">
        <v>88.234222000000003</v>
      </c>
      <c r="F115" s="39">
        <v>148.01578599999999</v>
      </c>
      <c r="G115" s="39">
        <v>81.326460471900106</v>
      </c>
      <c r="H115" s="39">
        <v>279.62806267499974</v>
      </c>
      <c r="I115" s="39">
        <v>155.3618589636522</v>
      </c>
      <c r="J115" s="39">
        <v>83.03190635</v>
      </c>
      <c r="K115" s="39">
        <v>277.24612151999997</v>
      </c>
      <c r="L115" s="39">
        <v>389.92901993999897</v>
      </c>
      <c r="M115" s="39">
        <v>236.29845816</v>
      </c>
      <c r="N115" s="39">
        <v>154.76479800640101</v>
      </c>
    </row>
    <row r="116" spans="1:14" ht="19.5" customHeight="1" x14ac:dyDescent="0.2">
      <c r="A116" s="7"/>
      <c r="B116" s="25" t="s">
        <v>76</v>
      </c>
      <c r="C116" s="21"/>
      <c r="D116" s="39">
        <v>56.923594999999999</v>
      </c>
      <c r="E116" s="39">
        <v>44.021732199999931</v>
      </c>
      <c r="F116" s="39">
        <v>52.028815000000002</v>
      </c>
      <c r="G116" s="39">
        <v>73.073474660499983</v>
      </c>
      <c r="H116" s="39">
        <v>109.8926549393001</v>
      </c>
      <c r="I116" s="39">
        <v>250.89612855778898</v>
      </c>
      <c r="J116" s="39">
        <v>154.34290805000001</v>
      </c>
      <c r="K116" s="39">
        <v>43.533838909999993</v>
      </c>
      <c r="L116" s="39">
        <v>25.675725420000003</v>
      </c>
      <c r="M116" s="39">
        <v>20.976569010000002</v>
      </c>
      <c r="N116" s="39">
        <v>27.4121006425781</v>
      </c>
    </row>
    <row r="117" spans="1:14" ht="5.0999999999999996" customHeight="1" x14ac:dyDescent="0.2">
      <c r="A117" s="7"/>
      <c r="B117" s="20"/>
      <c r="C117" s="21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ht="9.9499999999999993" customHeight="1" x14ac:dyDescent="0.2">
      <c r="A118" s="7" t="s">
        <v>55</v>
      </c>
      <c r="B118" s="23" t="s">
        <v>47</v>
      </c>
      <c r="C118" s="21"/>
      <c r="D118" s="35">
        <f t="shared" ref="D118:E118" si="14">SUM(D119:D126)</f>
        <v>2372.1224769999999</v>
      </c>
      <c r="E118" s="35">
        <f t="shared" si="14"/>
        <v>2955.71367577</v>
      </c>
      <c r="F118" s="35">
        <f>SUM(F119:F126)</f>
        <v>3873.6664809999997</v>
      </c>
      <c r="G118" s="35">
        <f>SUM(G119:G126)</f>
        <v>3697.6030298081741</v>
      </c>
      <c r="H118" s="35">
        <v>3685.1499243275039</v>
      </c>
      <c r="I118" s="35">
        <v>4080.085949903033</v>
      </c>
      <c r="J118" s="35">
        <v>4062.6458254099998</v>
      </c>
      <c r="K118" s="35">
        <v>4723.7195339599975</v>
      </c>
      <c r="L118" s="35">
        <v>4128.1764910599886</v>
      </c>
      <c r="M118" s="35">
        <v>4630.873146689999</v>
      </c>
      <c r="N118" s="35">
        <v>6488.1608379273075</v>
      </c>
    </row>
    <row r="119" spans="1:14" ht="9.9499999999999993" customHeight="1" x14ac:dyDescent="0.2">
      <c r="A119" s="7"/>
      <c r="B119" s="24" t="s">
        <v>54</v>
      </c>
      <c r="C119" s="21"/>
      <c r="D119" s="39">
        <v>697.30234599999994</v>
      </c>
      <c r="E119" s="39">
        <v>890.54999227999997</v>
      </c>
      <c r="F119" s="39">
        <v>1090.5647799999999</v>
      </c>
      <c r="G119" s="39">
        <v>1067.2542914470803</v>
      </c>
      <c r="H119" s="39">
        <v>978.73647066210071</v>
      </c>
      <c r="I119" s="40">
        <v>1023.0363273229993</v>
      </c>
      <c r="J119" s="40">
        <v>968.46327803999998</v>
      </c>
      <c r="K119" s="40">
        <v>917.22550572999899</v>
      </c>
      <c r="L119" s="40">
        <v>945.93511798999998</v>
      </c>
      <c r="M119" s="40">
        <v>916.75055271000008</v>
      </c>
      <c r="N119" s="40">
        <v>936.07546318945299</v>
      </c>
    </row>
    <row r="120" spans="1:14" ht="9.9499999999999993" customHeight="1" x14ac:dyDescent="0.2">
      <c r="A120" s="7"/>
      <c r="B120" s="24" t="s">
        <v>53</v>
      </c>
      <c r="C120" s="21"/>
      <c r="D120" s="39">
        <v>256.885336</v>
      </c>
      <c r="E120" s="39">
        <v>451.44208200000003</v>
      </c>
      <c r="F120" s="39">
        <v>669.38055499999996</v>
      </c>
      <c r="G120" s="39">
        <v>758.01680015230033</v>
      </c>
      <c r="H120" s="39">
        <v>800.70711952089982</v>
      </c>
      <c r="I120" s="40">
        <v>882.40911240756304</v>
      </c>
      <c r="J120" s="40">
        <v>863.19524910999996</v>
      </c>
      <c r="K120" s="40">
        <v>867.47349567999902</v>
      </c>
      <c r="L120" s="40">
        <v>887.416554439999</v>
      </c>
      <c r="M120" s="40">
        <v>883.99534352000001</v>
      </c>
      <c r="N120" s="40">
        <v>942.87566822656299</v>
      </c>
    </row>
    <row r="121" spans="1:14" ht="9.9499999999999993" customHeight="1" x14ac:dyDescent="0.2">
      <c r="A121" s="7"/>
      <c r="B121" s="24" t="s">
        <v>52</v>
      </c>
      <c r="C121" s="19"/>
      <c r="D121" s="39">
        <v>619.84790099999998</v>
      </c>
      <c r="E121" s="39">
        <v>339.30747149000018</v>
      </c>
      <c r="F121" s="39">
        <v>883.38950799999998</v>
      </c>
      <c r="G121" s="39">
        <v>363.47288618100021</v>
      </c>
      <c r="H121" s="39">
        <v>174.55481785699996</v>
      </c>
      <c r="I121" s="40">
        <v>344.22456129942162</v>
      </c>
      <c r="J121" s="40">
        <v>309.25718268999998</v>
      </c>
      <c r="K121" s="40">
        <v>962.21236296000006</v>
      </c>
      <c r="L121" s="40">
        <v>690.00129112000002</v>
      </c>
      <c r="M121" s="40">
        <v>573.59956768999893</v>
      </c>
      <c r="N121" s="40">
        <v>627.84123034338404</v>
      </c>
    </row>
    <row r="122" spans="1:14" ht="9.9499999999999993" customHeight="1" x14ac:dyDescent="0.2">
      <c r="A122" s="7"/>
      <c r="B122" s="24" t="s">
        <v>51</v>
      </c>
      <c r="C122" s="19"/>
      <c r="D122" s="39">
        <v>628.27752799999996</v>
      </c>
      <c r="E122" s="39" t="s">
        <v>0</v>
      </c>
      <c r="F122" s="39" t="s">
        <v>0</v>
      </c>
      <c r="G122" s="39" t="s">
        <v>0</v>
      </c>
      <c r="H122" s="39" t="s">
        <v>0</v>
      </c>
      <c r="I122" s="40" t="s">
        <v>81</v>
      </c>
      <c r="J122" s="40" t="s">
        <v>81</v>
      </c>
      <c r="K122" s="40" t="s">
        <v>81</v>
      </c>
      <c r="L122" s="40" t="s">
        <v>81</v>
      </c>
      <c r="M122" s="40" t="s">
        <v>81</v>
      </c>
      <c r="N122" s="40" t="s">
        <v>81</v>
      </c>
    </row>
    <row r="123" spans="1:14" ht="9.9499999999999993" customHeight="1" x14ac:dyDescent="0.2">
      <c r="A123" s="7"/>
      <c r="B123" s="24" t="s">
        <v>50</v>
      </c>
      <c r="C123" s="21"/>
      <c r="D123" s="39">
        <v>168.75720000000001</v>
      </c>
      <c r="E123" s="39">
        <v>181.32487399999999</v>
      </c>
      <c r="F123" s="39">
        <v>254.565764</v>
      </c>
      <c r="G123" s="39">
        <v>291.76836810780037</v>
      </c>
      <c r="H123" s="39">
        <v>333.74083777510003</v>
      </c>
      <c r="I123" s="40">
        <v>369.26474064414447</v>
      </c>
      <c r="J123" s="40">
        <v>369.87395800999997</v>
      </c>
      <c r="K123" s="40">
        <v>445.25544929</v>
      </c>
      <c r="L123" s="40">
        <v>402.23925314999997</v>
      </c>
      <c r="M123" s="40">
        <v>0</v>
      </c>
      <c r="N123" s="40" t="s">
        <v>0</v>
      </c>
    </row>
    <row r="124" spans="1:14" ht="9.9499999999999993" customHeight="1" x14ac:dyDescent="0.2">
      <c r="A124" s="7"/>
      <c r="B124" s="24" t="s">
        <v>88</v>
      </c>
      <c r="C124" s="21"/>
      <c r="D124" s="39"/>
      <c r="E124" s="39"/>
      <c r="F124" s="39"/>
      <c r="G124" s="39"/>
      <c r="H124" s="39"/>
      <c r="I124" s="40"/>
      <c r="J124" s="40"/>
      <c r="K124" s="40"/>
      <c r="L124" s="40"/>
      <c r="M124" s="40">
        <v>426.91112830000003</v>
      </c>
      <c r="N124" s="40">
        <v>2018.5953584137001</v>
      </c>
    </row>
    <row r="125" spans="1:14" ht="9.9499999999999993" customHeight="1" x14ac:dyDescent="0.2">
      <c r="A125" s="7"/>
      <c r="B125" s="24" t="s">
        <v>89</v>
      </c>
      <c r="C125" s="21"/>
      <c r="D125" s="39"/>
      <c r="E125" s="39"/>
      <c r="F125" s="39"/>
      <c r="G125" s="39"/>
      <c r="H125" s="39"/>
      <c r="I125" s="40"/>
      <c r="J125" s="40"/>
      <c r="K125" s="40"/>
      <c r="L125" s="40"/>
      <c r="M125" s="40">
        <v>52.383227810000001</v>
      </c>
      <c r="N125" s="40">
        <v>40.913955301208503</v>
      </c>
    </row>
    <row r="126" spans="1:14" ht="9.9499999999999993" customHeight="1" x14ac:dyDescent="0.2">
      <c r="A126" s="7"/>
      <c r="B126" s="24" t="s">
        <v>49</v>
      </c>
      <c r="C126" s="21"/>
      <c r="D126" s="39">
        <v>1.0521659999999999</v>
      </c>
      <c r="E126" s="39">
        <v>1093.089256</v>
      </c>
      <c r="F126" s="39">
        <v>975.76587400000005</v>
      </c>
      <c r="G126" s="39">
        <v>1217.0906839199927</v>
      </c>
      <c r="H126" s="39">
        <v>1397.4106785124031</v>
      </c>
      <c r="I126" s="40">
        <v>1461.1512082289046</v>
      </c>
      <c r="J126" s="40">
        <v>1551.8561575599999</v>
      </c>
      <c r="K126" s="40">
        <v>1531.5527202999999</v>
      </c>
      <c r="L126" s="40">
        <v>1202.5842743599899</v>
      </c>
      <c r="M126" s="40">
        <v>1777.2333266600001</v>
      </c>
      <c r="N126" s="40">
        <v>1921.8591624530002</v>
      </c>
    </row>
    <row r="127" spans="1:14" ht="4.5" customHeight="1" x14ac:dyDescent="0.2">
      <c r="A127" s="7"/>
      <c r="B127" s="24"/>
      <c r="C127" s="21"/>
      <c r="D127" s="39"/>
      <c r="E127" s="39"/>
      <c r="F127" s="39"/>
      <c r="G127" s="39"/>
      <c r="H127" s="39"/>
      <c r="I127" s="38"/>
      <c r="J127" s="38"/>
      <c r="K127" s="38"/>
      <c r="L127" s="38"/>
      <c r="M127" s="38"/>
      <c r="N127" s="38"/>
    </row>
    <row r="128" spans="1:14" ht="9.9499999999999993" customHeight="1" x14ac:dyDescent="0.2">
      <c r="A128" s="7"/>
      <c r="B128" s="23" t="s">
        <v>80</v>
      </c>
      <c r="C128" s="21"/>
      <c r="D128" s="35">
        <v>430.99951800000002</v>
      </c>
      <c r="E128" s="35">
        <v>912.58864300000005</v>
      </c>
      <c r="F128" s="35">
        <v>1016.931079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</row>
    <row r="129" spans="1:21" ht="4.5" customHeight="1" x14ac:dyDescent="0.2">
      <c r="A129" s="7"/>
      <c r="B129" s="23"/>
      <c r="C129" s="21"/>
      <c r="D129" s="35"/>
      <c r="E129" s="35"/>
      <c r="F129" s="35"/>
      <c r="G129" s="35"/>
      <c r="H129" s="35"/>
      <c r="I129" s="38"/>
      <c r="J129" s="38"/>
      <c r="K129" s="38"/>
      <c r="L129" s="38"/>
      <c r="M129" s="38"/>
      <c r="N129" s="38"/>
    </row>
    <row r="130" spans="1:21" ht="9.9499999999999993" customHeight="1" x14ac:dyDescent="0.2">
      <c r="A130" s="7"/>
      <c r="B130" s="18" t="s">
        <v>90</v>
      </c>
      <c r="C130" s="19"/>
      <c r="D130" s="35">
        <v>4947.3148938101904</v>
      </c>
      <c r="E130" s="35">
        <v>6618.9755990898702</v>
      </c>
      <c r="F130" s="35">
        <v>6772.5730948603323</v>
      </c>
      <c r="G130" s="35">
        <v>7771.7650398154556</v>
      </c>
      <c r="H130" s="35">
        <v>5833.1410350302776</v>
      </c>
      <c r="I130" s="35">
        <v>8302</v>
      </c>
      <c r="J130" s="35">
        <v>7008.7027512799996</v>
      </c>
      <c r="K130" s="35">
        <v>5576.2121367299997</v>
      </c>
      <c r="L130" s="35">
        <v>18320.36552969</v>
      </c>
      <c r="M130" s="35">
        <v>13400.5180144399</v>
      </c>
      <c r="N130" s="35">
        <v>7769.4002201721096</v>
      </c>
    </row>
    <row r="131" spans="1:21" ht="11.25" customHeight="1" x14ac:dyDescent="0.2">
      <c r="A131" s="7"/>
      <c r="B131" s="20"/>
      <c r="C131" s="21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1:21" ht="3" hidden="1" customHeight="1" x14ac:dyDescent="0.2">
      <c r="A132" s="7"/>
      <c r="B132" s="30"/>
      <c r="C132" s="31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</row>
    <row r="133" spans="1:21" s="15" customFormat="1" ht="2.25" customHeight="1" x14ac:dyDescent="0.2">
      <c r="A133" s="8"/>
      <c r="B133" s="20"/>
      <c r="C133" s="2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21" s="15" customFormat="1" ht="9.9499999999999993" customHeight="1" x14ac:dyDescent="0.2">
      <c r="A134" s="8"/>
      <c r="B134" s="23" t="s">
        <v>91</v>
      </c>
      <c r="C134" s="19"/>
      <c r="D134" s="35">
        <f t="shared" ref="D134:G134" si="15">SUM(D135:D137)</f>
        <v>11587.374230459998</v>
      </c>
      <c r="E134" s="35">
        <f t="shared" si="15"/>
        <v>12854.084933800001</v>
      </c>
      <c r="F134" s="35">
        <f t="shared" si="15"/>
        <v>13366.053439279998</v>
      </c>
      <c r="G134" s="35">
        <f t="shared" si="15"/>
        <v>12602.137204840892</v>
      </c>
      <c r="H134" s="35">
        <v>13449.130588782005</v>
      </c>
      <c r="I134" s="35">
        <v>14281.178655702231</v>
      </c>
      <c r="J134" s="35">
        <v>14463.55340909</v>
      </c>
      <c r="K134" s="35">
        <v>16753.368110969903</v>
      </c>
      <c r="L134" s="35">
        <v>16305.501853189899</v>
      </c>
      <c r="M134" s="35">
        <v>17857.331347200001</v>
      </c>
      <c r="N134" s="35">
        <v>18827.300558922601</v>
      </c>
    </row>
    <row r="135" spans="1:21" s="15" customFormat="1" ht="9.9499999999999993" customHeight="1" x14ac:dyDescent="0.2">
      <c r="A135" s="8"/>
      <c r="B135" s="24" t="s">
        <v>12</v>
      </c>
      <c r="C135" s="21"/>
      <c r="D135" s="39">
        <v>1924.9210729600002</v>
      </c>
      <c r="E135" s="39">
        <v>1961.7964395300007</v>
      </c>
      <c r="F135" s="39">
        <v>2205.9873851099997</v>
      </c>
      <c r="G135" s="39">
        <v>2045.7380922099978</v>
      </c>
      <c r="H135" s="39">
        <v>2157.7110126710013</v>
      </c>
      <c r="I135" s="39">
        <v>2174.1563990609061</v>
      </c>
      <c r="J135" s="39">
        <v>2198.1241975100002</v>
      </c>
      <c r="K135" s="39">
        <v>1885.1129475299999</v>
      </c>
      <c r="L135" s="39">
        <v>57.043127349999999</v>
      </c>
      <c r="M135" s="39">
        <v>0</v>
      </c>
      <c r="N135" s="39">
        <v>0</v>
      </c>
    </row>
    <row r="136" spans="1:21" s="15" customFormat="1" ht="9.9499999999999993" customHeight="1" x14ac:dyDescent="0.2">
      <c r="A136" s="8"/>
      <c r="B136" s="24" t="s">
        <v>13</v>
      </c>
      <c r="C136" s="21"/>
      <c r="D136" s="39">
        <v>458.41384712000007</v>
      </c>
      <c r="E136" s="39">
        <v>452.47508035999999</v>
      </c>
      <c r="F136" s="39">
        <v>641.60430126000028</v>
      </c>
      <c r="G136" s="39">
        <v>385.61318042299985</v>
      </c>
      <c r="H136" s="39">
        <v>408.90492136800043</v>
      </c>
      <c r="I136" s="39">
        <v>416.10349017498748</v>
      </c>
      <c r="J136" s="39">
        <v>407.62618099999997</v>
      </c>
      <c r="K136" s="39">
        <v>875.20596247000003</v>
      </c>
      <c r="L136" s="39">
        <v>947.498517469999</v>
      </c>
      <c r="M136" s="39">
        <v>0</v>
      </c>
      <c r="N136" s="39">
        <v>0</v>
      </c>
    </row>
    <row r="137" spans="1:21" s="15" customFormat="1" ht="9.9499999999999993" customHeight="1" x14ac:dyDescent="0.2">
      <c r="A137" s="8"/>
      <c r="B137" s="24" t="s">
        <v>14</v>
      </c>
      <c r="C137" s="21"/>
      <c r="D137" s="39">
        <v>9204.0393103799979</v>
      </c>
      <c r="E137" s="39">
        <v>10439.81341391</v>
      </c>
      <c r="F137" s="39">
        <v>10518.461752909998</v>
      </c>
      <c r="G137" s="39">
        <v>10170.785932207895</v>
      </c>
      <c r="H137" s="39">
        <v>10882.514654743003</v>
      </c>
      <c r="I137" s="39">
        <v>11690.918766466339</v>
      </c>
      <c r="J137" s="39">
        <v>11857.80303058</v>
      </c>
      <c r="K137" s="39">
        <v>13993.049200969901</v>
      </c>
      <c r="L137" s="39">
        <v>15300.960208369899</v>
      </c>
      <c r="M137" s="39">
        <v>17857.331347200001</v>
      </c>
      <c r="N137" s="39">
        <v>18827.300558922601</v>
      </c>
    </row>
    <row r="138" spans="1:21" ht="5.25" customHeight="1" x14ac:dyDescent="0.2">
      <c r="A138" s="7"/>
      <c r="B138" s="32"/>
      <c r="C138" s="3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21" ht="3" customHeight="1" x14ac:dyDescent="0.2">
      <c r="A139" s="7"/>
      <c r="B139" s="6"/>
      <c r="C139" s="34"/>
    </row>
    <row r="140" spans="1:21" ht="17.25" customHeight="1" x14ac:dyDescent="0.2">
      <c r="A140" s="7"/>
      <c r="B140" s="54" t="s">
        <v>100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46"/>
      <c r="O140" s="46"/>
      <c r="P140" s="46"/>
      <c r="Q140" s="46"/>
      <c r="R140" s="46"/>
      <c r="S140" s="46"/>
      <c r="T140" s="46"/>
      <c r="U140" s="46"/>
    </row>
    <row r="141" spans="1:21" ht="11.1" customHeight="1" x14ac:dyDescent="0.2">
      <c r="A141" s="7"/>
      <c r="B141" s="52" t="s">
        <v>92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46"/>
      <c r="N141" s="47"/>
      <c r="O141" s="47"/>
      <c r="P141" s="47"/>
      <c r="Q141" s="47"/>
      <c r="R141" s="47"/>
      <c r="S141" s="47"/>
      <c r="T141" s="47"/>
      <c r="U141" s="47"/>
    </row>
    <row r="142" spans="1:21" ht="11.1" customHeight="1" x14ac:dyDescent="0.2">
      <c r="B142" s="52" t="s">
        <v>93</v>
      </c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46"/>
      <c r="N142" s="47"/>
      <c r="O142" s="47"/>
      <c r="P142" s="47"/>
      <c r="Q142" s="47"/>
      <c r="R142" s="47"/>
      <c r="S142" s="47"/>
      <c r="T142" s="38"/>
      <c r="U142" s="38"/>
    </row>
    <row r="143" spans="1:21" ht="21" customHeight="1" x14ac:dyDescent="0.2">
      <c r="B143" s="53" t="s">
        <v>94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47"/>
      <c r="O143" s="47"/>
      <c r="P143" s="47"/>
      <c r="Q143" s="47"/>
      <c r="R143" s="47"/>
      <c r="S143" s="47"/>
      <c r="T143" s="47"/>
      <c r="U143" s="47"/>
    </row>
    <row r="144" spans="1:21" ht="12" customHeight="1" x14ac:dyDescent="0.2">
      <c r="B144" s="48" t="s">
        <v>86</v>
      </c>
      <c r="C144" s="12"/>
      <c r="M144" s="46"/>
      <c r="N144" s="44"/>
      <c r="O144" s="44"/>
      <c r="P144" s="44"/>
      <c r="Q144" s="44"/>
      <c r="R144" s="44"/>
      <c r="S144" s="44"/>
      <c r="T144" s="38"/>
      <c r="U144" s="38"/>
    </row>
    <row r="145" spans="2:21" ht="17.25" customHeight="1" x14ac:dyDescent="0.2">
      <c r="B145" s="52" t="s">
        <v>84</v>
      </c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47"/>
      <c r="O145" s="47"/>
      <c r="P145" s="47"/>
      <c r="Q145" s="47"/>
      <c r="R145" s="47"/>
      <c r="S145" s="47"/>
      <c r="T145" s="47"/>
      <c r="U145" s="47"/>
    </row>
    <row r="146" spans="2:21" ht="18" customHeight="1" x14ac:dyDescent="0.2">
      <c r="B146" s="52" t="s">
        <v>85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47"/>
      <c r="O146" s="47"/>
      <c r="P146" s="47"/>
      <c r="Q146" s="47"/>
      <c r="R146" s="47"/>
      <c r="S146" s="47"/>
      <c r="T146" s="47"/>
      <c r="U146" s="47"/>
    </row>
    <row r="147" spans="2:21" ht="17.25" customHeight="1" x14ac:dyDescent="0.2">
      <c r="B147" s="52" t="s">
        <v>77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47"/>
      <c r="O147" s="47"/>
      <c r="P147" s="47"/>
      <c r="Q147" s="47"/>
      <c r="R147" s="47"/>
      <c r="S147" s="47"/>
      <c r="T147" s="47"/>
      <c r="U147" s="47"/>
    </row>
    <row r="148" spans="2:21" ht="11.25" customHeight="1" x14ac:dyDescent="0.2">
      <c r="B148" s="48" t="s">
        <v>78</v>
      </c>
      <c r="C148" s="12"/>
      <c r="M148" s="46"/>
      <c r="N148" s="44"/>
      <c r="O148" s="44"/>
      <c r="P148" s="44"/>
      <c r="Q148" s="44"/>
      <c r="R148" s="44"/>
      <c r="S148" s="44"/>
      <c r="T148" s="38"/>
      <c r="U148" s="38"/>
    </row>
    <row r="149" spans="2:21" ht="16.5" customHeight="1" x14ac:dyDescent="0.2">
      <c r="B149" s="52" t="s">
        <v>79</v>
      </c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47"/>
      <c r="O149" s="47"/>
      <c r="P149" s="47"/>
      <c r="Q149" s="47"/>
      <c r="R149" s="47"/>
      <c r="S149" s="47"/>
      <c r="T149" s="47"/>
      <c r="U149" s="47"/>
    </row>
    <row r="150" spans="2:21" ht="16.5" customHeight="1" x14ac:dyDescent="0.2">
      <c r="B150" s="48" t="s">
        <v>95</v>
      </c>
      <c r="C150" s="12"/>
      <c r="M150" s="46"/>
      <c r="N150" s="47"/>
      <c r="O150" s="47"/>
      <c r="P150" s="47"/>
      <c r="Q150" s="47"/>
      <c r="R150" s="47"/>
      <c r="S150" s="47"/>
      <c r="T150" s="47"/>
      <c r="U150" s="38"/>
    </row>
    <row r="151" spans="2:21" ht="11.1" customHeight="1" x14ac:dyDescent="0.2">
      <c r="B151" s="48" t="s">
        <v>96</v>
      </c>
      <c r="C151" s="12"/>
      <c r="M151" s="46"/>
      <c r="N151" s="38"/>
      <c r="O151" s="38"/>
      <c r="P151" s="38"/>
      <c r="Q151" s="38"/>
      <c r="R151" s="38"/>
      <c r="S151" s="38"/>
      <c r="T151" s="38"/>
      <c r="U151" s="38"/>
    </row>
    <row r="152" spans="2:21" ht="11.1" customHeight="1" x14ac:dyDescent="0.25">
      <c r="B152" s="52" t="s">
        <v>97</v>
      </c>
      <c r="C152" s="52"/>
      <c r="D152" s="52"/>
      <c r="E152" s="52"/>
      <c r="F152" s="52"/>
      <c r="G152" s="52"/>
      <c r="H152" s="52"/>
      <c r="I152" s="52"/>
      <c r="M152" s="46"/>
      <c r="N152" s="45"/>
      <c r="O152" s="45"/>
      <c r="P152" s="38"/>
      <c r="Q152" s="38"/>
      <c r="R152" s="38"/>
      <c r="S152" s="38"/>
      <c r="T152" s="38"/>
      <c r="U152" s="38"/>
    </row>
    <row r="153" spans="2:21" ht="13.5" customHeight="1" x14ac:dyDescent="0.2">
      <c r="B153" s="49" t="s">
        <v>98</v>
      </c>
      <c r="C153" s="12"/>
    </row>
    <row r="154" spans="2:21" s="10" customFormat="1" ht="15" customHeight="1" x14ac:dyDescent="0.2">
      <c r="B154" s="49" t="s">
        <v>99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2:21" s="10" customFormat="1" ht="15" customHeight="1" x14ac:dyDescent="0.2">
      <c r="B155" s="49" t="s">
        <v>102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2:21" x14ac:dyDescent="0.25">
      <c r="B156" s="50" t="s">
        <v>82</v>
      </c>
      <c r="C156" s="51"/>
      <c r="D156" s="51"/>
      <c r="E156" s="51"/>
      <c r="F156" s="14"/>
      <c r="G156" s="14"/>
      <c r="H156" s="14"/>
      <c r="I156" s="14"/>
      <c r="J156" s="14"/>
      <c r="K156" s="14"/>
      <c r="L156" s="14"/>
    </row>
  </sheetData>
  <mergeCells count="12">
    <mergeCell ref="B140:M140"/>
    <mergeCell ref="B145:M145"/>
    <mergeCell ref="B1:N1"/>
    <mergeCell ref="B2:N2"/>
    <mergeCell ref="B3:N3"/>
    <mergeCell ref="B141:L141"/>
    <mergeCell ref="B142:L142"/>
    <mergeCell ref="B152:I152"/>
    <mergeCell ref="B143:M143"/>
    <mergeCell ref="B146:M146"/>
    <mergeCell ref="B147:M147"/>
    <mergeCell ref="B149:M149"/>
  </mergeCells>
  <printOptions horizontalCentered="1"/>
  <pageMargins left="0.59055118110236227" right="0.39370078740157483" top="1.0236220472440944" bottom="0.98425196850393704" header="0" footer="0"/>
  <pageSetup paperSize="9" scale="81" fitToHeight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cd7</vt:lpstr>
      <vt:lpstr>'cd7'!Área_de_impresión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Moisés Elías Paredes</cp:lastModifiedBy>
  <cp:lastPrinted>2020-01-28T15:44:58Z</cp:lastPrinted>
  <dcterms:created xsi:type="dcterms:W3CDTF">2003-11-04T19:26:06Z</dcterms:created>
  <dcterms:modified xsi:type="dcterms:W3CDTF">2023-08-08T17:38:55Z</dcterms:modified>
</cp:coreProperties>
</file>