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ABAJO_INEI\WEB INEI\WEB EXTERNO\"/>
    </mc:Choice>
  </mc:AlternateContent>
  <xr:revisionPtr revIDLastSave="0" documentId="13_ncr:1_{3C157A47-9F6B-4A45-B241-49883FF67BD2}" xr6:coauthVersionLast="47" xr6:coauthVersionMax="47" xr10:uidLastSave="{00000000-0000-0000-0000-000000000000}"/>
  <bookViews>
    <workbookView xWindow="3495" yWindow="3495" windowWidth="12465" windowHeight="11730" xr2:uid="{00000000-000D-0000-FFFF-FFFF00000000}"/>
  </bookViews>
  <sheets>
    <sheet name="27.15" sheetId="1" r:id="rId1"/>
  </sheets>
  <definedNames>
    <definedName name="_xlnm.Print_Area" localSheetId="0">'27.15'!$A$2:$T$72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" l="1"/>
  <c r="N49" i="1" s="1"/>
  <c r="N54" i="1"/>
  <c r="N58" i="1"/>
  <c r="N64" i="1"/>
  <c r="L64" i="1" l="1"/>
  <c r="M64" i="1" l="1"/>
  <c r="M58" i="1"/>
  <c r="M54" i="1"/>
  <c r="N36" i="1"/>
  <c r="M30" i="1"/>
  <c r="N30" i="1"/>
  <c r="M24" i="1"/>
  <c r="N24" i="1"/>
  <c r="N16" i="1"/>
  <c r="N8" i="1"/>
  <c r="N7" i="1" s="1"/>
  <c r="M8" i="1"/>
  <c r="K8" i="1"/>
  <c r="N23" i="1" l="1"/>
  <c r="N6" i="1" l="1"/>
  <c r="J64" i="1" l="1"/>
  <c r="K64" i="1"/>
  <c r="K54" i="1"/>
  <c r="L54" i="1"/>
  <c r="K58" i="1"/>
  <c r="L58" i="1"/>
  <c r="J58" i="1"/>
  <c r="K50" i="1"/>
  <c r="L50" i="1"/>
  <c r="M50" i="1"/>
  <c r="K36" i="1"/>
  <c r="L36" i="1"/>
  <c r="M36" i="1"/>
  <c r="M23" i="1" s="1"/>
  <c r="K30" i="1"/>
  <c r="L30" i="1"/>
  <c r="K24" i="1"/>
  <c r="L24" i="1"/>
  <c r="J24" i="1"/>
  <c r="L8" i="1"/>
  <c r="K16" i="1"/>
  <c r="L16" i="1"/>
  <c r="M16" i="1"/>
  <c r="M7" i="1" s="1"/>
  <c r="J30" i="1"/>
  <c r="L49" i="1" l="1"/>
  <c r="M49" i="1"/>
  <c r="M6" i="1" s="1"/>
  <c r="L7" i="1"/>
  <c r="K7" i="1"/>
  <c r="K49" i="1"/>
  <c r="L23" i="1"/>
  <c r="K23" i="1"/>
  <c r="I30" i="1"/>
  <c r="I24" i="1"/>
  <c r="K6" i="1" l="1"/>
  <c r="L6" i="1"/>
  <c r="J36" i="1"/>
  <c r="J23" i="1" s="1"/>
  <c r="H64" i="1" l="1"/>
  <c r="H58" i="1"/>
  <c r="I54" i="1"/>
  <c r="J54" i="1"/>
  <c r="H54" i="1"/>
  <c r="I50" i="1"/>
  <c r="J50" i="1"/>
  <c r="H50" i="1"/>
  <c r="I36" i="1"/>
  <c r="H36" i="1"/>
  <c r="H30" i="1"/>
  <c r="H24" i="1"/>
  <c r="I16" i="1"/>
  <c r="J16" i="1"/>
  <c r="H16" i="1"/>
  <c r="I8" i="1"/>
  <c r="J8" i="1"/>
  <c r="H8" i="1"/>
  <c r="J49" i="1" l="1"/>
  <c r="J7" i="1"/>
  <c r="H23" i="1"/>
  <c r="H7" i="1"/>
  <c r="I7" i="1"/>
  <c r="I23" i="1"/>
  <c r="I49" i="1"/>
  <c r="H49" i="1"/>
  <c r="J6" i="1" l="1"/>
  <c r="H6" i="1"/>
  <c r="I6" i="1"/>
</calcChain>
</file>

<file path=xl/sharedStrings.xml><?xml version="1.0" encoding="utf-8"?>
<sst xmlns="http://schemas.openxmlformats.org/spreadsheetml/2006/main" count="82" uniqueCount="74">
  <si>
    <t>SUPERINTENDECIA NACIONAL ADJUNTA DE ADUANAS</t>
  </si>
  <si>
    <t>Uso o Destino Económico y Tipo de Producto</t>
  </si>
  <si>
    <t xml:space="preserve">Total </t>
  </si>
  <si>
    <t>Bienes de Consumo</t>
  </si>
  <si>
    <t>No Duradero</t>
  </si>
  <si>
    <t>Bebidas</t>
  </si>
  <si>
    <t>Tabaco</t>
  </si>
  <si>
    <t>Otros</t>
  </si>
  <si>
    <t>Duradero</t>
  </si>
  <si>
    <t>Materias Primas y Productos Intermedios</t>
  </si>
  <si>
    <t>Lubricantes</t>
  </si>
  <si>
    <t>Para la Agricultura</t>
  </si>
  <si>
    <t>Para la Industria</t>
  </si>
  <si>
    <t>Bienes de Capital</t>
  </si>
  <si>
    <t>Materiales de Construcción</t>
  </si>
  <si>
    <t>Naturales</t>
  </si>
  <si>
    <t>Semielaborados</t>
  </si>
  <si>
    <t>Elaborados</t>
  </si>
  <si>
    <t>Herramientas</t>
  </si>
  <si>
    <t>Equipo de Transporte</t>
  </si>
  <si>
    <t>Diversos</t>
  </si>
  <si>
    <t>2007 P/</t>
  </si>
  <si>
    <t>2008 P/</t>
  </si>
  <si>
    <t>2009 P/</t>
  </si>
  <si>
    <t>Electricidad</t>
  </si>
  <si>
    <t>-</t>
  </si>
  <si>
    <t>Productos alimenticios primarios</t>
  </si>
  <si>
    <t>Productos alimenticios elaborados</t>
  </si>
  <si>
    <t>Productos farmacéuticos y tocador</t>
  </si>
  <si>
    <t>Vestuario y otras confecciones textiles</t>
  </si>
  <si>
    <t>Utensilios domésticos</t>
  </si>
  <si>
    <t>Objetos de adorno personal, instrumentos musicales</t>
  </si>
  <si>
    <t>Muebles y otros equipos para el hogar</t>
  </si>
  <si>
    <t>Máquinas y aparatos de uso doméstico</t>
  </si>
  <si>
    <t>Vehículos de transporte particular</t>
  </si>
  <si>
    <t>Armas y equipo militar</t>
  </si>
  <si>
    <t>Combustibles primarios</t>
  </si>
  <si>
    <t>Combustibles semielaborados</t>
  </si>
  <si>
    <t>Combustibles elaborados</t>
  </si>
  <si>
    <t>Alimento para animal primario</t>
  </si>
  <si>
    <t>Alimento para animal semielaborado</t>
  </si>
  <si>
    <t>Alimento para animal elaborado</t>
  </si>
  <si>
    <t>Otras materias primas naturales</t>
  </si>
  <si>
    <t>Otras materias primas elaboradas</t>
  </si>
  <si>
    <t>Productos alimenticios semielaborados</t>
  </si>
  <si>
    <t>Productos agrícolas no alimenticios primarios</t>
  </si>
  <si>
    <t>Productos agrícolas no alimenticios elaborados</t>
  </si>
  <si>
    <t>Productos agrícolas no alimenticios desechos</t>
  </si>
  <si>
    <t>Mineros primarios</t>
  </si>
  <si>
    <t>Mineros semielaborados</t>
  </si>
  <si>
    <t>Mineros elaborados</t>
  </si>
  <si>
    <t>Mineros desechos</t>
  </si>
  <si>
    <t>Máquinas y herramientas</t>
  </si>
  <si>
    <t xml:space="preserve">Otros equipos </t>
  </si>
  <si>
    <t>Material de transporte y tracción</t>
  </si>
  <si>
    <t>Maquinaria y aparatos de oficina, servicios y científicos</t>
  </si>
  <si>
    <t>Partes y accesorios para máquina industrial</t>
  </si>
  <si>
    <t>Maquinaria industrial</t>
  </si>
  <si>
    <t>Otros equipos fijos</t>
  </si>
  <si>
    <t>Partes y accesorios</t>
  </si>
  <si>
    <t>Equipo rodante de transporte</t>
  </si>
  <si>
    <t>Equipo fijo de transporte</t>
  </si>
  <si>
    <t>Fuente: Superintendencia Nacional de Aduanas y de Administración Tributaria.</t>
  </si>
  <si>
    <t xml:space="preserve">            (Miles US dólares)</t>
  </si>
  <si>
    <t>Productos químicos farmacéuticos primarios</t>
  </si>
  <si>
    <t>Productos químicos farmacéuticos semielaborados</t>
  </si>
  <si>
    <t>Combustibles, Lubricantes y Productos Conexos</t>
  </si>
  <si>
    <t>Productos agrícolas no alimenticios secundarios</t>
  </si>
  <si>
    <t>- Los totales y subtotales pueden diferir por efecto de redondeo.</t>
  </si>
  <si>
    <t>- Se excluyen donaciones y servicios diplomáticos.</t>
  </si>
  <si>
    <t>2023 P/</t>
  </si>
  <si>
    <t>27.15  IMPORTACIÓN FOB, SEGÚN USO O DESTINO ECONÓMICO Y TIPO DE PRODUCTO, 2019-2023</t>
  </si>
  <si>
    <r>
      <t xml:space="preserve">Nota: </t>
    </r>
    <r>
      <rPr>
        <sz val="7"/>
        <color theme="1"/>
        <rFont val="Arial Narrow"/>
        <family val="2"/>
      </rPr>
      <t xml:space="preserve">Cifras del Régimen de Importación. Información disponible al 31-01-2024. </t>
    </r>
  </si>
  <si>
    <t>2022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</si>
</sst>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_)"/>
    <numFmt numFmtId="166" formatCode="#,##0.0"/>
    <numFmt numFmtId="167" formatCode="#\ ###\ ###"/>
    <numFmt numFmtId="168" formatCode="\ _ * #,##0;_ * \-#,##0;_ * &quot;-&quot;_ ;_ @_ "/>
  </numFmts>
  <fonts count="13" x14ac:knownFonts="1">
    <font>
      <sz val="10"/>
      <name val="Arial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7"/>
      <name val="Times New Roman"/>
      <family val="1"/>
    </font>
    <font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6.5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4" fillId="0" borderId="0"/>
    <xf numFmtId="164" fontId="10" fillId="0" borderId="0" applyFont="0" applyFill="0" applyBorder="0" applyAlignment="0" applyProtection="0"/>
    <xf numFmtId="0" fontId="1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65" fontId="3" fillId="0" borderId="0" xfId="1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5" fontId="6" fillId="0" borderId="0" xfId="1" applyFont="1" applyAlignment="1">
      <alignment horizontal="left"/>
    </xf>
    <xf numFmtId="166" fontId="1" fillId="0" borderId="0" xfId="0" applyNumberFormat="1" applyFont="1"/>
    <xf numFmtId="166" fontId="1" fillId="0" borderId="0" xfId="0" applyNumberFormat="1" applyFont="1" applyAlignment="1">
      <alignment horizontal="centerContinuous"/>
    </xf>
    <xf numFmtId="166" fontId="7" fillId="0" borderId="0" xfId="0" applyNumberFormat="1" applyFont="1"/>
    <xf numFmtId="167" fontId="8" fillId="0" borderId="0" xfId="0" applyNumberFormat="1" applyFont="1" applyAlignment="1">
      <alignment horizontal="right"/>
    </xf>
    <xf numFmtId="0" fontId="1" fillId="2" borderId="0" xfId="0" applyFont="1" applyFill="1"/>
    <xf numFmtId="0" fontId="7" fillId="0" borderId="0" xfId="0" applyFont="1" applyAlignment="1">
      <alignment horizontal="left"/>
    </xf>
    <xf numFmtId="0" fontId="9" fillId="0" borderId="2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5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quotePrefix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164" fontId="1" fillId="0" borderId="0" xfId="2" applyFont="1"/>
    <xf numFmtId="168" fontId="9" fillId="0" borderId="0" xfId="0" applyNumberFormat="1" applyFont="1" applyAlignment="1">
      <alignment horizontal="right"/>
    </xf>
    <xf numFmtId="168" fontId="9" fillId="0" borderId="5" xfId="0" applyNumberFormat="1" applyFont="1" applyBorder="1" applyAlignment="1">
      <alignment horizontal="right"/>
    </xf>
    <xf numFmtId="168" fontId="9" fillId="0" borderId="2" xfId="0" applyNumberFormat="1" applyFont="1" applyBorder="1" applyAlignment="1">
      <alignment horizontal="right"/>
    </xf>
    <xf numFmtId="168" fontId="6" fillId="2" borderId="0" xfId="0" applyNumberFormat="1" applyFont="1" applyFill="1" applyAlignment="1">
      <alignment horizontal="right" vertical="center"/>
    </xf>
    <xf numFmtId="168" fontId="6" fillId="2" borderId="5" xfId="0" applyNumberFormat="1" applyFont="1" applyFill="1" applyBorder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8" fontId="9" fillId="2" borderId="5" xfId="0" applyNumberFormat="1" applyFont="1" applyFill="1" applyBorder="1" applyAlignment="1">
      <alignment horizontal="right" vertical="center"/>
    </xf>
    <xf numFmtId="168" fontId="6" fillId="0" borderId="0" xfId="0" applyNumberFormat="1" applyFont="1" applyAlignment="1">
      <alignment horizontal="right" vertical="center"/>
    </xf>
    <xf numFmtId="168" fontId="6" fillId="0" borderId="5" xfId="0" applyNumberFormat="1" applyFont="1" applyBorder="1" applyAlignment="1">
      <alignment horizontal="right" vertical="center"/>
    </xf>
    <xf numFmtId="168" fontId="9" fillId="2" borderId="2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left" vertical="top"/>
    </xf>
    <xf numFmtId="0" fontId="9" fillId="0" borderId="6" xfId="0" applyFont="1" applyBorder="1" applyAlignment="1">
      <alignment vertical="top"/>
    </xf>
    <xf numFmtId="168" fontId="9" fillId="0" borderId="7" xfId="0" applyNumberFormat="1" applyFont="1" applyBorder="1" applyAlignment="1">
      <alignment horizontal="right" vertical="top"/>
    </xf>
    <xf numFmtId="168" fontId="9" fillId="0" borderId="8" xfId="0" applyNumberFormat="1" applyFont="1" applyBorder="1" applyAlignment="1">
      <alignment horizontal="right" vertical="top"/>
    </xf>
    <xf numFmtId="168" fontId="9" fillId="0" borderId="9" xfId="0" applyNumberFormat="1" applyFont="1" applyBorder="1" applyAlignment="1">
      <alignment horizontal="right" vertical="top"/>
    </xf>
    <xf numFmtId="168" fontId="9" fillId="0" borderId="3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top"/>
    </xf>
    <xf numFmtId="164" fontId="1" fillId="0" borderId="0" xfId="2" applyFont="1" applyAlignment="1">
      <alignment vertical="top"/>
    </xf>
    <xf numFmtId="0" fontId="1" fillId="0" borderId="0" xfId="0" applyFont="1" applyAlignment="1">
      <alignment vertical="top"/>
    </xf>
    <xf numFmtId="0" fontId="9" fillId="2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justify" wrapText="1"/>
    </xf>
    <xf numFmtId="0" fontId="1" fillId="0" borderId="0" xfId="0" quotePrefix="1" applyFont="1" applyAlignment="1">
      <alignment horizontal="justify"/>
    </xf>
    <xf numFmtId="1" fontId="7" fillId="2" borderId="0" xfId="0" applyNumberFormat="1" applyFont="1" applyFill="1" applyAlignment="1">
      <alignment horizontal="justify" wrapText="1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1" fontId="11" fillId="2" borderId="2" xfId="0" applyNumberFormat="1" applyFont="1" applyFill="1" applyBorder="1" applyAlignment="1">
      <alignment horizontal="justify" wrapText="1"/>
    </xf>
    <xf numFmtId="1" fontId="1" fillId="0" borderId="0" xfId="0" quotePrefix="1" applyNumberFormat="1" applyFont="1" applyAlignment="1">
      <alignment horizontal="justify" wrapText="1"/>
    </xf>
    <xf numFmtId="1" fontId="1" fillId="0" borderId="0" xfId="0" applyNumberFormat="1" applyFont="1" applyAlignment="1">
      <alignment horizontal="justify" wrapText="1"/>
    </xf>
    <xf numFmtId="0" fontId="1" fillId="0" borderId="0" xfId="0" quotePrefix="1" applyFont="1" applyAlignment="1">
      <alignment horizontal="justify"/>
    </xf>
  </cellXfs>
  <cellStyles count="4">
    <cellStyle name="Millares" xfId="2" builtinId="3"/>
    <cellStyle name="Normal" xfId="0" builtinId="0"/>
    <cellStyle name="Normal 2 2" xfId="3" xr:uid="{4B1913BB-6887-4595-88D7-3D2D94B7B689}"/>
    <cellStyle name="Normal_IEC22007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77"/>
  <sheetViews>
    <sheetView showGridLines="0" tabSelected="1" view="pageBreakPreview" topLeftCell="A2" zoomScale="120" zoomScaleNormal="120" zoomScaleSheetLayoutView="120" workbookViewId="0">
      <selection activeCell="A69" sqref="A69:S69"/>
    </sheetView>
  </sheetViews>
  <sheetFormatPr baseColWidth="10" defaultColWidth="10.5703125" defaultRowHeight="9" x14ac:dyDescent="0.15"/>
  <cols>
    <col min="1" max="1" width="1.28515625" style="1" customWidth="1"/>
    <col min="2" max="2" width="0.85546875" style="1" customWidth="1"/>
    <col min="3" max="3" width="30.85546875" style="1" customWidth="1"/>
    <col min="4" max="6" width="8.5703125" style="7" hidden="1" customWidth="1"/>
    <col min="7" max="7" width="11.140625" style="7" hidden="1" customWidth="1"/>
    <col min="8" max="14" width="8.28515625" style="7" hidden="1" customWidth="1"/>
    <col min="15" max="15" width="8.28515625" style="1" hidden="1" customWidth="1"/>
    <col min="16" max="20" width="8" style="1" customWidth="1"/>
    <col min="21" max="16384" width="10.5703125" style="1"/>
  </cols>
  <sheetData>
    <row r="1" spans="1:21" ht="16.5" hidden="1" customHeight="1" x14ac:dyDescent="0.25">
      <c r="C1" s="2" t="s">
        <v>0</v>
      </c>
    </row>
    <row r="2" spans="1:21" ht="12.95" customHeight="1" x14ac:dyDescent="0.25">
      <c r="A2" s="3" t="s">
        <v>71</v>
      </c>
      <c r="B2" s="4"/>
      <c r="C2" s="4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21" ht="11.25" customHeight="1" x14ac:dyDescent="0.25">
      <c r="A3" s="6" t="s">
        <v>63</v>
      </c>
      <c r="B3" s="5"/>
      <c r="C3" s="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1" ht="4.5" customHeight="1" x14ac:dyDescent="0.25">
      <c r="A4" s="6"/>
      <c r="B4" s="5"/>
      <c r="C4" s="5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21" ht="15.95" customHeight="1" x14ac:dyDescent="0.15">
      <c r="A5" s="13" t="s">
        <v>1</v>
      </c>
      <c r="B5" s="13"/>
      <c r="C5" s="14"/>
      <c r="D5" s="15" t="s">
        <v>21</v>
      </c>
      <c r="E5" s="15" t="s">
        <v>22</v>
      </c>
      <c r="F5" s="15" t="s">
        <v>23</v>
      </c>
      <c r="G5" s="15">
        <v>2010</v>
      </c>
      <c r="H5" s="15">
        <v>2011</v>
      </c>
      <c r="I5" s="15">
        <v>2012</v>
      </c>
      <c r="J5" s="15">
        <v>2013</v>
      </c>
      <c r="K5" s="15">
        <v>2014</v>
      </c>
      <c r="L5" s="15">
        <v>2015</v>
      </c>
      <c r="M5" s="15">
        <v>2016</v>
      </c>
      <c r="N5" s="48">
        <v>2017</v>
      </c>
      <c r="O5" s="47">
        <v>2018</v>
      </c>
      <c r="P5" s="47">
        <v>2019</v>
      </c>
      <c r="Q5" s="47">
        <v>2020</v>
      </c>
      <c r="R5" s="15">
        <v>2021</v>
      </c>
      <c r="S5" s="15" t="s">
        <v>73</v>
      </c>
      <c r="T5" s="15" t="s">
        <v>70</v>
      </c>
    </row>
    <row r="6" spans="1:21" ht="15" customHeight="1" x14ac:dyDescent="0.25">
      <c r="A6" s="52" t="s">
        <v>2</v>
      </c>
      <c r="B6" s="52"/>
      <c r="C6" s="53"/>
      <c r="D6" s="28">
        <v>18956579.203795999</v>
      </c>
      <c r="E6" s="28">
        <v>27720368.869899996</v>
      </c>
      <c r="F6" s="28">
        <v>20457944.638476998</v>
      </c>
      <c r="G6" s="29">
        <v>27992690.016302001</v>
      </c>
      <c r="H6" s="30">
        <f>H7+H23+H49+H68</f>
        <v>35819507.869999997</v>
      </c>
      <c r="I6" s="30">
        <f t="shared" ref="I6" si="0">I7+I23+I49+I68</f>
        <v>39821149.344999999</v>
      </c>
      <c r="J6" s="30">
        <f>J7+J23+J49+J68</f>
        <v>40984615.977237999</v>
      </c>
      <c r="K6" s="30">
        <f t="shared" ref="K6:M6" si="1">K7+K23+K49+K68</f>
        <v>39923138.137829997</v>
      </c>
      <c r="L6" s="30">
        <f t="shared" si="1"/>
        <v>35959591.864146002</v>
      </c>
      <c r="M6" s="30">
        <f t="shared" si="1"/>
        <v>34291180.291281</v>
      </c>
      <c r="N6" s="30">
        <f>N7+N23+N49+N68</f>
        <v>37809136.344999999</v>
      </c>
      <c r="O6" s="30">
        <v>41069066.406000003</v>
      </c>
      <c r="P6" s="37">
        <v>40189373.282105997</v>
      </c>
      <c r="Q6" s="37">
        <v>34430721.934338003</v>
      </c>
      <c r="R6" s="37">
        <v>46534065.451512001</v>
      </c>
      <c r="S6" s="37">
        <v>54549684.086317003</v>
      </c>
      <c r="T6" s="37">
        <v>48722717.823799007</v>
      </c>
      <c r="U6" s="27"/>
    </row>
    <row r="7" spans="1:21" s="11" customFormat="1" ht="9.75" customHeight="1" x14ac:dyDescent="0.15">
      <c r="A7" s="20" t="s">
        <v>3</v>
      </c>
      <c r="B7" s="21"/>
      <c r="C7" s="22"/>
      <c r="D7" s="33">
        <v>3014608.9331010003</v>
      </c>
      <c r="E7" s="33">
        <v>4304279.8767749993</v>
      </c>
      <c r="F7" s="33">
        <v>3780049.6763559999</v>
      </c>
      <c r="G7" s="34">
        <v>5312216.2260790002</v>
      </c>
      <c r="H7" s="33">
        <f>H8+H16</f>
        <v>6454398.4137169998</v>
      </c>
      <c r="I7" s="33">
        <f t="shared" ref="I7" si="2">I8+I16</f>
        <v>7957114.2328670006</v>
      </c>
      <c r="J7" s="33">
        <f>J8+J16</f>
        <v>8470890.6485959999</v>
      </c>
      <c r="K7" s="33">
        <f t="shared" ref="K7:M7" si="3">K8+K16</f>
        <v>8547200.5410199985</v>
      </c>
      <c r="L7" s="33">
        <f t="shared" si="3"/>
        <v>8425614.769346999</v>
      </c>
      <c r="M7" s="33">
        <f t="shared" si="3"/>
        <v>8287653.8671930004</v>
      </c>
      <c r="N7" s="33">
        <f>N8+N16</f>
        <v>9001179.8141879998</v>
      </c>
      <c r="O7" s="33">
        <v>9244066.2802000009</v>
      </c>
      <c r="P7" s="33">
        <v>9223776.8547639996</v>
      </c>
      <c r="Q7" s="33">
        <v>8395458.4328300003</v>
      </c>
      <c r="R7" s="33">
        <v>9979733.3132070005</v>
      </c>
      <c r="S7" s="33">
        <v>10783948.563909</v>
      </c>
      <c r="T7" s="33">
        <v>10735298.159514001</v>
      </c>
      <c r="U7" s="27"/>
    </row>
    <row r="8" spans="1:21" s="11" customFormat="1" ht="9.75" customHeight="1" x14ac:dyDescent="0.15">
      <c r="A8" s="16"/>
      <c r="B8" s="17" t="s">
        <v>4</v>
      </c>
      <c r="C8" s="18"/>
      <c r="D8" s="31">
        <v>1665128.0061090002</v>
      </c>
      <c r="E8" s="31">
        <v>2226695.7086049998</v>
      </c>
      <c r="F8" s="31">
        <v>2054993.841363</v>
      </c>
      <c r="G8" s="32">
        <v>2724582.5822999999</v>
      </c>
      <c r="H8" s="31">
        <f>SUM(H9:H15)</f>
        <v>3392058.0562729998</v>
      </c>
      <c r="I8" s="31">
        <f t="shared" ref="I8:N8" si="4">SUM(I9:I15)</f>
        <v>3976657.9990310003</v>
      </c>
      <c r="J8" s="31">
        <f t="shared" si="4"/>
        <v>4328375.5193610005</v>
      </c>
      <c r="K8" s="31">
        <f>SUM(K9:K15)</f>
        <v>4492200.049519999</v>
      </c>
      <c r="L8" s="31">
        <f t="shared" si="4"/>
        <v>4563934.7943019997</v>
      </c>
      <c r="M8" s="31">
        <f t="shared" si="4"/>
        <v>4471097.8725469997</v>
      </c>
      <c r="N8" s="31">
        <f t="shared" si="4"/>
        <v>4991386.936516</v>
      </c>
      <c r="O8" s="31">
        <v>5159644.7048760001</v>
      </c>
      <c r="P8" s="31">
        <v>5257860.2120169997</v>
      </c>
      <c r="Q8" s="31">
        <v>5320388.0920190001</v>
      </c>
      <c r="R8" s="31">
        <v>5735221.895482</v>
      </c>
      <c r="S8" s="31">
        <v>6428856.4647390004</v>
      </c>
      <c r="T8" s="31">
        <v>6370728.7192040002</v>
      </c>
      <c r="U8" s="27"/>
    </row>
    <row r="9" spans="1:21" s="11" customFormat="1" ht="9.75" customHeight="1" x14ac:dyDescent="0.15">
      <c r="A9" s="16"/>
      <c r="B9" s="16"/>
      <c r="C9" s="19" t="s">
        <v>26</v>
      </c>
      <c r="D9" s="31">
        <v>52884.132113</v>
      </c>
      <c r="E9" s="31">
        <v>63840.584883000003</v>
      </c>
      <c r="F9" s="31">
        <v>83727.699919000006</v>
      </c>
      <c r="G9" s="32">
        <v>99960.028366999992</v>
      </c>
      <c r="H9" s="31">
        <v>114790.801611</v>
      </c>
      <c r="I9" s="31">
        <v>133868.75174500002</v>
      </c>
      <c r="J9" s="31">
        <v>127970.38287</v>
      </c>
      <c r="K9" s="31">
        <v>135862.69772</v>
      </c>
      <c r="L9" s="31">
        <v>185817.10581499999</v>
      </c>
      <c r="M9" s="31">
        <v>191826.64306</v>
      </c>
      <c r="N9" s="31">
        <v>235485.76662499999</v>
      </c>
      <c r="O9" s="31">
        <v>201945.54795699997</v>
      </c>
      <c r="P9" s="31">
        <v>150865.27759100002</v>
      </c>
      <c r="Q9" s="31">
        <v>183156.77207899999</v>
      </c>
      <c r="R9" s="31">
        <v>172450.43958199999</v>
      </c>
      <c r="S9" s="31">
        <v>186472.81907199998</v>
      </c>
      <c r="T9" s="31">
        <v>204126.37669999999</v>
      </c>
      <c r="U9" s="27"/>
    </row>
    <row r="10" spans="1:21" s="11" customFormat="1" ht="9.75" customHeight="1" x14ac:dyDescent="0.15">
      <c r="A10" s="16"/>
      <c r="B10" s="16"/>
      <c r="C10" s="19" t="s">
        <v>27</v>
      </c>
      <c r="D10" s="31">
        <v>486988.05128100008</v>
      </c>
      <c r="E10" s="31">
        <v>680802.66932700004</v>
      </c>
      <c r="F10" s="31">
        <v>541257.77560699999</v>
      </c>
      <c r="G10" s="32">
        <v>856212.46900199994</v>
      </c>
      <c r="H10" s="31">
        <v>1037636.9623890001</v>
      </c>
      <c r="I10" s="31">
        <v>1283046.491649</v>
      </c>
      <c r="J10" s="31">
        <v>1245872.8380819999</v>
      </c>
      <c r="K10" s="31">
        <v>1374614.7705099997</v>
      </c>
      <c r="L10" s="31">
        <v>1356878.516659</v>
      </c>
      <c r="M10" s="31">
        <v>1388230.336928</v>
      </c>
      <c r="N10" s="31">
        <v>1700782.9874880002</v>
      </c>
      <c r="O10" s="31">
        <v>1619418.327948</v>
      </c>
      <c r="P10" s="31">
        <v>1554394.868669</v>
      </c>
      <c r="Q10" s="31">
        <v>1713353.4462650002</v>
      </c>
      <c r="R10" s="31">
        <v>1919383.818437</v>
      </c>
      <c r="S10" s="31">
        <v>1999283.382127</v>
      </c>
      <c r="T10" s="31">
        <v>2046681.2379660001</v>
      </c>
      <c r="U10" s="27"/>
    </row>
    <row r="11" spans="1:21" s="11" customFormat="1" ht="9.75" customHeight="1" x14ac:dyDescent="0.15">
      <c r="A11" s="16"/>
      <c r="B11" s="16"/>
      <c r="C11" s="19" t="s">
        <v>5</v>
      </c>
      <c r="D11" s="31">
        <v>49057.787028000006</v>
      </c>
      <c r="E11" s="31">
        <v>56844.512577000001</v>
      </c>
      <c r="F11" s="31">
        <v>48841.970580000001</v>
      </c>
      <c r="G11" s="32">
        <v>63931.233178999995</v>
      </c>
      <c r="H11" s="31">
        <v>76689.898201000004</v>
      </c>
      <c r="I11" s="31">
        <v>88456.05902500001</v>
      </c>
      <c r="J11" s="31">
        <v>105127.02948299999</v>
      </c>
      <c r="K11" s="31">
        <v>109997.98573999999</v>
      </c>
      <c r="L11" s="31">
        <v>118226.12959</v>
      </c>
      <c r="M11" s="31">
        <v>119575.51400200001</v>
      </c>
      <c r="N11" s="31">
        <v>120925.04954800001</v>
      </c>
      <c r="O11" s="31">
        <v>116073.95727300001</v>
      </c>
      <c r="P11" s="31">
        <v>118852.510056</v>
      </c>
      <c r="Q11" s="31">
        <v>107017.125136</v>
      </c>
      <c r="R11" s="31">
        <v>166442.425621</v>
      </c>
      <c r="S11" s="31">
        <v>197118.572487</v>
      </c>
      <c r="T11" s="31">
        <v>185292.98088399999</v>
      </c>
      <c r="U11" s="27"/>
    </row>
    <row r="12" spans="1:21" s="11" customFormat="1" ht="9.75" customHeight="1" x14ac:dyDescent="0.15">
      <c r="A12" s="16"/>
      <c r="B12" s="16"/>
      <c r="C12" s="19" t="s">
        <v>6</v>
      </c>
      <c r="D12" s="31">
        <v>20742.699292000001</v>
      </c>
      <c r="E12" s="31">
        <v>25253.7906</v>
      </c>
      <c r="F12" s="31">
        <v>27034.139702</v>
      </c>
      <c r="G12" s="32">
        <v>26433.978135000001</v>
      </c>
      <c r="H12" s="31">
        <v>25298.973565</v>
      </c>
      <c r="I12" s="31">
        <v>30118.041934999997</v>
      </c>
      <c r="J12" s="31">
        <v>30892.367708999998</v>
      </c>
      <c r="K12" s="31">
        <v>29144.752559999997</v>
      </c>
      <c r="L12" s="31">
        <v>29634.036649000001</v>
      </c>
      <c r="M12" s="31">
        <v>24342.736488000002</v>
      </c>
      <c r="N12" s="31">
        <v>23270.357956999997</v>
      </c>
      <c r="O12" s="31">
        <v>22626.438404</v>
      </c>
      <c r="P12" s="31">
        <v>20958.896126999996</v>
      </c>
      <c r="Q12" s="31">
        <v>8526.4708699999992</v>
      </c>
      <c r="R12" s="31">
        <v>7925.3406969999996</v>
      </c>
      <c r="S12" s="31">
        <v>10951.572585000002</v>
      </c>
      <c r="T12" s="31">
        <v>12017.296505999999</v>
      </c>
      <c r="U12" s="27"/>
    </row>
    <row r="13" spans="1:21" s="11" customFormat="1" ht="9.75" customHeight="1" x14ac:dyDescent="0.15">
      <c r="A13" s="16"/>
      <c r="B13" s="16"/>
      <c r="C13" s="19" t="s">
        <v>28</v>
      </c>
      <c r="D13" s="31">
        <v>445529.76467700006</v>
      </c>
      <c r="E13" s="31">
        <v>574161.59538900002</v>
      </c>
      <c r="F13" s="31">
        <v>570046.43536899996</v>
      </c>
      <c r="G13" s="32">
        <v>664969.46884300001</v>
      </c>
      <c r="H13" s="31">
        <v>770095.10419300001</v>
      </c>
      <c r="I13" s="31">
        <v>854437.59982700006</v>
      </c>
      <c r="J13" s="31">
        <v>958833.68775499996</v>
      </c>
      <c r="K13" s="31">
        <v>952975.48540000012</v>
      </c>
      <c r="L13" s="31">
        <v>1014429.1563350001</v>
      </c>
      <c r="M13" s="31">
        <v>1013538.1277999999</v>
      </c>
      <c r="N13" s="31">
        <v>1037681.7323099999</v>
      </c>
      <c r="O13" s="31">
        <v>1105971.646369</v>
      </c>
      <c r="P13" s="31">
        <v>1217230.1687440001</v>
      </c>
      <c r="Q13" s="31">
        <v>1218787.4331179999</v>
      </c>
      <c r="R13" s="31">
        <v>1322088.2699809999</v>
      </c>
      <c r="S13" s="31">
        <v>1430731.911391</v>
      </c>
      <c r="T13" s="31">
        <v>1493503.0980160001</v>
      </c>
      <c r="U13" s="27"/>
    </row>
    <row r="14" spans="1:21" s="11" customFormat="1" ht="9.75" customHeight="1" x14ac:dyDescent="0.15">
      <c r="A14" s="16"/>
      <c r="B14" s="16"/>
      <c r="C14" s="19" t="s">
        <v>29</v>
      </c>
      <c r="D14" s="31">
        <v>184920.66777200002</v>
      </c>
      <c r="E14" s="31">
        <v>255776.64390700002</v>
      </c>
      <c r="F14" s="31">
        <v>261855.165519</v>
      </c>
      <c r="G14" s="32">
        <v>354949.335066</v>
      </c>
      <c r="H14" s="31">
        <v>511279.56407800002</v>
      </c>
      <c r="I14" s="31">
        <v>601955.95684500004</v>
      </c>
      <c r="J14" s="31">
        <v>755537.05450600001</v>
      </c>
      <c r="K14" s="31">
        <v>787106.73327999993</v>
      </c>
      <c r="L14" s="31">
        <v>748040.43643700005</v>
      </c>
      <c r="M14" s="31">
        <v>704673.3981189999</v>
      </c>
      <c r="N14" s="31">
        <v>756477.74968499993</v>
      </c>
      <c r="O14" s="31">
        <v>878891.048052</v>
      </c>
      <c r="P14" s="31">
        <v>941413.14001700003</v>
      </c>
      <c r="Q14" s="31">
        <v>1121742.1959309999</v>
      </c>
      <c r="R14" s="31">
        <v>948569.74261700001</v>
      </c>
      <c r="S14" s="31">
        <v>1109946.90756</v>
      </c>
      <c r="T14" s="31">
        <v>971894.04068799992</v>
      </c>
      <c r="U14" s="27"/>
    </row>
    <row r="15" spans="1:21" s="11" customFormat="1" ht="9.75" customHeight="1" x14ac:dyDescent="0.15">
      <c r="A15" s="16"/>
      <c r="B15" s="16"/>
      <c r="C15" s="19" t="s">
        <v>7</v>
      </c>
      <c r="D15" s="31">
        <v>425004.90394600003</v>
      </c>
      <c r="E15" s="31">
        <v>570015.911922</v>
      </c>
      <c r="F15" s="31">
        <v>522230.654667</v>
      </c>
      <c r="G15" s="32">
        <v>658126.06970799994</v>
      </c>
      <c r="H15" s="31">
        <v>856266.75223599991</v>
      </c>
      <c r="I15" s="31">
        <v>984775.09800500004</v>
      </c>
      <c r="J15" s="31">
        <v>1104142.1589560001</v>
      </c>
      <c r="K15" s="31">
        <v>1102497.6243099999</v>
      </c>
      <c r="L15" s="31">
        <v>1110909.4128169999</v>
      </c>
      <c r="M15" s="31">
        <v>1028911.11615</v>
      </c>
      <c r="N15" s="31">
        <v>1116763.292903</v>
      </c>
      <c r="O15" s="31">
        <v>1214717.7388729998</v>
      </c>
      <c r="P15" s="31">
        <v>1254145.350813</v>
      </c>
      <c r="Q15" s="31">
        <v>967804.64861999999</v>
      </c>
      <c r="R15" s="31">
        <v>1198361.858547</v>
      </c>
      <c r="S15" s="31">
        <v>1494351.2995169999</v>
      </c>
      <c r="T15" s="31">
        <v>1457213.688444</v>
      </c>
      <c r="U15" s="27"/>
    </row>
    <row r="16" spans="1:21" s="11" customFormat="1" ht="9.75" customHeight="1" x14ac:dyDescent="0.15">
      <c r="A16" s="16"/>
      <c r="B16" s="17" t="s">
        <v>8</v>
      </c>
      <c r="C16" s="18"/>
      <c r="D16" s="31">
        <v>1349480.9269920001</v>
      </c>
      <c r="E16" s="31">
        <v>2077584.1681699997</v>
      </c>
      <c r="F16" s="31">
        <v>1725055.8349929999</v>
      </c>
      <c r="G16" s="32">
        <v>2587633.6437790003</v>
      </c>
      <c r="H16" s="31">
        <f>SUM(H17:H22)</f>
        <v>3062340.3574439995</v>
      </c>
      <c r="I16" s="31">
        <f t="shared" ref="I16:N16" si="5">SUM(I17:I22)</f>
        <v>3980456.2338359999</v>
      </c>
      <c r="J16" s="31">
        <f t="shared" si="5"/>
        <v>4142515.1292349994</v>
      </c>
      <c r="K16" s="31">
        <f t="shared" si="5"/>
        <v>4055000.4915</v>
      </c>
      <c r="L16" s="31">
        <f t="shared" si="5"/>
        <v>3861679.9750449993</v>
      </c>
      <c r="M16" s="31">
        <f t="shared" si="5"/>
        <v>3816555.9946460002</v>
      </c>
      <c r="N16" s="31">
        <f t="shared" si="5"/>
        <v>4009792.8776719999</v>
      </c>
      <c r="O16" s="31">
        <v>4084421.5753239999</v>
      </c>
      <c r="P16" s="31">
        <v>3965916.6427470003</v>
      </c>
      <c r="Q16" s="31">
        <v>3075070.3408110002</v>
      </c>
      <c r="R16" s="31">
        <v>4244511.4177249996</v>
      </c>
      <c r="S16" s="31">
        <v>4355092.0991700003</v>
      </c>
      <c r="T16" s="31">
        <v>4364569.4403100004</v>
      </c>
      <c r="U16" s="27"/>
    </row>
    <row r="17" spans="1:21" s="11" customFormat="1" ht="9.75" customHeight="1" x14ac:dyDescent="0.15">
      <c r="A17" s="16"/>
      <c r="B17" s="16"/>
      <c r="C17" s="19" t="s">
        <v>30</v>
      </c>
      <c r="D17" s="31">
        <v>67369.354025000008</v>
      </c>
      <c r="E17" s="31">
        <v>91504.935400999995</v>
      </c>
      <c r="F17" s="31">
        <v>86376.199944999986</v>
      </c>
      <c r="G17" s="32">
        <v>115654.95698100001</v>
      </c>
      <c r="H17" s="31">
        <v>144943.78287599998</v>
      </c>
      <c r="I17" s="31">
        <v>172791.80382100001</v>
      </c>
      <c r="J17" s="31">
        <v>193476.08393599998</v>
      </c>
      <c r="K17" s="31">
        <v>202516.86566000001</v>
      </c>
      <c r="L17" s="31">
        <v>189108.07808399998</v>
      </c>
      <c r="M17" s="31">
        <v>184447.87017699998</v>
      </c>
      <c r="N17" s="31">
        <v>200202.41326499998</v>
      </c>
      <c r="O17" s="31">
        <v>220986.67978099998</v>
      </c>
      <c r="P17" s="31">
        <v>232878.20765999999</v>
      </c>
      <c r="Q17" s="31">
        <v>190757.86853000001</v>
      </c>
      <c r="R17" s="31">
        <v>236102.28915999999</v>
      </c>
      <c r="S17" s="31">
        <v>263495.202345</v>
      </c>
      <c r="T17" s="31">
        <v>239819.89302799999</v>
      </c>
      <c r="U17" s="27"/>
    </row>
    <row r="18" spans="1:21" s="11" customFormat="1" ht="9.75" customHeight="1" x14ac:dyDescent="0.15">
      <c r="A18" s="16"/>
      <c r="B18" s="16"/>
      <c r="C18" s="19" t="s">
        <v>31</v>
      </c>
      <c r="D18" s="31">
        <v>215987.19893400001</v>
      </c>
      <c r="E18" s="31">
        <v>336812.99958800001</v>
      </c>
      <c r="F18" s="31">
        <v>277683.07894500002</v>
      </c>
      <c r="G18" s="32">
        <v>378450.57468600001</v>
      </c>
      <c r="H18" s="31">
        <v>477146.64202299999</v>
      </c>
      <c r="I18" s="31">
        <v>634849.97915699997</v>
      </c>
      <c r="J18" s="31">
        <v>690675.819777</v>
      </c>
      <c r="K18" s="31">
        <v>674491.36525000003</v>
      </c>
      <c r="L18" s="31">
        <v>665781.13540699997</v>
      </c>
      <c r="M18" s="31">
        <v>628832.99111399997</v>
      </c>
      <c r="N18" s="31">
        <v>651629.09649899998</v>
      </c>
      <c r="O18" s="31">
        <v>767291.18926300004</v>
      </c>
      <c r="P18" s="31">
        <v>758637.90340499999</v>
      </c>
      <c r="Q18" s="31">
        <v>572668.37844400003</v>
      </c>
      <c r="R18" s="31">
        <v>670442.64725100005</v>
      </c>
      <c r="S18" s="31">
        <v>823996.41525800002</v>
      </c>
      <c r="T18" s="31">
        <v>918141.96410300001</v>
      </c>
      <c r="U18" s="27"/>
    </row>
    <row r="19" spans="1:21" s="11" customFormat="1" ht="9.75" customHeight="1" x14ac:dyDescent="0.15">
      <c r="A19" s="16"/>
      <c r="B19" s="16"/>
      <c r="C19" s="19" t="s">
        <v>32</v>
      </c>
      <c r="D19" s="31">
        <v>93683.582905999996</v>
      </c>
      <c r="E19" s="31">
        <v>139101.39080899997</v>
      </c>
      <c r="F19" s="31">
        <v>132450.59267700001</v>
      </c>
      <c r="G19" s="32">
        <v>180905.279086</v>
      </c>
      <c r="H19" s="31">
        <v>226698.44586500002</v>
      </c>
      <c r="I19" s="31">
        <v>268413.30178799998</v>
      </c>
      <c r="J19" s="31">
        <v>327063.63394599996</v>
      </c>
      <c r="K19" s="31">
        <v>330180.31430999999</v>
      </c>
      <c r="L19" s="31">
        <v>340111.01365600002</v>
      </c>
      <c r="M19" s="31">
        <v>312335.52035299997</v>
      </c>
      <c r="N19" s="31">
        <v>304724.65696299996</v>
      </c>
      <c r="O19" s="31">
        <v>329748.03246700001</v>
      </c>
      <c r="P19" s="31">
        <v>323333.65044299996</v>
      </c>
      <c r="Q19" s="31">
        <v>256857.22285699999</v>
      </c>
      <c r="R19" s="31">
        <v>357623.27775100002</v>
      </c>
      <c r="S19" s="31">
        <v>359990.73720700003</v>
      </c>
      <c r="T19" s="31">
        <v>338630.05573900003</v>
      </c>
      <c r="U19" s="27"/>
    </row>
    <row r="20" spans="1:21" s="11" customFormat="1" ht="9.75" customHeight="1" x14ac:dyDescent="0.15">
      <c r="A20" s="16"/>
      <c r="B20" s="16"/>
      <c r="C20" s="19" t="s">
        <v>33</v>
      </c>
      <c r="D20" s="31">
        <v>450860.03058500006</v>
      </c>
      <c r="E20" s="31">
        <v>564328.615888</v>
      </c>
      <c r="F20" s="31">
        <v>458312.36455100001</v>
      </c>
      <c r="G20" s="32">
        <v>724404.26116300002</v>
      </c>
      <c r="H20" s="31">
        <v>851433.89691100002</v>
      </c>
      <c r="I20" s="31">
        <v>999854.18757000007</v>
      </c>
      <c r="J20" s="31">
        <v>1052702.5565499999</v>
      </c>
      <c r="K20" s="31">
        <v>1019580.27033</v>
      </c>
      <c r="L20" s="31">
        <v>969949.667288</v>
      </c>
      <c r="M20" s="31">
        <v>928543.22160599998</v>
      </c>
      <c r="N20" s="31">
        <v>1014465.685118</v>
      </c>
      <c r="O20" s="31">
        <v>1119432.2376870001</v>
      </c>
      <c r="P20" s="31">
        <v>1022369.7235729998</v>
      </c>
      <c r="Q20" s="31">
        <v>919802.24298899993</v>
      </c>
      <c r="R20" s="31">
        <v>1249377.3732409999</v>
      </c>
      <c r="S20" s="31">
        <v>992836.78942599997</v>
      </c>
      <c r="T20" s="31">
        <v>903848.9009730001</v>
      </c>
      <c r="U20" s="27"/>
    </row>
    <row r="21" spans="1:21" s="11" customFormat="1" ht="9.75" customHeight="1" x14ac:dyDescent="0.15">
      <c r="A21" s="16"/>
      <c r="B21" s="16"/>
      <c r="C21" s="19" t="s">
        <v>34</v>
      </c>
      <c r="D21" s="31">
        <v>518867.94427999994</v>
      </c>
      <c r="E21" s="31">
        <v>942324.5686900001</v>
      </c>
      <c r="F21" s="31">
        <v>766563.69741000002</v>
      </c>
      <c r="G21" s="32">
        <v>1183176.0858740001</v>
      </c>
      <c r="H21" s="31">
        <v>1355128.6067539998</v>
      </c>
      <c r="I21" s="31">
        <v>1897991.764521</v>
      </c>
      <c r="J21" s="31">
        <v>1874041.5934249999</v>
      </c>
      <c r="K21" s="31">
        <v>1824225.9465999999</v>
      </c>
      <c r="L21" s="31">
        <v>1688813.1850079999</v>
      </c>
      <c r="M21" s="31">
        <v>1746131.3130320001</v>
      </c>
      <c r="N21" s="31">
        <v>1834444.904447</v>
      </c>
      <c r="O21" s="31">
        <v>1641959.8425179999</v>
      </c>
      <c r="P21" s="31">
        <v>1621441.5638360002</v>
      </c>
      <c r="Q21" s="31">
        <v>1130434.6110369998</v>
      </c>
      <c r="R21" s="31">
        <v>1726488.8371359999</v>
      </c>
      <c r="S21" s="31">
        <v>1907329.2522430001</v>
      </c>
      <c r="T21" s="31">
        <v>1959537.8822909999</v>
      </c>
      <c r="U21" s="27"/>
    </row>
    <row r="22" spans="1:21" s="11" customFormat="1" ht="9.75" customHeight="1" x14ac:dyDescent="0.15">
      <c r="A22" s="16"/>
      <c r="B22" s="16"/>
      <c r="C22" s="19" t="s">
        <v>35</v>
      </c>
      <c r="D22" s="31">
        <v>2712.8162619999994</v>
      </c>
      <c r="E22" s="31">
        <v>3511.6577940000002</v>
      </c>
      <c r="F22" s="31">
        <v>3669.9014649999999</v>
      </c>
      <c r="G22" s="32">
        <v>5042.4859889999998</v>
      </c>
      <c r="H22" s="31">
        <v>6988.9830149999998</v>
      </c>
      <c r="I22" s="31">
        <v>6555.1969790000003</v>
      </c>
      <c r="J22" s="31">
        <v>4555.4416009999995</v>
      </c>
      <c r="K22" s="31">
        <v>4005.7293500000005</v>
      </c>
      <c r="L22" s="31">
        <v>7916.8956019999996</v>
      </c>
      <c r="M22" s="31">
        <v>16265.078364000001</v>
      </c>
      <c r="N22" s="31">
        <v>4326.1213799999996</v>
      </c>
      <c r="O22" s="31">
        <v>5003.5936080000001</v>
      </c>
      <c r="P22" s="31">
        <v>7255.5938300000007</v>
      </c>
      <c r="Q22" s="31">
        <v>4550.0169539999997</v>
      </c>
      <c r="R22" s="31">
        <v>4476.9931859999997</v>
      </c>
      <c r="S22" s="31">
        <v>7443.7026909999995</v>
      </c>
      <c r="T22" s="31">
        <v>4590.7441760000002</v>
      </c>
      <c r="U22" s="27"/>
    </row>
    <row r="23" spans="1:21" s="11" customFormat="1" ht="9.75" customHeight="1" x14ac:dyDescent="0.15">
      <c r="A23" s="20" t="s">
        <v>9</v>
      </c>
      <c r="B23" s="21"/>
      <c r="C23" s="22"/>
      <c r="D23" s="33">
        <v>10041997.408127999</v>
      </c>
      <c r="E23" s="33">
        <v>14099219.305529999</v>
      </c>
      <c r="F23" s="33">
        <v>9768220.9781999998</v>
      </c>
      <c r="G23" s="34">
        <v>13516609.786545999</v>
      </c>
      <c r="H23" s="33">
        <f>H24+H30+H36</f>
        <v>17528145.581303</v>
      </c>
      <c r="I23" s="33">
        <f t="shared" ref="I23" si="6">I24+I30+I36</f>
        <v>18425206.258099999</v>
      </c>
      <c r="J23" s="33">
        <f>J24+J30+J36</f>
        <v>18778667.654776998</v>
      </c>
      <c r="K23" s="33">
        <f t="shared" ref="K23:N23" si="7">K24+K30+K36</f>
        <v>18362265.805229999</v>
      </c>
      <c r="L23" s="33">
        <f t="shared" si="7"/>
        <v>15429654.473977</v>
      </c>
      <c r="M23" s="33">
        <f t="shared" si="7"/>
        <v>14820057.198434001</v>
      </c>
      <c r="N23" s="33">
        <f t="shared" si="7"/>
        <v>17522642.427179001</v>
      </c>
      <c r="O23" s="33">
        <v>20219118.082218997</v>
      </c>
      <c r="P23" s="33">
        <v>18712869.747775</v>
      </c>
      <c r="Q23" s="33">
        <v>15046439.476437997</v>
      </c>
      <c r="R23" s="33">
        <v>22701083.281241</v>
      </c>
      <c r="S23" s="33">
        <v>29807022.530950002</v>
      </c>
      <c r="T23" s="33">
        <v>24333661.809282001</v>
      </c>
      <c r="U23" s="27"/>
    </row>
    <row r="24" spans="1:21" s="11" customFormat="1" ht="9.75" customHeight="1" x14ac:dyDescent="0.15">
      <c r="A24" s="16"/>
      <c r="B24" s="17" t="s">
        <v>66</v>
      </c>
      <c r="C24" s="18"/>
      <c r="D24" s="31">
        <v>3628005.6624500002</v>
      </c>
      <c r="E24" s="31">
        <v>5222196.4966909988</v>
      </c>
      <c r="F24" s="31">
        <v>2926842.6612540004</v>
      </c>
      <c r="G24" s="32">
        <v>4069685.3500769995</v>
      </c>
      <c r="H24" s="31">
        <f>SUM(H25:H29)</f>
        <v>5749031.6726899995</v>
      </c>
      <c r="I24" s="31">
        <f t="shared" ref="I24" si="8">SUM(I25:I29)</f>
        <v>5881219.4536889996</v>
      </c>
      <c r="J24" s="31">
        <f>SUM(J25:J29)</f>
        <v>6450783.9357329998</v>
      </c>
      <c r="K24" s="31">
        <f t="shared" ref="K24:N24" si="9">SUM(K25:K29)</f>
        <v>5751406.0862699999</v>
      </c>
      <c r="L24" s="31">
        <f t="shared" si="9"/>
        <v>3668872.0127299996</v>
      </c>
      <c r="M24" s="31">
        <f t="shared" si="9"/>
        <v>3819707.4021240002</v>
      </c>
      <c r="N24" s="31">
        <f t="shared" si="9"/>
        <v>5389480.5673770001</v>
      </c>
      <c r="O24" s="31">
        <v>6585661.350381</v>
      </c>
      <c r="P24" s="31">
        <v>5651351.4002720006</v>
      </c>
      <c r="Q24" s="31">
        <v>2980899.0985719995</v>
      </c>
      <c r="R24" s="31">
        <v>6065604.0192050003</v>
      </c>
      <c r="S24" s="31">
        <v>10434938.789488001</v>
      </c>
      <c r="T24" s="31">
        <v>8630839.0868059993</v>
      </c>
      <c r="U24" s="27"/>
    </row>
    <row r="25" spans="1:21" s="11" customFormat="1" ht="9.75" customHeight="1" x14ac:dyDescent="0.15">
      <c r="A25" s="16"/>
      <c r="B25" s="16"/>
      <c r="C25" s="19" t="s">
        <v>36</v>
      </c>
      <c r="D25" s="31">
        <v>2709697.9819240007</v>
      </c>
      <c r="E25" s="31">
        <v>3348438.0584699996</v>
      </c>
      <c r="F25" s="31">
        <v>2209125.3560760003</v>
      </c>
      <c r="G25" s="32">
        <v>2698225.887472</v>
      </c>
      <c r="H25" s="31">
        <v>3655472.936005</v>
      </c>
      <c r="I25" s="31">
        <v>3663605.2557580001</v>
      </c>
      <c r="J25" s="31">
        <v>3371427.4955899999</v>
      </c>
      <c r="K25" s="31">
        <v>2987798.6993299997</v>
      </c>
      <c r="L25" s="31">
        <v>1577495.6822899999</v>
      </c>
      <c r="M25" s="31">
        <v>1598671.0884149999</v>
      </c>
      <c r="N25" s="31">
        <v>2435872.8090030001</v>
      </c>
      <c r="O25" s="31">
        <v>2829209.0759390001</v>
      </c>
      <c r="P25" s="31">
        <v>2415950.488775</v>
      </c>
      <c r="Q25" s="31">
        <v>736286.44153699989</v>
      </c>
      <c r="R25" s="31">
        <v>1761155.9418880001</v>
      </c>
      <c r="S25" s="31">
        <v>2553227.2216479997</v>
      </c>
      <c r="T25" s="31">
        <v>3099733.4584059999</v>
      </c>
      <c r="U25" s="27"/>
    </row>
    <row r="26" spans="1:21" s="11" customFormat="1" ht="9.75" customHeight="1" x14ac:dyDescent="0.15">
      <c r="A26" s="16"/>
      <c r="B26" s="16"/>
      <c r="C26" s="19" t="s">
        <v>37</v>
      </c>
      <c r="D26" s="31">
        <v>63466.815083999994</v>
      </c>
      <c r="E26" s="31">
        <v>115246.692154</v>
      </c>
      <c r="F26" s="31">
        <v>16833.000993999998</v>
      </c>
      <c r="G26" s="32">
        <v>1130.1985400000001</v>
      </c>
      <c r="H26" s="31">
        <v>6359.479163</v>
      </c>
      <c r="I26" s="31">
        <v>1855.994418</v>
      </c>
      <c r="J26" s="31">
        <v>14050.443138000001</v>
      </c>
      <c r="K26" s="31">
        <v>6073.6162500000009</v>
      </c>
      <c r="L26" s="31">
        <v>2633.6411979999998</v>
      </c>
      <c r="M26" s="31">
        <v>2818.837493</v>
      </c>
      <c r="N26" s="31">
        <v>6631.5062819999994</v>
      </c>
      <c r="O26" s="31">
        <v>7303.9831789999998</v>
      </c>
      <c r="P26" s="31">
        <v>6433.6195720000005</v>
      </c>
      <c r="Q26" s="31">
        <v>9008.1168780000007</v>
      </c>
      <c r="R26" s="31">
        <v>8352.9388010000002</v>
      </c>
      <c r="S26" s="31">
        <v>13917.481346999999</v>
      </c>
      <c r="T26" s="31">
        <v>11526.392269</v>
      </c>
      <c r="U26" s="27"/>
    </row>
    <row r="27" spans="1:21" s="11" customFormat="1" ht="9.75" customHeight="1" x14ac:dyDescent="0.15">
      <c r="A27" s="16"/>
      <c r="B27" s="16"/>
      <c r="C27" s="19" t="s">
        <v>38</v>
      </c>
      <c r="D27" s="31">
        <v>734674.12052800006</v>
      </c>
      <c r="E27" s="31">
        <v>1591872.14282</v>
      </c>
      <c r="F27" s="31">
        <v>558593.83627999993</v>
      </c>
      <c r="G27" s="32">
        <v>1165245.9271229999</v>
      </c>
      <c r="H27" s="31">
        <v>1832283.5076879999</v>
      </c>
      <c r="I27" s="31">
        <v>1947654.3377769999</v>
      </c>
      <c r="J27" s="31">
        <v>2766754.3484530002</v>
      </c>
      <c r="K27" s="31">
        <v>2487116.45364</v>
      </c>
      <c r="L27" s="31">
        <v>1823184.4251889999</v>
      </c>
      <c r="M27" s="31">
        <v>1970679.408083</v>
      </c>
      <c r="N27" s="31">
        <v>2687160.7423749999</v>
      </c>
      <c r="O27" s="31">
        <v>3439947.475329</v>
      </c>
      <c r="P27" s="31">
        <v>2935795.11968</v>
      </c>
      <c r="Q27" s="31">
        <v>2011865.3560829998</v>
      </c>
      <c r="R27" s="31">
        <v>3945206.9343480002</v>
      </c>
      <c r="S27" s="31">
        <v>7421283.7871379992</v>
      </c>
      <c r="T27" s="31">
        <v>5176927.245112</v>
      </c>
      <c r="U27" s="27"/>
    </row>
    <row r="28" spans="1:21" s="11" customFormat="1" ht="9.75" customHeight="1" x14ac:dyDescent="0.15">
      <c r="A28" s="16"/>
      <c r="B28" s="16"/>
      <c r="C28" s="19" t="s">
        <v>10</v>
      </c>
      <c r="D28" s="31">
        <v>120166.744914</v>
      </c>
      <c r="E28" s="31">
        <v>166639.60324700002</v>
      </c>
      <c r="F28" s="31">
        <v>142290.46790400002</v>
      </c>
      <c r="G28" s="32">
        <v>205083.33694199999</v>
      </c>
      <c r="H28" s="31">
        <v>251302.36175400001</v>
      </c>
      <c r="I28" s="31">
        <v>264770.05533599999</v>
      </c>
      <c r="J28" s="31">
        <v>298551.648552</v>
      </c>
      <c r="K28" s="31">
        <v>270417.31705000001</v>
      </c>
      <c r="L28" s="31">
        <v>265496.320313</v>
      </c>
      <c r="M28" s="31">
        <v>247403.753463</v>
      </c>
      <c r="N28" s="31">
        <v>259736.538497</v>
      </c>
      <c r="O28" s="31">
        <v>309130.55698400002</v>
      </c>
      <c r="P28" s="31">
        <v>292974.34583499993</v>
      </c>
      <c r="Q28" s="31">
        <v>223682.39310399999</v>
      </c>
      <c r="R28" s="31">
        <v>350888.20416799997</v>
      </c>
      <c r="S28" s="31">
        <v>445872.23355499998</v>
      </c>
      <c r="T28" s="31">
        <v>341115.026189</v>
      </c>
      <c r="U28" s="27"/>
    </row>
    <row r="29" spans="1:21" s="11" customFormat="1" ht="9.75" customHeight="1" x14ac:dyDescent="0.15">
      <c r="A29" s="16"/>
      <c r="B29" s="16"/>
      <c r="C29" s="19" t="s">
        <v>24</v>
      </c>
      <c r="D29" s="31" t="s">
        <v>25</v>
      </c>
      <c r="E29" s="31" t="s">
        <v>25</v>
      </c>
      <c r="F29" s="31" t="s">
        <v>25</v>
      </c>
      <c r="G29" s="32" t="s">
        <v>25</v>
      </c>
      <c r="H29" s="31">
        <v>3613.3880800000002</v>
      </c>
      <c r="I29" s="31">
        <v>3333.8103999999998</v>
      </c>
      <c r="J29" s="31" t="s">
        <v>25</v>
      </c>
      <c r="K29" s="31" t="s">
        <v>25</v>
      </c>
      <c r="L29" s="31">
        <v>61.943739999999998</v>
      </c>
      <c r="M29" s="31">
        <v>134.31467000000001</v>
      </c>
      <c r="N29" s="31">
        <v>78.971220000000002</v>
      </c>
      <c r="O29" s="31">
        <v>70.258949999999999</v>
      </c>
      <c r="P29" s="31">
        <v>197.82640999999998</v>
      </c>
      <c r="Q29" s="31">
        <v>56.790970000000002</v>
      </c>
      <c r="R29" s="31">
        <v>0</v>
      </c>
      <c r="S29" s="31">
        <v>638.06580000000008</v>
      </c>
      <c r="T29" s="31">
        <v>1536.9648300000001</v>
      </c>
      <c r="U29" s="27"/>
    </row>
    <row r="30" spans="1:21" s="11" customFormat="1" ht="9.75" customHeight="1" x14ac:dyDescent="0.15">
      <c r="A30" s="16"/>
      <c r="B30" s="17" t="s">
        <v>11</v>
      </c>
      <c r="C30" s="18"/>
      <c r="D30" s="31">
        <v>586208.07421600015</v>
      </c>
      <c r="E30" s="31">
        <v>873469.94594499993</v>
      </c>
      <c r="F30" s="31">
        <v>773054.56404999993</v>
      </c>
      <c r="G30" s="32">
        <v>871691.03982199996</v>
      </c>
      <c r="H30" s="31">
        <f>SUM(H31:H35)</f>
        <v>1091327.1557990001</v>
      </c>
      <c r="I30" s="31">
        <f t="shared" ref="I30" si="10">SUM(I31:I35)</f>
        <v>1290995.7574180001</v>
      </c>
      <c r="J30" s="31">
        <f>SUM(J31:J35)</f>
        <v>1243843.5181459999</v>
      </c>
      <c r="K30" s="31">
        <f t="shared" ref="K30:N30" si="11">SUM(K31:K35)</f>
        <v>1338046.1747599998</v>
      </c>
      <c r="L30" s="31">
        <f t="shared" si="11"/>
        <v>1235592.4689000002</v>
      </c>
      <c r="M30" s="31">
        <f t="shared" si="11"/>
        <v>1210820.7095540001</v>
      </c>
      <c r="N30" s="31">
        <f t="shared" si="11"/>
        <v>1466336.2656650001</v>
      </c>
      <c r="O30" s="31">
        <v>1455129.0993649999</v>
      </c>
      <c r="P30" s="31">
        <v>1447391.1937320002</v>
      </c>
      <c r="Q30" s="31">
        <v>1525915.2382689998</v>
      </c>
      <c r="R30" s="31">
        <v>1899358.4290740001</v>
      </c>
      <c r="S30" s="31">
        <v>2321546.1803669999</v>
      </c>
      <c r="T30" s="31">
        <v>1885265.963092</v>
      </c>
      <c r="U30" s="27"/>
    </row>
    <row r="31" spans="1:21" s="11" customFormat="1" ht="9.75" customHeight="1" x14ac:dyDescent="0.25">
      <c r="A31" s="23"/>
      <c r="B31" s="16"/>
      <c r="C31" s="19" t="s">
        <v>39</v>
      </c>
      <c r="D31" s="31">
        <v>2667.278992</v>
      </c>
      <c r="E31" s="31">
        <v>2616.2235219999998</v>
      </c>
      <c r="F31" s="31">
        <v>2654.1186860000003</v>
      </c>
      <c r="G31" s="32">
        <v>2637.73558</v>
      </c>
      <c r="H31" s="31">
        <v>3245.8270459999999</v>
      </c>
      <c r="I31" s="31">
        <v>3071.1547500000001</v>
      </c>
      <c r="J31" s="31">
        <v>2474.7555550000002</v>
      </c>
      <c r="K31" s="31">
        <v>2302.4481000000001</v>
      </c>
      <c r="L31" s="31">
        <v>2353.8435880000002</v>
      </c>
      <c r="M31" s="31">
        <v>996.028367</v>
      </c>
      <c r="N31" s="31">
        <v>1627.8088819999998</v>
      </c>
      <c r="O31" s="31">
        <v>1359.1595709999999</v>
      </c>
      <c r="P31" s="31">
        <v>1036.4343979999999</v>
      </c>
      <c r="Q31" s="31">
        <v>1639.53826</v>
      </c>
      <c r="R31" s="31">
        <v>1726.3065039999999</v>
      </c>
      <c r="S31" s="31">
        <v>2067.385131</v>
      </c>
      <c r="T31" s="31">
        <v>2047.0360430000001</v>
      </c>
      <c r="U31" s="27"/>
    </row>
    <row r="32" spans="1:21" s="11" customFormat="1" ht="9.75" customHeight="1" x14ac:dyDescent="0.15">
      <c r="A32" s="16"/>
      <c r="B32" s="16"/>
      <c r="C32" s="19" t="s">
        <v>40</v>
      </c>
      <c r="D32" s="31">
        <v>189807.02800300001</v>
      </c>
      <c r="E32" s="31">
        <v>270955.91160599998</v>
      </c>
      <c r="F32" s="31">
        <v>324961.75634399999</v>
      </c>
      <c r="G32" s="32">
        <v>344721.36388000002</v>
      </c>
      <c r="H32" s="31">
        <v>386501.95457</v>
      </c>
      <c r="I32" s="31">
        <v>502331.29676499998</v>
      </c>
      <c r="J32" s="31">
        <v>500921.88725099998</v>
      </c>
      <c r="K32" s="31">
        <v>544218.84191999992</v>
      </c>
      <c r="L32" s="31">
        <v>399867.63974000001</v>
      </c>
      <c r="M32" s="31">
        <v>429087.26024600002</v>
      </c>
      <c r="N32" s="31">
        <v>422690.56130400003</v>
      </c>
      <c r="O32" s="31">
        <v>498016.733931</v>
      </c>
      <c r="P32" s="31">
        <v>429477.32885900006</v>
      </c>
      <c r="Q32" s="31">
        <v>454713.00121899997</v>
      </c>
      <c r="R32" s="31">
        <v>625841.95563900005</v>
      </c>
      <c r="S32" s="31">
        <v>653873.71640499996</v>
      </c>
      <c r="T32" s="31">
        <v>722061.71410800004</v>
      </c>
      <c r="U32" s="27"/>
    </row>
    <row r="33" spans="1:21" s="11" customFormat="1" ht="9.75" customHeight="1" x14ac:dyDescent="0.15">
      <c r="A33" s="16"/>
      <c r="B33" s="16"/>
      <c r="C33" s="19" t="s">
        <v>41</v>
      </c>
      <c r="D33" s="31">
        <v>23843.43691</v>
      </c>
      <c r="E33" s="31">
        <v>44277.129185999998</v>
      </c>
      <c r="F33" s="31">
        <v>34545.484012000001</v>
      </c>
      <c r="G33" s="32">
        <v>54331.455861000002</v>
      </c>
      <c r="H33" s="31">
        <v>68753.058519999991</v>
      </c>
      <c r="I33" s="31">
        <v>86291.127372999996</v>
      </c>
      <c r="J33" s="31">
        <v>91031.327871999994</v>
      </c>
      <c r="K33" s="31">
        <v>106560.53818</v>
      </c>
      <c r="L33" s="31">
        <v>129784.399642</v>
      </c>
      <c r="M33" s="31">
        <v>143742.828668</v>
      </c>
      <c r="N33" s="31">
        <v>172336.879865</v>
      </c>
      <c r="O33" s="31">
        <v>206227.78615299999</v>
      </c>
      <c r="P33" s="31">
        <v>197448.362073</v>
      </c>
      <c r="Q33" s="31">
        <v>195053.03274</v>
      </c>
      <c r="R33" s="31">
        <v>235154.63951400001</v>
      </c>
      <c r="S33" s="31">
        <v>263864.11796900001</v>
      </c>
      <c r="T33" s="31">
        <v>255727.30489500001</v>
      </c>
      <c r="U33" s="27"/>
    </row>
    <row r="34" spans="1:21" s="11" customFormat="1" ht="9.75" customHeight="1" x14ac:dyDescent="0.15">
      <c r="A34" s="16"/>
      <c r="B34" s="16"/>
      <c r="C34" s="19" t="s">
        <v>42</v>
      </c>
      <c r="D34" s="31">
        <v>36745.427216000004</v>
      </c>
      <c r="E34" s="31">
        <v>74335.145195999998</v>
      </c>
      <c r="F34" s="31">
        <v>63200.884545000001</v>
      </c>
      <c r="G34" s="32">
        <v>67073.247881000003</v>
      </c>
      <c r="H34" s="31">
        <v>69372.903503999987</v>
      </c>
      <c r="I34" s="31">
        <v>88893.023486999999</v>
      </c>
      <c r="J34" s="31">
        <v>93935.436680999992</v>
      </c>
      <c r="K34" s="31">
        <v>98510.914980000016</v>
      </c>
      <c r="L34" s="31">
        <v>104936.293943</v>
      </c>
      <c r="M34" s="31">
        <v>123524.396001</v>
      </c>
      <c r="N34" s="31">
        <v>143177.65918300001</v>
      </c>
      <c r="O34" s="31">
        <v>141782.24068399999</v>
      </c>
      <c r="P34" s="31">
        <v>148495.03706900001</v>
      </c>
      <c r="Q34" s="31">
        <v>152933.74749099999</v>
      </c>
      <c r="R34" s="31">
        <v>164664.13751300002</v>
      </c>
      <c r="S34" s="31">
        <v>202608.91598600001</v>
      </c>
      <c r="T34" s="31">
        <v>182856.22490099998</v>
      </c>
      <c r="U34" s="27"/>
    </row>
    <row r="35" spans="1:21" s="11" customFormat="1" ht="9.75" customHeight="1" x14ac:dyDescent="0.15">
      <c r="A35" s="16"/>
      <c r="B35" s="16"/>
      <c r="C35" s="19" t="s">
        <v>43</v>
      </c>
      <c r="D35" s="31">
        <v>333144.90309499996</v>
      </c>
      <c r="E35" s="31">
        <v>481285.53643500002</v>
      </c>
      <c r="F35" s="31">
        <v>347692.32046299998</v>
      </c>
      <c r="G35" s="32">
        <v>402927.23661999998</v>
      </c>
      <c r="H35" s="31">
        <v>563453.41215900006</v>
      </c>
      <c r="I35" s="31">
        <v>610409.15504300001</v>
      </c>
      <c r="J35" s="31">
        <v>555480.11078699993</v>
      </c>
      <c r="K35" s="31">
        <v>586453.43157999997</v>
      </c>
      <c r="L35" s="31">
        <v>598650.29198700003</v>
      </c>
      <c r="M35" s="31">
        <v>513470.19627200003</v>
      </c>
      <c r="N35" s="31">
        <v>726503.35643100005</v>
      </c>
      <c r="O35" s="31">
        <v>607743.17902599997</v>
      </c>
      <c r="P35" s="31">
        <v>670934.03133300017</v>
      </c>
      <c r="Q35" s="31">
        <v>721575.91855900001</v>
      </c>
      <c r="R35" s="31">
        <v>871971.3899040001</v>
      </c>
      <c r="S35" s="31">
        <v>1199132.0448759999</v>
      </c>
      <c r="T35" s="31">
        <v>722573.68314500002</v>
      </c>
      <c r="U35" s="27"/>
    </row>
    <row r="36" spans="1:21" s="11" customFormat="1" ht="9.75" customHeight="1" x14ac:dyDescent="0.15">
      <c r="A36" s="16"/>
      <c r="B36" s="24" t="s">
        <v>12</v>
      </c>
      <c r="C36" s="18"/>
      <c r="D36" s="31">
        <v>5827783.6714619994</v>
      </c>
      <c r="E36" s="31">
        <v>8003552.8628940005</v>
      </c>
      <c r="F36" s="31">
        <v>6068323.7528959997</v>
      </c>
      <c r="G36" s="32">
        <v>8575233.3966470007</v>
      </c>
      <c r="H36" s="31">
        <f>SUM(H37:H48)</f>
        <v>10687786.752814</v>
      </c>
      <c r="I36" s="31">
        <f t="shared" ref="I36" si="12">SUM(I37:I48)</f>
        <v>11252991.046992999</v>
      </c>
      <c r="J36" s="31">
        <f>SUM(J37:J48)</f>
        <v>11084040.200897999</v>
      </c>
      <c r="K36" s="31">
        <f t="shared" ref="K36:N36" si="13">SUM(K37:K48)</f>
        <v>11272813.544200001</v>
      </c>
      <c r="L36" s="31">
        <f t="shared" si="13"/>
        <v>10525189.992347</v>
      </c>
      <c r="M36" s="31">
        <f t="shared" si="13"/>
        <v>9789529.0867560003</v>
      </c>
      <c r="N36" s="31">
        <f t="shared" si="13"/>
        <v>10666825.594137</v>
      </c>
      <c r="O36" s="31">
        <v>12178327.632472999</v>
      </c>
      <c r="P36" s="31">
        <v>11614127.153771</v>
      </c>
      <c r="Q36" s="31">
        <v>10539625.139596999</v>
      </c>
      <c r="R36" s="31">
        <v>14736120.832962001</v>
      </c>
      <c r="S36" s="31">
        <v>17050537.561094999</v>
      </c>
      <c r="T36" s="31">
        <v>13817556.759384001</v>
      </c>
      <c r="U36" s="27"/>
    </row>
    <row r="37" spans="1:21" s="11" customFormat="1" ht="9.75" customHeight="1" x14ac:dyDescent="0.15">
      <c r="A37" s="16"/>
      <c r="B37" s="16"/>
      <c r="C37" s="19" t="s">
        <v>26</v>
      </c>
      <c r="D37" s="31">
        <v>644801.10993799998</v>
      </c>
      <c r="E37" s="31">
        <v>909575.73170700006</v>
      </c>
      <c r="F37" s="31">
        <v>694904.25358500006</v>
      </c>
      <c r="G37" s="32">
        <v>825308.92167399998</v>
      </c>
      <c r="H37" s="31">
        <v>1193848.703067</v>
      </c>
      <c r="I37" s="31">
        <v>1131915.4281229998</v>
      </c>
      <c r="J37" s="31">
        <v>1226119.0352550002</v>
      </c>
      <c r="K37" s="31">
        <v>1245772.4522600002</v>
      </c>
      <c r="L37" s="31">
        <v>1189338.547576</v>
      </c>
      <c r="M37" s="31">
        <v>1102923.6278469998</v>
      </c>
      <c r="N37" s="31">
        <v>1243070.4679030001</v>
      </c>
      <c r="O37" s="31">
        <v>1298805.3432700001</v>
      </c>
      <c r="P37" s="31">
        <v>1348413.919432</v>
      </c>
      <c r="Q37" s="31">
        <v>1388049.930316</v>
      </c>
      <c r="R37" s="31">
        <v>1704973.5121180001</v>
      </c>
      <c r="S37" s="31">
        <v>2101758.5255729998</v>
      </c>
      <c r="T37" s="31">
        <v>1774448.0754249999</v>
      </c>
      <c r="U37" s="27"/>
    </row>
    <row r="38" spans="1:21" s="11" customFormat="1" ht="9.75" customHeight="1" x14ac:dyDescent="0.15">
      <c r="A38" s="16"/>
      <c r="B38" s="16"/>
      <c r="C38" s="19" t="s">
        <v>44</v>
      </c>
      <c r="D38" s="31">
        <v>338046.36223499995</v>
      </c>
      <c r="E38" s="31">
        <v>511824.27009500004</v>
      </c>
      <c r="F38" s="31">
        <v>377434.03769500001</v>
      </c>
      <c r="G38" s="32">
        <v>483685.34727299999</v>
      </c>
      <c r="H38" s="31">
        <v>600343.039842</v>
      </c>
      <c r="I38" s="31">
        <v>619260.705052</v>
      </c>
      <c r="J38" s="31">
        <v>586005.49851400009</v>
      </c>
      <c r="K38" s="31">
        <v>532112.49818000011</v>
      </c>
      <c r="L38" s="31">
        <v>515856.16409600002</v>
      </c>
      <c r="M38" s="31">
        <v>497385.88539999997</v>
      </c>
      <c r="N38" s="31">
        <v>548144.27008599997</v>
      </c>
      <c r="O38" s="31">
        <v>571914.20160599996</v>
      </c>
      <c r="P38" s="31">
        <v>572670.486301</v>
      </c>
      <c r="Q38" s="31">
        <v>559271.14051499998</v>
      </c>
      <c r="R38" s="31">
        <v>899683.74210500007</v>
      </c>
      <c r="S38" s="31">
        <v>929436.79427700001</v>
      </c>
      <c r="T38" s="31">
        <v>767325.27159599995</v>
      </c>
      <c r="U38" s="27"/>
    </row>
    <row r="39" spans="1:21" s="11" customFormat="1" ht="9.75" customHeight="1" x14ac:dyDescent="0.15">
      <c r="A39" s="16"/>
      <c r="B39" s="16"/>
      <c r="C39" s="19" t="s">
        <v>45</v>
      </c>
      <c r="D39" s="31">
        <v>118151.74466</v>
      </c>
      <c r="E39" s="31">
        <v>138530.64996000001</v>
      </c>
      <c r="F39" s="31">
        <v>94676.558708000011</v>
      </c>
      <c r="G39" s="32">
        <v>194149.256555</v>
      </c>
      <c r="H39" s="31">
        <v>289423.28004000004</v>
      </c>
      <c r="I39" s="31">
        <v>215964.35338400002</v>
      </c>
      <c r="J39" s="31">
        <v>182199.22828400001</v>
      </c>
      <c r="K39" s="31">
        <v>184692.69292999999</v>
      </c>
      <c r="L39" s="31">
        <v>147228.42140299999</v>
      </c>
      <c r="M39" s="31">
        <v>109179.610718</v>
      </c>
      <c r="N39" s="31">
        <v>138478.499564</v>
      </c>
      <c r="O39" s="31">
        <v>162731.54341999997</v>
      </c>
      <c r="P39" s="31">
        <v>131490.60445300001</v>
      </c>
      <c r="Q39" s="31">
        <v>95342.689125000004</v>
      </c>
      <c r="R39" s="31">
        <v>165061.65744499999</v>
      </c>
      <c r="S39" s="31">
        <v>267266.822637</v>
      </c>
      <c r="T39" s="31">
        <v>129978.48066300001</v>
      </c>
      <c r="U39" s="27"/>
    </row>
    <row r="40" spans="1:21" s="11" customFormat="1" ht="9.75" customHeight="1" x14ac:dyDescent="0.15">
      <c r="A40" s="16"/>
      <c r="B40" s="16"/>
      <c r="C40" s="19" t="s">
        <v>67</v>
      </c>
      <c r="D40" s="31">
        <v>273459.53274699999</v>
      </c>
      <c r="E40" s="31">
        <v>390516.702788</v>
      </c>
      <c r="F40" s="31">
        <v>276248.50731999998</v>
      </c>
      <c r="G40" s="32">
        <v>366706.34135500004</v>
      </c>
      <c r="H40" s="31">
        <v>432285.48673500004</v>
      </c>
      <c r="I40" s="31">
        <v>437045.24750900001</v>
      </c>
      <c r="J40" s="31">
        <v>472936.53907699999</v>
      </c>
      <c r="K40" s="31">
        <v>471626.34226000012</v>
      </c>
      <c r="L40" s="31">
        <v>435434.684006</v>
      </c>
      <c r="M40" s="31">
        <v>429509.51369499997</v>
      </c>
      <c r="N40" s="31">
        <v>497054.89499500004</v>
      </c>
      <c r="O40" s="31">
        <v>583651.12898899999</v>
      </c>
      <c r="P40" s="31">
        <v>562269.40501900006</v>
      </c>
      <c r="Q40" s="31">
        <v>529288.95344499999</v>
      </c>
      <c r="R40" s="31">
        <v>718199.89214000001</v>
      </c>
      <c r="S40" s="31">
        <v>740149.82725800003</v>
      </c>
      <c r="T40" s="31">
        <v>612560.63188200002</v>
      </c>
      <c r="U40" s="27"/>
    </row>
    <row r="41" spans="1:21" s="11" customFormat="1" ht="9.75" customHeight="1" x14ac:dyDescent="0.15">
      <c r="A41" s="16"/>
      <c r="B41" s="16"/>
      <c r="C41" s="19" t="s">
        <v>46</v>
      </c>
      <c r="D41" s="31">
        <v>606942.24498800014</v>
      </c>
      <c r="E41" s="31">
        <v>797795.22896800004</v>
      </c>
      <c r="F41" s="31">
        <v>659488.69114000001</v>
      </c>
      <c r="G41" s="32">
        <v>901351.50628199999</v>
      </c>
      <c r="H41" s="31">
        <v>1106539.349505</v>
      </c>
      <c r="I41" s="31">
        <v>1163929.3054530001</v>
      </c>
      <c r="J41" s="31">
        <v>1166684.524708</v>
      </c>
      <c r="K41" s="31">
        <v>1200373.55296</v>
      </c>
      <c r="L41" s="31">
        <v>1161686.700706</v>
      </c>
      <c r="M41" s="31">
        <v>1101463.7173329999</v>
      </c>
      <c r="N41" s="31">
        <v>1079022.9198619998</v>
      </c>
      <c r="O41" s="31">
        <v>1256459.6318710002</v>
      </c>
      <c r="P41" s="31">
        <v>1184321.9055020001</v>
      </c>
      <c r="Q41" s="31">
        <v>931581.32232099993</v>
      </c>
      <c r="R41" s="31">
        <v>1149735.4668940001</v>
      </c>
      <c r="S41" s="31">
        <v>1584859.628426</v>
      </c>
      <c r="T41" s="31">
        <v>1153048.393464</v>
      </c>
      <c r="U41" s="27"/>
    </row>
    <row r="42" spans="1:21" s="11" customFormat="1" ht="9.75" customHeight="1" x14ac:dyDescent="0.15">
      <c r="A42" s="16"/>
      <c r="B42" s="16"/>
      <c r="C42" s="19" t="s">
        <v>47</v>
      </c>
      <c r="D42" s="31">
        <v>4905.6881919999996</v>
      </c>
      <c r="E42" s="31">
        <v>8780.1170689999999</v>
      </c>
      <c r="F42" s="31">
        <v>5763.6090039999999</v>
      </c>
      <c r="G42" s="32">
        <v>13685.988778000001</v>
      </c>
      <c r="H42" s="31">
        <v>16347.78693</v>
      </c>
      <c r="I42" s="31">
        <v>11764.136891</v>
      </c>
      <c r="J42" s="31">
        <v>10111.781683000001</v>
      </c>
      <c r="K42" s="31">
        <v>13026.163549999999</v>
      </c>
      <c r="L42" s="31">
        <v>12442.090666999999</v>
      </c>
      <c r="M42" s="31">
        <v>4523.1608959999994</v>
      </c>
      <c r="N42" s="31">
        <v>14161.210755000002</v>
      </c>
      <c r="O42" s="31">
        <v>15574.352106</v>
      </c>
      <c r="P42" s="31">
        <v>11221.520877999999</v>
      </c>
      <c r="Q42" s="31">
        <v>11719.959115</v>
      </c>
      <c r="R42" s="31">
        <v>19329.845277</v>
      </c>
      <c r="S42" s="31">
        <v>28728.465741</v>
      </c>
      <c r="T42" s="31">
        <v>10562.089378000001</v>
      </c>
      <c r="U42" s="27"/>
    </row>
    <row r="43" spans="1:21" s="11" customFormat="1" ht="9.75" customHeight="1" x14ac:dyDescent="0.15">
      <c r="A43" s="16"/>
      <c r="B43" s="16"/>
      <c r="C43" s="19" t="s">
        <v>48</v>
      </c>
      <c r="D43" s="31">
        <v>18962.861165999999</v>
      </c>
      <c r="E43" s="31">
        <v>73667.654015000007</v>
      </c>
      <c r="F43" s="31">
        <v>58729.254953000003</v>
      </c>
      <c r="G43" s="32">
        <v>83407.941634000003</v>
      </c>
      <c r="H43" s="31">
        <v>94345.155773999999</v>
      </c>
      <c r="I43" s="31">
        <v>33039.871081999998</v>
      </c>
      <c r="J43" s="31">
        <v>62202.520658000001</v>
      </c>
      <c r="K43" s="31">
        <v>160384.57781999998</v>
      </c>
      <c r="L43" s="31">
        <v>34783.551012000004</v>
      </c>
      <c r="M43" s="31">
        <v>70206.945716999995</v>
      </c>
      <c r="N43" s="31">
        <v>119060.659411</v>
      </c>
      <c r="O43" s="31">
        <v>145502.95053900001</v>
      </c>
      <c r="P43" s="31">
        <v>198056.23214199999</v>
      </c>
      <c r="Q43" s="31">
        <v>127297.784137</v>
      </c>
      <c r="R43" s="31">
        <v>135982.56842</v>
      </c>
      <c r="S43" s="31">
        <v>386415.46765899996</v>
      </c>
      <c r="T43" s="31">
        <v>270465.77883200004</v>
      </c>
      <c r="U43" s="27"/>
    </row>
    <row r="44" spans="1:21" s="11" customFormat="1" ht="9.75" customHeight="1" x14ac:dyDescent="0.15">
      <c r="A44" s="16"/>
      <c r="B44" s="16"/>
      <c r="C44" s="19" t="s">
        <v>49</v>
      </c>
      <c r="D44" s="31">
        <v>769054.71089900017</v>
      </c>
      <c r="E44" s="31">
        <v>1084736.774526</v>
      </c>
      <c r="F44" s="31">
        <v>648277.316398</v>
      </c>
      <c r="G44" s="32">
        <v>1182580.9809590001</v>
      </c>
      <c r="H44" s="31">
        <v>1262925.8377980001</v>
      </c>
      <c r="I44" s="31">
        <v>1379150.954495</v>
      </c>
      <c r="J44" s="31">
        <v>1249104.4970179999</v>
      </c>
      <c r="K44" s="31">
        <v>1209445.09778</v>
      </c>
      <c r="L44" s="31">
        <v>1115710.3843050001</v>
      </c>
      <c r="M44" s="31">
        <v>994562.59716</v>
      </c>
      <c r="N44" s="31">
        <v>1084499.4577560001</v>
      </c>
      <c r="O44" s="31">
        <v>1466517.555586</v>
      </c>
      <c r="P44" s="31">
        <v>1248759.110226</v>
      </c>
      <c r="Q44" s="31">
        <v>1207492.5906329998</v>
      </c>
      <c r="R44" s="31">
        <v>1999658.710427</v>
      </c>
      <c r="S44" s="31">
        <v>2074441.622156</v>
      </c>
      <c r="T44" s="31">
        <v>1508999.8546170001</v>
      </c>
      <c r="U44" s="27"/>
    </row>
    <row r="45" spans="1:21" s="11" customFormat="1" ht="9.75" customHeight="1" x14ac:dyDescent="0.15">
      <c r="A45" s="16"/>
      <c r="B45" s="16"/>
      <c r="C45" s="19" t="s">
        <v>50</v>
      </c>
      <c r="D45" s="31">
        <v>921177.73184999998</v>
      </c>
      <c r="E45" s="31">
        <v>1160037.3163269998</v>
      </c>
      <c r="F45" s="31">
        <v>952252.92998899997</v>
      </c>
      <c r="G45" s="32">
        <v>1212450.694661</v>
      </c>
      <c r="H45" s="31">
        <v>1561387.159121</v>
      </c>
      <c r="I45" s="31">
        <v>1898281.52465</v>
      </c>
      <c r="J45" s="31">
        <v>1616032.5856889999</v>
      </c>
      <c r="K45" s="31">
        <v>1776375.22367</v>
      </c>
      <c r="L45" s="31">
        <v>1743871.913625</v>
      </c>
      <c r="M45" s="31">
        <v>1596427.5290269998</v>
      </c>
      <c r="N45" s="31">
        <v>1733539.691017</v>
      </c>
      <c r="O45" s="31">
        <v>1871736.6858440002</v>
      </c>
      <c r="P45" s="31">
        <v>1845713.1845150001</v>
      </c>
      <c r="Q45" s="31">
        <v>1640052.0182729999</v>
      </c>
      <c r="R45" s="31">
        <v>2129069.9681799999</v>
      </c>
      <c r="S45" s="31">
        <v>2279223.763423</v>
      </c>
      <c r="T45" s="31">
        <v>2268669.5561199998</v>
      </c>
      <c r="U45" s="27"/>
    </row>
    <row r="46" spans="1:21" s="11" customFormat="1" ht="9.75" customHeight="1" x14ac:dyDescent="0.15">
      <c r="A46" s="16"/>
      <c r="B46" s="16"/>
      <c r="C46" s="19" t="s">
        <v>51</v>
      </c>
      <c r="D46" s="31">
        <v>16510.372758000001</v>
      </c>
      <c r="E46" s="31">
        <v>78073.886335999996</v>
      </c>
      <c r="F46" s="31">
        <v>49089.152643000001</v>
      </c>
      <c r="G46" s="32">
        <v>115298.346431</v>
      </c>
      <c r="H46" s="31">
        <v>83326.111849000008</v>
      </c>
      <c r="I46" s="31">
        <v>109268.424633</v>
      </c>
      <c r="J46" s="31">
        <v>148337.21618000002</v>
      </c>
      <c r="K46" s="31">
        <v>129244.13943000001</v>
      </c>
      <c r="L46" s="31">
        <v>111038.442977</v>
      </c>
      <c r="M46" s="31">
        <v>91894.957926000003</v>
      </c>
      <c r="N46" s="31">
        <v>151269.93941699999</v>
      </c>
      <c r="O46" s="31">
        <v>169493.526901</v>
      </c>
      <c r="P46" s="31">
        <v>140746.05227300001</v>
      </c>
      <c r="Q46" s="31">
        <v>96220.064069</v>
      </c>
      <c r="R46" s="31">
        <v>332510.49316700001</v>
      </c>
      <c r="S46" s="31">
        <v>469878.950839</v>
      </c>
      <c r="T46" s="31">
        <v>311058.78965399996</v>
      </c>
      <c r="U46" s="27"/>
    </row>
    <row r="47" spans="1:21" s="11" customFormat="1" ht="9.75" customHeight="1" x14ac:dyDescent="0.15">
      <c r="A47" s="16"/>
      <c r="B47" s="16"/>
      <c r="C47" s="19" t="s">
        <v>64</v>
      </c>
      <c r="D47" s="31">
        <v>1863894.7785</v>
      </c>
      <c r="E47" s="31">
        <v>2484624.0624569999</v>
      </c>
      <c r="F47" s="31">
        <v>1880890.014281</v>
      </c>
      <c r="G47" s="32">
        <v>2721075.3822110002</v>
      </c>
      <c r="H47" s="31">
        <v>3536616.8577100001</v>
      </c>
      <c r="I47" s="31">
        <v>3684228.9331350001</v>
      </c>
      <c r="J47" s="31">
        <v>3735681.6757899998</v>
      </c>
      <c r="K47" s="31">
        <v>3732630.6653199997</v>
      </c>
      <c r="L47" s="31">
        <v>3375375.1703829998</v>
      </c>
      <c r="M47" s="31">
        <v>3205338.5961910002</v>
      </c>
      <c r="N47" s="31">
        <v>3453329.7813150003</v>
      </c>
      <c r="O47" s="31">
        <v>3920491.7419169997</v>
      </c>
      <c r="P47" s="31">
        <v>3592797.3287579999</v>
      </c>
      <c r="Q47" s="31">
        <v>3224485.3230300001</v>
      </c>
      <c r="R47" s="31">
        <v>4684668.6117819995</v>
      </c>
      <c r="S47" s="31">
        <v>5166338.5912570003</v>
      </c>
      <c r="T47" s="31">
        <v>3987300.1577170002</v>
      </c>
      <c r="U47" s="27"/>
    </row>
    <row r="48" spans="1:21" s="11" customFormat="1" ht="9.75" customHeight="1" x14ac:dyDescent="0.15">
      <c r="A48" s="16"/>
      <c r="B48" s="16"/>
      <c r="C48" s="19" t="s">
        <v>65</v>
      </c>
      <c r="D48" s="31">
        <v>251876.53352899998</v>
      </c>
      <c r="E48" s="31">
        <v>365390.46864600002</v>
      </c>
      <c r="F48" s="31">
        <v>370569.42718</v>
      </c>
      <c r="G48" s="32">
        <v>475532.68883399997</v>
      </c>
      <c r="H48" s="31">
        <v>510397.98444299999</v>
      </c>
      <c r="I48" s="31">
        <v>569142.16258599993</v>
      </c>
      <c r="J48" s="31">
        <v>628625.09804200009</v>
      </c>
      <c r="K48" s="31">
        <v>617130.13804000011</v>
      </c>
      <c r="L48" s="31">
        <v>682423.92159099993</v>
      </c>
      <c r="M48" s="31">
        <v>586112.94484599994</v>
      </c>
      <c r="N48" s="31">
        <v>605193.80205599999</v>
      </c>
      <c r="O48" s="31">
        <v>715448.97042400006</v>
      </c>
      <c r="P48" s="31">
        <v>777667.40427200007</v>
      </c>
      <c r="Q48" s="31">
        <v>728823.36461799999</v>
      </c>
      <c r="R48" s="31">
        <v>797246.36500699993</v>
      </c>
      <c r="S48" s="31">
        <v>1022039.101849</v>
      </c>
      <c r="T48" s="31">
        <v>1023139.680036</v>
      </c>
      <c r="U48" s="27"/>
    </row>
    <row r="49" spans="1:21" s="11" customFormat="1" ht="9.75" customHeight="1" x14ac:dyDescent="0.15">
      <c r="A49" s="20" t="s">
        <v>13</v>
      </c>
      <c r="B49" s="21"/>
      <c r="C49" s="22"/>
      <c r="D49" s="33">
        <v>5880014.1268799994</v>
      </c>
      <c r="E49" s="33">
        <v>9283372.6898260005</v>
      </c>
      <c r="F49" s="33">
        <v>6895703.9423159994</v>
      </c>
      <c r="G49" s="34">
        <v>9160181.7432320006</v>
      </c>
      <c r="H49" s="33">
        <f>H50+H54+H58+H64</f>
        <v>11807520.93206</v>
      </c>
      <c r="I49" s="33">
        <f t="shared" ref="I49" si="14">I50+I54+I58+I64</f>
        <v>13424501.703567002</v>
      </c>
      <c r="J49" s="33">
        <f>J50+J54+J58+J64</f>
        <v>13717529.190269999</v>
      </c>
      <c r="K49" s="33">
        <f t="shared" ref="K49:M49" si="15">K50+K54+K58+K64</f>
        <v>12980005.403719999</v>
      </c>
      <c r="L49" s="33">
        <f>L50+L54+L58+L64</f>
        <v>12094172.992898</v>
      </c>
      <c r="M49" s="33">
        <f t="shared" si="15"/>
        <v>11180259.340356</v>
      </c>
      <c r="N49" s="33">
        <f>N50+N54+N58+N64</f>
        <v>11267925.976578001</v>
      </c>
      <c r="O49" s="33">
        <v>11586286.666245999</v>
      </c>
      <c r="P49" s="33">
        <v>12246534.619026</v>
      </c>
      <c r="Q49" s="33">
        <v>10978998.702935999</v>
      </c>
      <c r="R49" s="33">
        <v>13825745.551990002</v>
      </c>
      <c r="S49" s="33">
        <v>13949124.217504</v>
      </c>
      <c r="T49" s="33">
        <v>13632273.804018999</v>
      </c>
      <c r="U49" s="27"/>
    </row>
    <row r="50" spans="1:21" s="11" customFormat="1" ht="9.75" customHeight="1" x14ac:dyDescent="0.15">
      <c r="A50" s="16"/>
      <c r="B50" s="17" t="s">
        <v>14</v>
      </c>
      <c r="C50" s="18"/>
      <c r="D50" s="31">
        <v>587731.49877499999</v>
      </c>
      <c r="E50" s="31">
        <v>1302515.5831459998</v>
      </c>
      <c r="F50" s="31">
        <v>852007.911204</v>
      </c>
      <c r="G50" s="32">
        <v>1085143.7243660002</v>
      </c>
      <c r="H50" s="31">
        <f>SUM(H51:H53)</f>
        <v>1446413.4501180002</v>
      </c>
      <c r="I50" s="31">
        <f t="shared" ref="I50:M50" si="16">SUM(I51:I53)</f>
        <v>1481631.854477</v>
      </c>
      <c r="J50" s="31">
        <f t="shared" si="16"/>
        <v>1429259.0240179999</v>
      </c>
      <c r="K50" s="31">
        <f t="shared" si="16"/>
        <v>1406815.4995199998</v>
      </c>
      <c r="L50" s="31">
        <f t="shared" si="16"/>
        <v>1405213.2393119999</v>
      </c>
      <c r="M50" s="31">
        <f t="shared" si="16"/>
        <v>1100546.9263629999</v>
      </c>
      <c r="N50" s="31">
        <f>SUM(N51:N53)</f>
        <v>1049601.7184020001</v>
      </c>
      <c r="O50" s="31">
        <v>1180637.53232</v>
      </c>
      <c r="P50" s="31">
        <v>1293487.274311</v>
      </c>
      <c r="Q50" s="31">
        <v>1086687.116319</v>
      </c>
      <c r="R50" s="31">
        <v>1522487.2641710001</v>
      </c>
      <c r="S50" s="31">
        <v>1440207.342562</v>
      </c>
      <c r="T50" s="31">
        <v>1141975.2787539999</v>
      </c>
      <c r="U50" s="27"/>
    </row>
    <row r="51" spans="1:21" s="11" customFormat="1" ht="9.75" customHeight="1" x14ac:dyDescent="0.15">
      <c r="A51" s="20"/>
      <c r="B51" s="16"/>
      <c r="C51" s="19" t="s">
        <v>15</v>
      </c>
      <c r="D51" s="31">
        <v>226.131991</v>
      </c>
      <c r="E51" s="31">
        <v>303.211907</v>
      </c>
      <c r="F51" s="31">
        <v>850.77594799999997</v>
      </c>
      <c r="G51" s="32">
        <v>1737.7868040000001</v>
      </c>
      <c r="H51" s="31">
        <v>2756.1123969999999</v>
      </c>
      <c r="I51" s="31">
        <v>2048.4479689999998</v>
      </c>
      <c r="J51" s="31">
        <v>1798.0995780000001</v>
      </c>
      <c r="K51" s="31">
        <v>2372.82402</v>
      </c>
      <c r="L51" s="31">
        <v>4677.5953140000001</v>
      </c>
      <c r="M51" s="31">
        <v>2717.1136120000001</v>
      </c>
      <c r="N51" s="31">
        <v>2916.1176290000003</v>
      </c>
      <c r="O51" s="31">
        <v>2522.7545219999997</v>
      </c>
      <c r="P51" s="31">
        <v>2530.4375670000004</v>
      </c>
      <c r="Q51" s="31">
        <v>1541.3163750000001</v>
      </c>
      <c r="R51" s="31">
        <v>2950.4865720000003</v>
      </c>
      <c r="S51" s="31">
        <v>2353.4322119999997</v>
      </c>
      <c r="T51" s="31">
        <v>579.09421299999997</v>
      </c>
      <c r="U51" s="27"/>
    </row>
    <row r="52" spans="1:21" s="11" customFormat="1" ht="9.75" customHeight="1" x14ac:dyDescent="0.15">
      <c r="A52" s="16"/>
      <c r="B52" s="16"/>
      <c r="C52" s="19" t="s">
        <v>16</v>
      </c>
      <c r="D52" s="31">
        <v>116594.263878</v>
      </c>
      <c r="E52" s="31">
        <v>460033.03737699997</v>
      </c>
      <c r="F52" s="31">
        <v>230954.04326400001</v>
      </c>
      <c r="G52" s="32">
        <v>293355.91617600003</v>
      </c>
      <c r="H52" s="31">
        <v>371452.02185600001</v>
      </c>
      <c r="I52" s="31">
        <v>370081.43524900003</v>
      </c>
      <c r="J52" s="31">
        <v>388210.55452899996</v>
      </c>
      <c r="K52" s="31">
        <v>330219.09373999992</v>
      </c>
      <c r="L52" s="31">
        <v>294054.93318400002</v>
      </c>
      <c r="M52" s="31">
        <v>214845.949181</v>
      </c>
      <c r="N52" s="31">
        <v>217232.95297400001</v>
      </c>
      <c r="O52" s="31">
        <v>312926.17178100004</v>
      </c>
      <c r="P52" s="31">
        <v>290625.76388300007</v>
      </c>
      <c r="Q52" s="31">
        <v>236753.33194900001</v>
      </c>
      <c r="R52" s="31">
        <v>489466.60686100001</v>
      </c>
      <c r="S52" s="31">
        <v>432470.903131</v>
      </c>
      <c r="T52" s="31">
        <v>241818.157679</v>
      </c>
      <c r="U52" s="27"/>
    </row>
    <row r="53" spans="1:21" s="11" customFormat="1" ht="9.75" customHeight="1" x14ac:dyDescent="0.15">
      <c r="A53" s="16"/>
      <c r="B53" s="16"/>
      <c r="C53" s="19" t="s">
        <v>17</v>
      </c>
      <c r="D53" s="31">
        <v>470911.10290599999</v>
      </c>
      <c r="E53" s="31">
        <v>842179.33386200003</v>
      </c>
      <c r="F53" s="31">
        <v>620203.091992</v>
      </c>
      <c r="G53" s="32">
        <v>790050.02138600009</v>
      </c>
      <c r="H53" s="31">
        <v>1072205.315865</v>
      </c>
      <c r="I53" s="31">
        <v>1109501.971259</v>
      </c>
      <c r="J53" s="31">
        <v>1039250.369911</v>
      </c>
      <c r="K53" s="31">
        <v>1074223.58176</v>
      </c>
      <c r="L53" s="31">
        <v>1106480.7108139999</v>
      </c>
      <c r="M53" s="31">
        <v>882983.86357000005</v>
      </c>
      <c r="N53" s="31">
        <v>829452.64779900003</v>
      </c>
      <c r="O53" s="31">
        <v>865188.60601699993</v>
      </c>
      <c r="P53" s="31">
        <v>1000331.072861</v>
      </c>
      <c r="Q53" s="31">
        <v>848392.46799499996</v>
      </c>
      <c r="R53" s="31">
        <v>1030070.1707380001</v>
      </c>
      <c r="S53" s="31">
        <v>1005383.007219</v>
      </c>
      <c r="T53" s="31">
        <v>899578.026862</v>
      </c>
      <c r="U53" s="27"/>
    </row>
    <row r="54" spans="1:21" s="11" customFormat="1" ht="9.75" customHeight="1" x14ac:dyDescent="0.15">
      <c r="A54" s="16"/>
      <c r="B54" s="17" t="s">
        <v>11</v>
      </c>
      <c r="C54" s="18"/>
      <c r="D54" s="31">
        <v>50371.119855000004</v>
      </c>
      <c r="E54" s="31">
        <v>89998.891122999994</v>
      </c>
      <c r="F54" s="31">
        <v>71414.840906999991</v>
      </c>
      <c r="G54" s="32">
        <v>79521.772717999993</v>
      </c>
      <c r="H54" s="31">
        <f>SUM(H55:H57)</f>
        <v>110430.567844</v>
      </c>
      <c r="I54" s="31">
        <f t="shared" ref="I54:M54" si="17">SUM(I55:I57)</f>
        <v>137015.184236</v>
      </c>
      <c r="J54" s="31">
        <f t="shared" si="17"/>
        <v>130926.393282</v>
      </c>
      <c r="K54" s="31">
        <f t="shared" si="17"/>
        <v>140523.07589000001</v>
      </c>
      <c r="L54" s="31">
        <f t="shared" si="17"/>
        <v>160425.65427699999</v>
      </c>
      <c r="M54" s="31">
        <f t="shared" si="17"/>
        <v>144094.977934</v>
      </c>
      <c r="N54" s="31">
        <f>SUM(N55:N57)</f>
        <v>142543.13631700003</v>
      </c>
      <c r="O54" s="31">
        <v>149481.15609</v>
      </c>
      <c r="P54" s="31">
        <v>151522.643496</v>
      </c>
      <c r="Q54" s="31">
        <v>152819.99101699999</v>
      </c>
      <c r="R54" s="31">
        <v>184686.244764</v>
      </c>
      <c r="S54" s="31">
        <v>185563.511822</v>
      </c>
      <c r="T54" s="31">
        <v>159920.78795300002</v>
      </c>
      <c r="U54" s="27"/>
    </row>
    <row r="55" spans="1:21" s="11" customFormat="1" ht="9.75" customHeight="1" x14ac:dyDescent="0.15">
      <c r="A55" s="16"/>
      <c r="B55" s="16"/>
      <c r="C55" s="19" t="s">
        <v>52</v>
      </c>
      <c r="D55" s="31">
        <v>28769.480632000003</v>
      </c>
      <c r="E55" s="31">
        <v>46850.767027999995</v>
      </c>
      <c r="F55" s="31">
        <v>45158.877549999997</v>
      </c>
      <c r="G55" s="32">
        <v>45301.768626999998</v>
      </c>
      <c r="H55" s="31">
        <v>61270.843737999996</v>
      </c>
      <c r="I55" s="31">
        <v>70208.503800999999</v>
      </c>
      <c r="J55" s="31">
        <v>77756.158439999999</v>
      </c>
      <c r="K55" s="31">
        <v>82554.357980000001</v>
      </c>
      <c r="L55" s="31">
        <v>87314.129480000003</v>
      </c>
      <c r="M55" s="31">
        <v>90605.940878000009</v>
      </c>
      <c r="N55" s="31">
        <v>82675.528946000006</v>
      </c>
      <c r="O55" s="31">
        <v>104670.10075100001</v>
      </c>
      <c r="P55" s="31">
        <v>103379.47490099999</v>
      </c>
      <c r="Q55" s="31">
        <v>104960.50581800001</v>
      </c>
      <c r="R55" s="31">
        <v>116065.36513400001</v>
      </c>
      <c r="S55" s="31">
        <v>102303.292231</v>
      </c>
      <c r="T55" s="31">
        <v>92367.429562000005</v>
      </c>
      <c r="U55" s="27"/>
    </row>
    <row r="56" spans="1:21" s="11" customFormat="1" ht="9.75" customHeight="1" x14ac:dyDescent="0.15">
      <c r="A56" s="16"/>
      <c r="B56" s="16"/>
      <c r="C56" s="19" t="s">
        <v>53</v>
      </c>
      <c r="D56" s="31">
        <v>3407.8365840000001</v>
      </c>
      <c r="E56" s="31">
        <v>5651.9621179999995</v>
      </c>
      <c r="F56" s="31">
        <v>2340.0288999999998</v>
      </c>
      <c r="G56" s="32">
        <v>3206.9320079999998</v>
      </c>
      <c r="H56" s="31">
        <v>2453.2163599999999</v>
      </c>
      <c r="I56" s="31">
        <v>3153.7362710000002</v>
      </c>
      <c r="J56" s="31">
        <v>4283.2272370000001</v>
      </c>
      <c r="K56" s="31">
        <v>3699.9010000000003</v>
      </c>
      <c r="L56" s="31">
        <v>3033.5075269999998</v>
      </c>
      <c r="M56" s="31">
        <v>3257.5410299999999</v>
      </c>
      <c r="N56" s="31">
        <v>5126.6428880000003</v>
      </c>
      <c r="O56" s="31">
        <v>3685.4164350000001</v>
      </c>
      <c r="P56" s="31">
        <v>4996.600308000001</v>
      </c>
      <c r="Q56" s="31">
        <v>5001.1315400000003</v>
      </c>
      <c r="R56" s="31">
        <v>6806.699302</v>
      </c>
      <c r="S56" s="31">
        <v>6560.6474800000005</v>
      </c>
      <c r="T56" s="31">
        <v>4381.3577610000002</v>
      </c>
      <c r="U56" s="27"/>
    </row>
    <row r="57" spans="1:21" s="11" customFormat="1" ht="9.75" customHeight="1" x14ac:dyDescent="0.15">
      <c r="A57" s="16"/>
      <c r="B57" s="16"/>
      <c r="C57" s="19" t="s">
        <v>54</v>
      </c>
      <c r="D57" s="31">
        <v>18193.802638999998</v>
      </c>
      <c r="E57" s="31">
        <v>37496.161976999996</v>
      </c>
      <c r="F57" s="31">
        <v>23915.934456999999</v>
      </c>
      <c r="G57" s="32">
        <v>31013.072082999999</v>
      </c>
      <c r="H57" s="31">
        <v>46706.507746000003</v>
      </c>
      <c r="I57" s="31">
        <v>63652.944164</v>
      </c>
      <c r="J57" s="31">
        <v>48887.007604999999</v>
      </c>
      <c r="K57" s="31">
        <v>54268.816910000001</v>
      </c>
      <c r="L57" s="31">
        <v>70078.017269999997</v>
      </c>
      <c r="M57" s="31">
        <v>50231.496026000001</v>
      </c>
      <c r="N57" s="31">
        <v>54740.964483000003</v>
      </c>
      <c r="O57" s="31">
        <v>41125.638903999999</v>
      </c>
      <c r="P57" s="31">
        <v>43146.568287000002</v>
      </c>
      <c r="Q57" s="31">
        <v>42858.353659</v>
      </c>
      <c r="R57" s="31">
        <v>61814.180328000002</v>
      </c>
      <c r="S57" s="31">
        <v>76699.572111000001</v>
      </c>
      <c r="T57" s="31">
        <v>63172.000630000002</v>
      </c>
      <c r="U57" s="27"/>
    </row>
    <row r="58" spans="1:21" s="11" customFormat="1" ht="9.75" customHeight="1" x14ac:dyDescent="0.15">
      <c r="A58" s="16"/>
      <c r="B58" s="17" t="s">
        <v>12</v>
      </c>
      <c r="C58" s="18"/>
      <c r="D58" s="31">
        <v>3986783.5189900002</v>
      </c>
      <c r="E58" s="31">
        <v>5820226.8643889995</v>
      </c>
      <c r="F58" s="31">
        <v>4555143.3000579998</v>
      </c>
      <c r="G58" s="32">
        <v>5641875.7654580008</v>
      </c>
      <c r="H58" s="31">
        <f>SUM(H59:H63)</f>
        <v>7446013.556349</v>
      </c>
      <c r="I58" s="31">
        <v>8281567.8315430004</v>
      </c>
      <c r="J58" s="31">
        <f>SUM(J59:J63)</f>
        <v>8450352.6731640007</v>
      </c>
      <c r="K58" s="31">
        <f t="shared" ref="K58:M58" si="18">SUM(K59:K63)</f>
        <v>8807052.9759100005</v>
      </c>
      <c r="L58" s="31">
        <f t="shared" si="18"/>
        <v>7995912.0145920003</v>
      </c>
      <c r="M58" s="31">
        <f t="shared" si="18"/>
        <v>7372060.5422370005</v>
      </c>
      <c r="N58" s="31">
        <f>SUM(N59:N63)</f>
        <v>7382333.902218</v>
      </c>
      <c r="O58" s="31">
        <v>7354451.2680270001</v>
      </c>
      <c r="P58" s="31">
        <v>7789422.2873170003</v>
      </c>
      <c r="Q58" s="31">
        <v>7648273.1870809998</v>
      </c>
      <c r="R58" s="31">
        <v>8830153.1503980011</v>
      </c>
      <c r="S58" s="31">
        <v>8868457.2556309998</v>
      </c>
      <c r="T58" s="31">
        <v>8771067.5497399997</v>
      </c>
      <c r="U58" s="27"/>
    </row>
    <row r="59" spans="1:21" s="11" customFormat="1" ht="9.75" customHeight="1" x14ac:dyDescent="0.15">
      <c r="A59" s="16"/>
      <c r="B59" s="16"/>
      <c r="C59" s="19" t="s">
        <v>55</v>
      </c>
      <c r="D59" s="31">
        <v>692280.6321380001</v>
      </c>
      <c r="E59" s="31">
        <v>916209.70369200001</v>
      </c>
      <c r="F59" s="31">
        <v>856098.91260499996</v>
      </c>
      <c r="G59" s="32">
        <v>1068297.1393550001</v>
      </c>
      <c r="H59" s="31">
        <v>1291026.076195</v>
      </c>
      <c r="I59" s="31">
        <v>1435377.796779</v>
      </c>
      <c r="J59" s="31">
        <v>1550556.1884049999</v>
      </c>
      <c r="K59" s="31">
        <v>1526188.2650799998</v>
      </c>
      <c r="L59" s="31">
        <v>1467427.6398840002</v>
      </c>
      <c r="M59" s="31">
        <v>1394887.886739</v>
      </c>
      <c r="N59" s="31">
        <v>1378177.4941420001</v>
      </c>
      <c r="O59" s="31">
        <v>1503786.124486</v>
      </c>
      <c r="P59" s="31">
        <v>1634464.034825</v>
      </c>
      <c r="Q59" s="31">
        <v>1873047.5202820001</v>
      </c>
      <c r="R59" s="31">
        <v>2226588.540306</v>
      </c>
      <c r="S59" s="31">
        <v>2137569.0824839999</v>
      </c>
      <c r="T59" s="31">
        <v>1768327.8709710001</v>
      </c>
      <c r="U59" s="27"/>
    </row>
    <row r="60" spans="1:21" s="11" customFormat="1" ht="9.75" customHeight="1" x14ac:dyDescent="0.15">
      <c r="A60" s="16"/>
      <c r="B60" s="16"/>
      <c r="C60" s="19" t="s">
        <v>18</v>
      </c>
      <c r="D60" s="31">
        <v>110210.88354600001</v>
      </c>
      <c r="E60" s="31">
        <v>150944.20485499999</v>
      </c>
      <c r="F60" s="31">
        <v>116342.830321</v>
      </c>
      <c r="G60" s="32">
        <v>157573.24073200001</v>
      </c>
      <c r="H60" s="31">
        <v>206281.383489</v>
      </c>
      <c r="I60" s="31">
        <v>233039.134101</v>
      </c>
      <c r="J60" s="31">
        <v>242863.52485100002</v>
      </c>
      <c r="K60" s="31">
        <v>246339.09747000001</v>
      </c>
      <c r="L60" s="31">
        <v>239240.68413100002</v>
      </c>
      <c r="M60" s="31">
        <v>234470.96369</v>
      </c>
      <c r="N60" s="31">
        <v>242601.58139899996</v>
      </c>
      <c r="O60" s="31">
        <v>254738.22050900001</v>
      </c>
      <c r="P60" s="31">
        <v>259152.57698000004</v>
      </c>
      <c r="Q60" s="31">
        <v>269275.164323</v>
      </c>
      <c r="R60" s="31">
        <v>375271.68599000003</v>
      </c>
      <c r="S60" s="31">
        <v>326906.586411</v>
      </c>
      <c r="T60" s="31">
        <v>289359.16780299996</v>
      </c>
      <c r="U60" s="27"/>
    </row>
    <row r="61" spans="1:21" s="11" customFormat="1" ht="9.75" customHeight="1" x14ac:dyDescent="0.15">
      <c r="A61" s="16"/>
      <c r="B61" s="16"/>
      <c r="C61" s="19" t="s">
        <v>56</v>
      </c>
      <c r="D61" s="31">
        <v>339860.16198200011</v>
      </c>
      <c r="E61" s="31">
        <v>582873.83487699996</v>
      </c>
      <c r="F61" s="31">
        <v>404789.723459</v>
      </c>
      <c r="G61" s="32">
        <v>443826.90001899999</v>
      </c>
      <c r="H61" s="31">
        <v>624333.19859000004</v>
      </c>
      <c r="I61" s="31">
        <v>663911.77622500004</v>
      </c>
      <c r="J61" s="31">
        <v>641849.74290199997</v>
      </c>
      <c r="K61" s="31">
        <v>633766.88486999983</v>
      </c>
      <c r="L61" s="31">
        <v>644964.97338600003</v>
      </c>
      <c r="M61" s="31">
        <v>578473.58382399997</v>
      </c>
      <c r="N61" s="31">
        <v>593982.38887899998</v>
      </c>
      <c r="O61" s="31">
        <v>597722.80033500004</v>
      </c>
      <c r="P61" s="31">
        <v>617087.96748100012</v>
      </c>
      <c r="Q61" s="31">
        <v>562359.03345299989</v>
      </c>
      <c r="R61" s="31">
        <v>693443.879755</v>
      </c>
      <c r="S61" s="31">
        <v>712093.76690699998</v>
      </c>
      <c r="T61" s="31">
        <v>772788.30863600003</v>
      </c>
      <c r="U61" s="27"/>
    </row>
    <row r="62" spans="1:21" s="11" customFormat="1" ht="9.75" customHeight="1" x14ac:dyDescent="0.15">
      <c r="A62" s="16"/>
      <c r="B62" s="16"/>
      <c r="C62" s="19" t="s">
        <v>57</v>
      </c>
      <c r="D62" s="31">
        <v>1764510.5159400003</v>
      </c>
      <c r="E62" s="31">
        <v>2725407.8088140003</v>
      </c>
      <c r="F62" s="31">
        <v>2225368.8196100001</v>
      </c>
      <c r="G62" s="32">
        <v>2808796.7860250003</v>
      </c>
      <c r="H62" s="31">
        <v>3791337.716887</v>
      </c>
      <c r="I62" s="31">
        <v>4207648.5098700002</v>
      </c>
      <c r="J62" s="31">
        <v>4135446.9362570001</v>
      </c>
      <c r="K62" s="31">
        <v>4056336.4460300007</v>
      </c>
      <c r="L62" s="31">
        <v>3395568.3372399998</v>
      </c>
      <c r="M62" s="31">
        <v>2945533.9692740003</v>
      </c>
      <c r="N62" s="31">
        <v>2947734.6228239997</v>
      </c>
      <c r="O62" s="31">
        <v>2918698.5994510003</v>
      </c>
      <c r="P62" s="31">
        <v>3160064.0268390002</v>
      </c>
      <c r="Q62" s="31">
        <v>3138451.4605399999</v>
      </c>
      <c r="R62" s="31">
        <v>3140185.7328870003</v>
      </c>
      <c r="S62" s="31">
        <v>3464637.6559889996</v>
      </c>
      <c r="T62" s="31">
        <v>3780857.9022049997</v>
      </c>
      <c r="U62" s="27"/>
    </row>
    <row r="63" spans="1:21" s="11" customFormat="1" ht="9.75" customHeight="1" x14ac:dyDescent="0.15">
      <c r="A63" s="16"/>
      <c r="B63" s="16"/>
      <c r="C63" s="19" t="s">
        <v>58</v>
      </c>
      <c r="D63" s="31">
        <v>1079921.3253839999</v>
      </c>
      <c r="E63" s="31">
        <v>1444791.3121510001</v>
      </c>
      <c r="F63" s="31">
        <v>952543.01406299998</v>
      </c>
      <c r="G63" s="32">
        <v>1163381.699327</v>
      </c>
      <c r="H63" s="31">
        <v>1533035.1811879999</v>
      </c>
      <c r="I63" s="31">
        <v>1741590.6145680002</v>
      </c>
      <c r="J63" s="31">
        <v>1879636.2807490001</v>
      </c>
      <c r="K63" s="31">
        <v>2344422.2824599999</v>
      </c>
      <c r="L63" s="31">
        <v>2248710.3799510002</v>
      </c>
      <c r="M63" s="31">
        <v>2218694.1387100001</v>
      </c>
      <c r="N63" s="31">
        <v>2219837.8149739997</v>
      </c>
      <c r="O63" s="31">
        <v>2079505.5232460001</v>
      </c>
      <c r="P63" s="31">
        <v>2118653.6811919999</v>
      </c>
      <c r="Q63" s="31">
        <v>1805140.0084830001</v>
      </c>
      <c r="R63" s="31">
        <v>2394663.31146</v>
      </c>
      <c r="S63" s="31">
        <v>2227250.1638400001</v>
      </c>
      <c r="T63" s="31">
        <v>2159734.3001250001</v>
      </c>
      <c r="U63" s="27"/>
    </row>
    <row r="64" spans="1:21" s="11" customFormat="1" ht="9.75" customHeight="1" x14ac:dyDescent="0.15">
      <c r="A64" s="16"/>
      <c r="B64" s="17" t="s">
        <v>19</v>
      </c>
      <c r="C64" s="18"/>
      <c r="D64" s="31">
        <v>1255127.9892599999</v>
      </c>
      <c r="E64" s="31">
        <v>2070631.3511680001</v>
      </c>
      <c r="F64" s="31">
        <v>1417137.8901470001</v>
      </c>
      <c r="G64" s="32">
        <v>2353640.4806900001</v>
      </c>
      <c r="H64" s="31">
        <f>SUM(H65:H67)</f>
        <v>2804663.3577490002</v>
      </c>
      <c r="I64" s="31">
        <v>3524286.8333110004</v>
      </c>
      <c r="J64" s="31">
        <f>SUM(J65:J67)</f>
        <v>3706991.099806</v>
      </c>
      <c r="K64" s="31">
        <f t="shared" ref="K64:M64" si="19">SUM(K65:K67)</f>
        <v>2625613.8524000002</v>
      </c>
      <c r="L64" s="31">
        <f>SUM(L65:L67)</f>
        <v>2532622.0847169999</v>
      </c>
      <c r="M64" s="31">
        <f t="shared" si="19"/>
        <v>2563556.8938219999</v>
      </c>
      <c r="N64" s="31">
        <f>SUM(N65:N67)</f>
        <v>2693447.219641</v>
      </c>
      <c r="O64" s="31">
        <v>2901716.7098089997</v>
      </c>
      <c r="P64" s="31">
        <v>3012102.4139020001</v>
      </c>
      <c r="Q64" s="31">
        <v>2091218.4085189998</v>
      </c>
      <c r="R64" s="31">
        <v>3288418.8926570001</v>
      </c>
      <c r="S64" s="31">
        <v>3454896.1074890001</v>
      </c>
      <c r="T64" s="31">
        <v>3559310.1875720001</v>
      </c>
      <c r="U64" s="27"/>
    </row>
    <row r="65" spans="1:21" s="11" customFormat="1" ht="9.75" customHeight="1" x14ac:dyDescent="0.15">
      <c r="A65" s="16"/>
      <c r="B65" s="16"/>
      <c r="C65" s="19" t="s">
        <v>59</v>
      </c>
      <c r="D65" s="31">
        <v>501923.63711600006</v>
      </c>
      <c r="E65" s="31">
        <v>675340.20039600006</v>
      </c>
      <c r="F65" s="31">
        <v>587558.08969699999</v>
      </c>
      <c r="G65" s="32">
        <v>783631.2072050001</v>
      </c>
      <c r="H65" s="31">
        <v>956624.53649700002</v>
      </c>
      <c r="I65" s="31">
        <v>1112315.8283640002</v>
      </c>
      <c r="J65" s="31">
        <v>1137930.3694830001</v>
      </c>
      <c r="K65" s="31">
        <v>1049211.7737799999</v>
      </c>
      <c r="L65" s="31">
        <v>1072763.477276</v>
      </c>
      <c r="M65" s="31">
        <v>995019.99857299996</v>
      </c>
      <c r="N65" s="31">
        <v>1087121.4048059999</v>
      </c>
      <c r="O65" s="31">
        <v>1216593.925757</v>
      </c>
      <c r="P65" s="31">
        <v>1224267.868726</v>
      </c>
      <c r="Q65" s="31">
        <v>958595.26833599992</v>
      </c>
      <c r="R65" s="31">
        <v>1342465.693681</v>
      </c>
      <c r="S65" s="31">
        <v>1440879.8861479999</v>
      </c>
      <c r="T65" s="31">
        <v>1428465.333809</v>
      </c>
      <c r="U65" s="27"/>
    </row>
    <row r="66" spans="1:21" s="11" customFormat="1" ht="9.75" customHeight="1" x14ac:dyDescent="0.15">
      <c r="A66" s="16"/>
      <c r="B66" s="16"/>
      <c r="C66" s="19" t="s">
        <v>60</v>
      </c>
      <c r="D66" s="31">
        <v>732861.20555199985</v>
      </c>
      <c r="E66" s="31">
        <v>1362085.548068</v>
      </c>
      <c r="F66" s="31">
        <v>787508.42081200005</v>
      </c>
      <c r="G66" s="32">
        <v>1521408.917783</v>
      </c>
      <c r="H66" s="31">
        <v>1801503.339441</v>
      </c>
      <c r="I66" s="31">
        <v>2357418.5369190001</v>
      </c>
      <c r="J66" s="31">
        <v>2511677.577178</v>
      </c>
      <c r="K66" s="31">
        <v>1525515.85999</v>
      </c>
      <c r="L66" s="31">
        <v>1420747.6365999999</v>
      </c>
      <c r="M66" s="31">
        <v>1524342.162665</v>
      </c>
      <c r="N66" s="31">
        <v>1558480.7642260001</v>
      </c>
      <c r="O66" s="31">
        <v>1625928.0729319998</v>
      </c>
      <c r="P66" s="31">
        <v>1734812.9842709999</v>
      </c>
      <c r="Q66" s="31">
        <v>1096224.304059</v>
      </c>
      <c r="R66" s="31">
        <v>1903955.409059</v>
      </c>
      <c r="S66" s="31">
        <v>1958473.859037</v>
      </c>
      <c r="T66" s="31">
        <v>2080242.5237909998</v>
      </c>
      <c r="U66" s="27"/>
    </row>
    <row r="67" spans="1:21" ht="9.75" customHeight="1" x14ac:dyDescent="0.15">
      <c r="A67" s="25"/>
      <c r="B67" s="25"/>
      <c r="C67" s="26" t="s">
        <v>61</v>
      </c>
      <c r="D67" s="35">
        <v>20343.146592000001</v>
      </c>
      <c r="E67" s="35">
        <v>33205.602703999997</v>
      </c>
      <c r="F67" s="35">
        <v>42071.379637999999</v>
      </c>
      <c r="G67" s="36">
        <v>48600.355702000001</v>
      </c>
      <c r="H67" s="35">
        <v>46535.481810999998</v>
      </c>
      <c r="I67" s="35">
        <v>54552.468027999996</v>
      </c>
      <c r="J67" s="35">
        <v>57383.153145000004</v>
      </c>
      <c r="K67" s="35">
        <v>50886.218629999996</v>
      </c>
      <c r="L67" s="35">
        <v>39110.970840999995</v>
      </c>
      <c r="M67" s="35">
        <v>44194.732583999998</v>
      </c>
      <c r="N67" s="31">
        <v>47845.050608999998</v>
      </c>
      <c r="O67" s="31">
        <v>59194.71112</v>
      </c>
      <c r="P67" s="31">
        <v>53021.560905000006</v>
      </c>
      <c r="Q67" s="31">
        <v>36398.836124000001</v>
      </c>
      <c r="R67" s="31">
        <v>41997.789917000002</v>
      </c>
      <c r="S67" s="31">
        <v>55542.362303999995</v>
      </c>
      <c r="T67" s="31">
        <v>50602.329972</v>
      </c>
      <c r="U67" s="27"/>
    </row>
    <row r="68" spans="1:21" s="46" customFormat="1" ht="12" customHeight="1" x14ac:dyDescent="0.2">
      <c r="A68" s="38" t="s">
        <v>20</v>
      </c>
      <c r="B68" s="44"/>
      <c r="C68" s="39"/>
      <c r="D68" s="40">
        <v>19958.735686999997</v>
      </c>
      <c r="E68" s="41">
        <v>33496.997769000001</v>
      </c>
      <c r="F68" s="41">
        <v>13970.041605</v>
      </c>
      <c r="G68" s="42">
        <v>3682.2604449999999</v>
      </c>
      <c r="H68" s="43">
        <v>29442.942919993438</v>
      </c>
      <c r="I68" s="43">
        <v>14327.150465995783</v>
      </c>
      <c r="J68" s="43">
        <v>17528.483594999998</v>
      </c>
      <c r="K68" s="43">
        <v>33666.387860000003</v>
      </c>
      <c r="L68" s="43">
        <v>10149.627924</v>
      </c>
      <c r="M68" s="43">
        <v>3209.8852980000001</v>
      </c>
      <c r="N68" s="43">
        <v>17388.1270549982</v>
      </c>
      <c r="O68" s="43">
        <v>19595.377335007262</v>
      </c>
      <c r="P68" s="43">
        <v>6192.0605409999998</v>
      </c>
      <c r="Q68" s="43">
        <v>9825.322134</v>
      </c>
      <c r="R68" s="43">
        <v>27503.305074</v>
      </c>
      <c r="S68" s="43">
        <v>9588.7739540000002</v>
      </c>
      <c r="T68" s="43">
        <v>21484.050984000001</v>
      </c>
      <c r="U68" s="45"/>
    </row>
    <row r="69" spans="1:21" ht="11.25" customHeight="1" x14ac:dyDescent="0.15">
      <c r="A69" s="54" t="s">
        <v>72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1"/>
      <c r="U69" s="27"/>
    </row>
    <row r="70" spans="1:21" ht="9.75" customHeight="1" x14ac:dyDescent="0.15">
      <c r="A70" s="55" t="s">
        <v>69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49"/>
      <c r="U70" s="27"/>
    </row>
    <row r="71" spans="1:21" ht="9.75" customHeight="1" x14ac:dyDescent="0.15">
      <c r="A71" s="57" t="s">
        <v>68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0"/>
      <c r="U71" s="27"/>
    </row>
    <row r="72" spans="1:21" ht="9.75" customHeight="1" x14ac:dyDescent="0.15">
      <c r="A72" s="12" t="s">
        <v>62</v>
      </c>
    </row>
    <row r="77" spans="1:21" x14ac:dyDescent="0.15"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</sheetData>
  <mergeCells count="4">
    <mergeCell ref="A6:C6"/>
    <mergeCell ref="A69:S69"/>
    <mergeCell ref="A70:S70"/>
    <mergeCell ref="A71:S71"/>
  </mergeCells>
  <phoneticPr fontId="0" type="noConversion"/>
  <pageMargins left="1.299212598425197" right="1.299212598425197" top="0.98425196850393704" bottom="1.1811023622047245" header="0" footer="0"/>
  <pageSetup paperSize="9" orientation="portrait" r:id="rId1"/>
  <headerFooter alignWithMargins="0"/>
  <ignoredErrors>
    <ignoredError sqref="H8:J8 H16:J16 H24 H30 H36:I36 H50:J50 H54:J54 H58 H64 L64:N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27.15</vt:lpstr>
      <vt:lpstr>'27.15'!Área_de_impresión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Renzo Torbisco  Luján</cp:lastModifiedBy>
  <cp:lastPrinted>2024-07-24T20:49:01Z</cp:lastPrinted>
  <dcterms:created xsi:type="dcterms:W3CDTF">2004-09-07T15:27:20Z</dcterms:created>
  <dcterms:modified xsi:type="dcterms:W3CDTF">2025-08-18T16:07:00Z</dcterms:modified>
</cp:coreProperties>
</file>