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CULO SECTOR TRANSPORTE\COMPENDIO\COMPENDIO 2022\CAP-20_TRANSPORTE_2022\"/>
    </mc:Choice>
  </mc:AlternateContent>
  <bookViews>
    <workbookView xWindow="0" yWindow="0" windowWidth="21600" windowHeight="9600"/>
  </bookViews>
  <sheets>
    <sheet name="20.35" sheetId="1" r:id="rId1"/>
  </sheets>
  <definedNames>
    <definedName name="_xlnm.Print_Area" localSheetId="0">'20.35'!$A$1:$W$22</definedName>
  </definedNames>
  <calcPr calcId="162913"/>
</workbook>
</file>

<file path=xl/calcChain.xml><?xml version="1.0" encoding="utf-8"?>
<calcChain xmlns="http://schemas.openxmlformats.org/spreadsheetml/2006/main">
  <c r="W4" i="1" l="1"/>
  <c r="U10" i="1" l="1"/>
  <c r="U7" i="1"/>
  <c r="U6" i="1" l="1"/>
  <c r="Q10" i="1"/>
  <c r="R10" i="1"/>
  <c r="Q7" i="1"/>
  <c r="R7" i="1"/>
  <c r="R6" i="1" l="1"/>
  <c r="Q6" i="1"/>
  <c r="T10" i="1"/>
  <c r="T7" i="1"/>
  <c r="T6" i="1" l="1"/>
  <c r="S10" i="1"/>
  <c r="S7" i="1"/>
  <c r="S6" i="1" l="1"/>
  <c r="H7" i="1" l="1"/>
  <c r="I7" i="1"/>
  <c r="J7" i="1"/>
  <c r="K7" i="1"/>
  <c r="L7" i="1"/>
  <c r="M7" i="1"/>
  <c r="N7" i="1"/>
  <c r="O7" i="1"/>
  <c r="P7" i="1"/>
  <c r="G7" i="1"/>
  <c r="H10" i="1"/>
  <c r="I10" i="1"/>
  <c r="J10" i="1"/>
  <c r="J6" i="1" s="1"/>
  <c r="K10" i="1"/>
  <c r="L10" i="1"/>
  <c r="L6" i="1" s="1"/>
  <c r="M10" i="1"/>
  <c r="N10" i="1"/>
  <c r="O10" i="1"/>
  <c r="P10" i="1"/>
  <c r="G10" i="1"/>
  <c r="M6" i="1" l="1"/>
  <c r="H6" i="1"/>
  <c r="K6" i="1"/>
  <c r="G6" i="1"/>
  <c r="N6" i="1"/>
  <c r="P6" i="1"/>
  <c r="I6" i="1"/>
  <c r="O6" i="1"/>
</calcChain>
</file>

<file path=xl/sharedStrings.xml><?xml version="1.0" encoding="utf-8"?>
<sst xmlns="http://schemas.openxmlformats.org/spreadsheetml/2006/main" count="21" uniqueCount="19">
  <si>
    <t>Vehículos ligeros</t>
  </si>
  <si>
    <t>Vehículos pesados</t>
  </si>
  <si>
    <t>-</t>
  </si>
  <si>
    <t>Total</t>
  </si>
  <si>
    <t>Tipo de vehículo</t>
  </si>
  <si>
    <t>Fuente: Ministerio de Transportes y Comunicaciones - PROVÍAS NACIONAL.</t>
  </si>
  <si>
    <t xml:space="preserve">  Tarifa diferenciada</t>
  </si>
  <si>
    <t xml:space="preserve">  Automóviles</t>
  </si>
  <si>
    <t xml:space="preserve">   2 Ejes</t>
  </si>
  <si>
    <t xml:space="preserve">   3 Ejes</t>
  </si>
  <si>
    <t xml:space="preserve">   4 Ejes</t>
  </si>
  <si>
    <t xml:space="preserve">   5 Ejes</t>
  </si>
  <si>
    <t xml:space="preserve">   6 Ejes</t>
  </si>
  <si>
    <t xml:space="preserve">   7 Ejes</t>
  </si>
  <si>
    <t>20.35  FLUJO VEHICULAR EN UNIDADES DE PAGO DE PEAJE, SEGÚN TIPO DE VEHÍCULO, 2016-2021</t>
  </si>
  <si>
    <r>
      <t xml:space="preserve">Nota: </t>
    </r>
    <r>
      <rPr>
        <sz val="7"/>
        <rFont val="Arial Narrow"/>
        <family val="2"/>
      </rPr>
      <t>En los años 2020 y 2021 solo se consideró unidades de peaje administrados por Provías Nacional (PVN no administra los peajes en Amazonas, Apurímac, Cajamarca, La Libertad, Madre de Dios, Moquegua y San Martín).</t>
    </r>
  </si>
  <si>
    <t>Mediante R.D. Nº 592-2020-MTC/20 del 29/03/2020 se suspendió temporalmente las operaciones en todas las Unidades de Peaje a cargo de Provias Nacional a partir de las 00:00 horas del día 30/03/2020, restableciéndose mediante R.D. N° 1488-2020-MTC/20 del 10/09/2020, en las Unidades de Peaje de: Catac, Atico, Yauca, Rumichaca, Ambo, Cuculí, Tambogrande, Desvío Talara y Cancas, a partir de las 00:00 horas del día 14/09/2020; y mediante R.D. N° 2108-2020-MTC/20 del 29/10/2020 en las Unidades de Peaje de: Tunan, Chacapampa, Chalhuapuquio, Lunahuaná, Nazca, Pacra, Quilca, Socos, Aguas Calientes, Saylla, Sicuyani, Punta Perdida, Ilave y Pozo Redondo, a partir de las 00:00 horas del día 31/10/2020.</t>
  </si>
  <si>
    <t xml:space="preserve">             (Unidades)</t>
  </si>
  <si>
    <t>Mediante R.D. Nº 532-2021-MTC/20 del 30/03/2021, se suspendió temporalmente el cobro de peaje en la Unidad de Peaje Atico (Arequipa) a cargo de PROVIAS NACIONAL a partir de las 08:00 horas del día 31/03/2021 hasta las 08:00 horas del día 29/05/2021 siendo ampliado mediante las R.D. Nº 1012-2021-MTC/20 del 28/05/2021, Nº 2066-2021-MTC/20 del 07/10/2021, Nº 2424-2021-MTC/20 del 10/12/2021, Nº 092-2022-MTC/20 del 31/01/2022 y Nº 264-2022-MTC/20 del 14/03/2022, esta última hasta las 08:00 horas del día 02/05/2022.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</si>
</sst>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#\ ##0"/>
  </numFmts>
  <fonts count="8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b/>
      <sz val="6.5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1" quotePrefix="1" applyFont="1" applyBorder="1" applyAlignment="1" applyProtection="1">
      <alignment horizontal="left" vertical="center"/>
    </xf>
    <xf numFmtId="0" fontId="3" fillId="0" borderId="0" xfId="1" applyFont="1" applyBorder="1"/>
    <xf numFmtId="0" fontId="3" fillId="0" borderId="0" xfId="1" applyFont="1" applyBorder="1" applyAlignment="1">
      <alignment vertical="center"/>
    </xf>
    <xf numFmtId="0" fontId="7" fillId="0" borderId="0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/>
    </xf>
    <xf numFmtId="0" fontId="5" fillId="0" borderId="0" xfId="1" applyFont="1" applyBorder="1" applyAlignment="1">
      <alignment horizontal="right" vertical="center"/>
    </xf>
    <xf numFmtId="0" fontId="3" fillId="0" borderId="1" xfId="1" applyFont="1" applyBorder="1" applyAlignment="1" applyProtection="1">
      <alignment horizontal="left"/>
    </xf>
    <xf numFmtId="0" fontId="3" fillId="0" borderId="2" xfId="1" applyFont="1" applyBorder="1" applyAlignment="1" applyProtection="1">
      <alignment horizontal="left"/>
    </xf>
    <xf numFmtId="164" fontId="3" fillId="0" borderId="2" xfId="1" applyNumberFormat="1" applyFont="1" applyFill="1" applyBorder="1" applyAlignment="1" applyProtection="1">
      <alignment horizontal="right"/>
    </xf>
    <xf numFmtId="164" fontId="3" fillId="0" borderId="0" xfId="1" applyNumberFormat="1" applyFont="1" applyBorder="1"/>
    <xf numFmtId="0" fontId="4" fillId="0" borderId="3" xfId="1" applyFont="1" applyBorder="1" applyAlignment="1" applyProtection="1">
      <alignment horizontal="center" vertical="center" wrapText="1"/>
    </xf>
    <xf numFmtId="0" fontId="4" fillId="0" borderId="4" xfId="1" applyFont="1" applyBorder="1" applyAlignment="1">
      <alignment horizontal="right" vertical="center"/>
    </xf>
    <xf numFmtId="0" fontId="4" fillId="0" borderId="5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0" fontId="7" fillId="0" borderId="0" xfId="1" applyFont="1" applyBorder="1" applyAlignment="1">
      <alignment horizontal="right"/>
    </xf>
    <xf numFmtId="0" fontId="7" fillId="0" borderId="0" xfId="1" applyFont="1" applyBorder="1"/>
    <xf numFmtId="0" fontId="4" fillId="0" borderId="5" xfId="1" applyFont="1" applyBorder="1" applyAlignment="1" applyProtection="1">
      <alignment horizontal="left" vertical="center"/>
    </xf>
    <xf numFmtId="164" fontId="4" fillId="0" borderId="0" xfId="1" applyNumberFormat="1" applyFont="1" applyFill="1" applyBorder="1" applyAlignment="1" applyProtection="1">
      <alignment horizontal="right" vertical="center"/>
    </xf>
    <xf numFmtId="164" fontId="4" fillId="2" borderId="0" xfId="1" applyNumberFormat="1" applyFont="1" applyFill="1" applyBorder="1" applyAlignment="1" applyProtection="1">
      <alignment horizontal="right" vertical="center"/>
    </xf>
    <xf numFmtId="0" fontId="7" fillId="0" borderId="5" xfId="1" applyFont="1" applyBorder="1" applyAlignment="1" applyProtection="1">
      <alignment horizontal="left" vertical="center"/>
    </xf>
    <xf numFmtId="164" fontId="7" fillId="0" borderId="0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/>
    <xf numFmtId="49" fontId="6" fillId="0" borderId="6" xfId="1" applyNumberFormat="1" applyFont="1" applyFill="1" applyBorder="1" applyAlignment="1" applyProtection="1">
      <alignment horizontal="left" wrapText="1"/>
    </xf>
    <xf numFmtId="49" fontId="3" fillId="0" borderId="0" xfId="1" applyNumberFormat="1" applyFont="1" applyFill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/>
    </xf>
    <xf numFmtId="0" fontId="3" fillId="0" borderId="0" xfId="1" applyFont="1" applyBorder="1" applyAlignment="1">
      <alignment vertical="top"/>
    </xf>
  </cellXfs>
  <cellStyles count="2">
    <cellStyle name="Normal" xfId="0" builtinId="0"/>
    <cellStyle name="Normal_IEC17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8"/>
  <sheetViews>
    <sheetView showGridLines="0" tabSelected="1" view="pageBreakPreview" topLeftCell="A10" zoomScale="130" zoomScaleNormal="140" zoomScaleSheetLayoutView="130" workbookViewId="0">
      <selection activeCell="A19" sqref="A19:W19"/>
    </sheetView>
  </sheetViews>
  <sheetFormatPr baseColWidth="10" defaultColWidth="4.85546875" defaultRowHeight="9" x14ac:dyDescent="0.15"/>
  <cols>
    <col min="1" max="1" width="13.28515625" style="2" customWidth="1"/>
    <col min="2" max="17" width="9" style="2" hidden="1" customWidth="1"/>
    <col min="18" max="23" width="9" style="2" customWidth="1"/>
    <col min="24" max="28" width="5.7109375" style="2" customWidth="1"/>
    <col min="29" max="48" width="2.7109375" style="2" customWidth="1"/>
    <col min="49" max="16384" width="4.85546875" style="2"/>
  </cols>
  <sheetData>
    <row r="1" spans="1:47" ht="12" customHeight="1" x14ac:dyDescent="0.15">
      <c r="A1" s="1" t="s">
        <v>14</v>
      </c>
      <c r="B1" s="1"/>
    </row>
    <row r="2" spans="1:47" ht="11.25" customHeight="1" x14ac:dyDescent="0.15">
      <c r="A2" s="4" t="s">
        <v>17</v>
      </c>
      <c r="B2" s="4"/>
    </row>
    <row r="3" spans="1:47" ht="4.5" customHeight="1" x14ac:dyDescent="0.25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47" s="3" customFormat="1" ht="14.25" customHeight="1" x14ac:dyDescent="0.2">
      <c r="A4" s="11" t="s">
        <v>4</v>
      </c>
      <c r="B4" s="12">
        <v>2000</v>
      </c>
      <c r="C4" s="12">
        <v>2001</v>
      </c>
      <c r="D4" s="12">
        <v>2002</v>
      </c>
      <c r="E4" s="12">
        <v>2003</v>
      </c>
      <c r="F4" s="12">
        <v>2004</v>
      </c>
      <c r="G4" s="12">
        <v>2005</v>
      </c>
      <c r="H4" s="12">
        <v>2006</v>
      </c>
      <c r="I4" s="12">
        <v>2007</v>
      </c>
      <c r="J4" s="12">
        <v>2008</v>
      </c>
      <c r="K4" s="12">
        <v>2009</v>
      </c>
      <c r="L4" s="12">
        <v>2010</v>
      </c>
      <c r="M4" s="12">
        <v>2011</v>
      </c>
      <c r="N4" s="12">
        <v>2012</v>
      </c>
      <c r="O4" s="12">
        <v>2013</v>
      </c>
      <c r="P4" s="12">
        <v>2014</v>
      </c>
      <c r="Q4" s="12">
        <v>2015</v>
      </c>
      <c r="R4" s="12">
        <v>2016</v>
      </c>
      <c r="S4" s="12">
        <v>2017</v>
      </c>
      <c r="T4" s="12">
        <v>2018</v>
      </c>
      <c r="U4" s="12">
        <v>2019</v>
      </c>
      <c r="V4" s="12">
        <v>2020</v>
      </c>
      <c r="W4" s="12">
        <f>+V4+1</f>
        <v>2021</v>
      </c>
    </row>
    <row r="5" spans="1:47" ht="4.5" customHeight="1" x14ac:dyDescent="0.25">
      <c r="A5" s="13"/>
      <c r="B5" s="14"/>
      <c r="C5" s="15"/>
      <c r="D5" s="15"/>
      <c r="E5" s="15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47" ht="14.1" customHeight="1" x14ac:dyDescent="0.15">
      <c r="A6" s="17" t="s">
        <v>3</v>
      </c>
      <c r="B6" s="18">
        <v>31845822</v>
      </c>
      <c r="C6" s="18">
        <v>30481211</v>
      </c>
      <c r="D6" s="18">
        <v>29707493</v>
      </c>
      <c r="E6" s="18">
        <v>29802618</v>
      </c>
      <c r="F6" s="18">
        <v>30597338</v>
      </c>
      <c r="G6" s="19">
        <f>G7+G10</f>
        <v>31531207</v>
      </c>
      <c r="H6" s="19">
        <f t="shared" ref="H6:R6" si="0">H7+H10</f>
        <v>34676942</v>
      </c>
      <c r="I6" s="19">
        <f t="shared" si="0"/>
        <v>37596663</v>
      </c>
      <c r="J6" s="19">
        <f t="shared" si="0"/>
        <v>39931601</v>
      </c>
      <c r="K6" s="19">
        <f t="shared" si="0"/>
        <v>39591475</v>
      </c>
      <c r="L6" s="19">
        <f t="shared" si="0"/>
        <v>42127055</v>
      </c>
      <c r="M6" s="19">
        <f t="shared" si="0"/>
        <v>45093885</v>
      </c>
      <c r="N6" s="19">
        <f t="shared" si="0"/>
        <v>52358727</v>
      </c>
      <c r="O6" s="19">
        <f t="shared" si="0"/>
        <v>55481294</v>
      </c>
      <c r="P6" s="19">
        <f t="shared" si="0"/>
        <v>56067153</v>
      </c>
      <c r="Q6" s="19">
        <f t="shared" si="0"/>
        <v>59918118</v>
      </c>
      <c r="R6" s="19">
        <f t="shared" si="0"/>
        <v>65724495</v>
      </c>
      <c r="S6" s="19">
        <f>S7+S10</f>
        <v>62324216</v>
      </c>
      <c r="T6" s="19">
        <f>T7+T10</f>
        <v>69631488</v>
      </c>
      <c r="U6" s="19">
        <f>U7+U10</f>
        <v>75837317</v>
      </c>
      <c r="V6" s="19">
        <v>7337904</v>
      </c>
      <c r="W6" s="19">
        <v>19699373</v>
      </c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14.1" customHeight="1" x14ac:dyDescent="0.15">
      <c r="A7" s="17" t="s">
        <v>0</v>
      </c>
      <c r="B7" s="18">
        <v>16368847</v>
      </c>
      <c r="C7" s="18">
        <v>14684603</v>
      </c>
      <c r="D7" s="18">
        <v>13720175</v>
      </c>
      <c r="E7" s="18">
        <v>13547425</v>
      </c>
      <c r="F7" s="18">
        <v>13839195</v>
      </c>
      <c r="G7" s="18">
        <f>SUM(G8:G9)</f>
        <v>13880622</v>
      </c>
      <c r="H7" s="18">
        <f t="shared" ref="H7:R7" si="1">SUM(H8:H9)</f>
        <v>15786202</v>
      </c>
      <c r="I7" s="18">
        <f t="shared" si="1"/>
        <v>17277438</v>
      </c>
      <c r="J7" s="18">
        <f t="shared" si="1"/>
        <v>18404761</v>
      </c>
      <c r="K7" s="18">
        <f t="shared" si="1"/>
        <v>19172675</v>
      </c>
      <c r="L7" s="18">
        <f t="shared" si="1"/>
        <v>21260738</v>
      </c>
      <c r="M7" s="18">
        <f t="shared" si="1"/>
        <v>23200594</v>
      </c>
      <c r="N7" s="18">
        <f t="shared" si="1"/>
        <v>27683787</v>
      </c>
      <c r="O7" s="18">
        <f t="shared" si="1"/>
        <v>29830117</v>
      </c>
      <c r="P7" s="18">
        <f t="shared" si="1"/>
        <v>29888369</v>
      </c>
      <c r="Q7" s="18">
        <f t="shared" si="1"/>
        <v>32826140</v>
      </c>
      <c r="R7" s="18">
        <f t="shared" si="1"/>
        <v>36512611</v>
      </c>
      <c r="S7" s="18">
        <f>SUM(S8:S9)</f>
        <v>34722632</v>
      </c>
      <c r="T7" s="18">
        <f>SUM(T8:T9)</f>
        <v>38696106</v>
      </c>
      <c r="U7" s="18">
        <f>SUM(U8:U9)</f>
        <v>42882985</v>
      </c>
      <c r="V7" s="18">
        <v>4391986</v>
      </c>
      <c r="W7" s="18">
        <v>12739172</v>
      </c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ht="14.1" customHeight="1" x14ac:dyDescent="0.15">
      <c r="A8" s="20" t="s">
        <v>6</v>
      </c>
      <c r="B8" s="21">
        <v>1945923</v>
      </c>
      <c r="C8" s="21">
        <v>2105152</v>
      </c>
      <c r="D8" s="21">
        <v>2290944</v>
      </c>
      <c r="E8" s="21">
        <v>2307884</v>
      </c>
      <c r="F8" s="21">
        <v>2271871</v>
      </c>
      <c r="G8" s="21">
        <v>1910304</v>
      </c>
      <c r="H8" s="21">
        <v>2601063</v>
      </c>
      <c r="I8" s="21">
        <v>2385089</v>
      </c>
      <c r="J8" s="21">
        <v>1339372</v>
      </c>
      <c r="K8" s="21">
        <v>1178695</v>
      </c>
      <c r="L8" s="21">
        <v>1792108</v>
      </c>
      <c r="M8" s="21">
        <v>2109139</v>
      </c>
      <c r="N8" s="21">
        <v>2243888</v>
      </c>
      <c r="O8" s="21">
        <v>2280008</v>
      </c>
      <c r="P8" s="21">
        <v>2116258</v>
      </c>
      <c r="Q8" s="21">
        <v>2098245</v>
      </c>
      <c r="R8" s="21">
        <v>2430150</v>
      </c>
      <c r="S8" s="21">
        <v>1923154</v>
      </c>
      <c r="T8" s="21">
        <v>1744371</v>
      </c>
      <c r="U8" s="21">
        <v>2085748</v>
      </c>
      <c r="V8" s="21">
        <v>149080</v>
      </c>
      <c r="W8" s="21">
        <v>718545</v>
      </c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ht="14.1" customHeight="1" x14ac:dyDescent="0.15">
      <c r="A9" s="20" t="s">
        <v>7</v>
      </c>
      <c r="B9" s="21">
        <v>14422924</v>
      </c>
      <c r="C9" s="21">
        <v>12579451</v>
      </c>
      <c r="D9" s="21">
        <v>11429231</v>
      </c>
      <c r="E9" s="21">
        <v>11239541</v>
      </c>
      <c r="F9" s="21">
        <v>11567324</v>
      </c>
      <c r="G9" s="21">
        <v>11970318</v>
      </c>
      <c r="H9" s="21">
        <v>13185139</v>
      </c>
      <c r="I9" s="21">
        <v>14892349</v>
      </c>
      <c r="J9" s="21">
        <v>17065389</v>
      </c>
      <c r="K9" s="21">
        <v>17993980</v>
      </c>
      <c r="L9" s="21">
        <v>19468630</v>
      </c>
      <c r="M9" s="21">
        <v>21091455</v>
      </c>
      <c r="N9" s="21">
        <v>25439899</v>
      </c>
      <c r="O9" s="21">
        <v>27550109</v>
      </c>
      <c r="P9" s="21">
        <v>27772111</v>
      </c>
      <c r="Q9" s="21">
        <v>30727895</v>
      </c>
      <c r="R9" s="21">
        <v>34082461</v>
      </c>
      <c r="S9" s="21">
        <v>32799478</v>
      </c>
      <c r="T9" s="21">
        <v>36951735</v>
      </c>
      <c r="U9" s="21">
        <v>40797237</v>
      </c>
      <c r="V9" s="21">
        <v>4242906</v>
      </c>
      <c r="W9" s="21">
        <v>12020627</v>
      </c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ht="14.1" customHeight="1" x14ac:dyDescent="0.15">
      <c r="A10" s="17" t="s">
        <v>1</v>
      </c>
      <c r="B10" s="18">
        <v>15476975</v>
      </c>
      <c r="C10" s="18">
        <v>15796608</v>
      </c>
      <c r="D10" s="18">
        <v>15987318</v>
      </c>
      <c r="E10" s="18">
        <v>16255193</v>
      </c>
      <c r="F10" s="18">
        <v>16758143</v>
      </c>
      <c r="G10" s="18">
        <f>SUM(G11:G17)</f>
        <v>17650585</v>
      </c>
      <c r="H10" s="18">
        <f t="shared" ref="H10:R10" si="2">SUM(H11:H17)</f>
        <v>18890740</v>
      </c>
      <c r="I10" s="18">
        <f t="shared" si="2"/>
        <v>20319225</v>
      </c>
      <c r="J10" s="18">
        <f t="shared" si="2"/>
        <v>21526840</v>
      </c>
      <c r="K10" s="18">
        <f t="shared" si="2"/>
        <v>20418800</v>
      </c>
      <c r="L10" s="18">
        <f t="shared" si="2"/>
        <v>20866317</v>
      </c>
      <c r="M10" s="18">
        <f t="shared" si="2"/>
        <v>21893291</v>
      </c>
      <c r="N10" s="18">
        <f t="shared" si="2"/>
        <v>24674940</v>
      </c>
      <c r="O10" s="18">
        <f t="shared" si="2"/>
        <v>25651177</v>
      </c>
      <c r="P10" s="18">
        <f t="shared" si="2"/>
        <v>26178784</v>
      </c>
      <c r="Q10" s="18">
        <f t="shared" si="2"/>
        <v>27091978</v>
      </c>
      <c r="R10" s="18">
        <f t="shared" si="2"/>
        <v>29211884</v>
      </c>
      <c r="S10" s="18">
        <f>SUM(S11:S17)</f>
        <v>27601584</v>
      </c>
      <c r="T10" s="18">
        <f>SUM(T11:T17)</f>
        <v>30935382</v>
      </c>
      <c r="U10" s="18">
        <f>SUM(U11:U17)</f>
        <v>32954332</v>
      </c>
      <c r="V10" s="18">
        <v>2945918</v>
      </c>
      <c r="W10" s="18">
        <v>6960201</v>
      </c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ht="14.1" customHeight="1" x14ac:dyDescent="0.15">
      <c r="A11" s="20" t="s">
        <v>6</v>
      </c>
      <c r="B11" s="21">
        <v>249622</v>
      </c>
      <c r="C11" s="21">
        <v>664216</v>
      </c>
      <c r="D11" s="21">
        <v>744558</v>
      </c>
      <c r="E11" s="21">
        <v>672221</v>
      </c>
      <c r="F11" s="21">
        <v>739363</v>
      </c>
      <c r="G11" s="21">
        <v>922663</v>
      </c>
      <c r="H11" s="21">
        <v>979334</v>
      </c>
      <c r="I11" s="21">
        <v>1012292</v>
      </c>
      <c r="J11" s="21">
        <v>958363</v>
      </c>
      <c r="K11" s="21">
        <v>741286</v>
      </c>
      <c r="L11" s="21">
        <v>452606</v>
      </c>
      <c r="M11" s="21">
        <v>469003</v>
      </c>
      <c r="N11" s="21">
        <v>558982</v>
      </c>
      <c r="O11" s="21">
        <v>470511</v>
      </c>
      <c r="P11" s="21">
        <v>654869</v>
      </c>
      <c r="Q11" s="21">
        <v>634538</v>
      </c>
      <c r="R11" s="21">
        <v>761330</v>
      </c>
      <c r="S11" s="21">
        <v>623796</v>
      </c>
      <c r="T11" s="21">
        <v>1013762</v>
      </c>
      <c r="U11" s="21">
        <v>1032490</v>
      </c>
      <c r="V11" s="21">
        <v>9768</v>
      </c>
      <c r="W11" s="21">
        <v>222767</v>
      </c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ht="14.1" customHeight="1" x14ac:dyDescent="0.15">
      <c r="A12" s="20" t="s">
        <v>8</v>
      </c>
      <c r="B12" s="21">
        <v>7659691</v>
      </c>
      <c r="C12" s="21">
        <v>7343748</v>
      </c>
      <c r="D12" s="21">
        <v>7155416</v>
      </c>
      <c r="E12" s="21">
        <v>6913862</v>
      </c>
      <c r="F12" s="21">
        <v>6668552</v>
      </c>
      <c r="G12" s="21">
        <v>6683216</v>
      </c>
      <c r="H12" s="21">
        <v>6843666</v>
      </c>
      <c r="I12" s="21">
        <v>7164337</v>
      </c>
      <c r="J12" s="21">
        <v>7128603</v>
      </c>
      <c r="K12" s="21">
        <v>6660535</v>
      </c>
      <c r="L12" s="21">
        <v>6629906</v>
      </c>
      <c r="M12" s="21">
        <v>6646094</v>
      </c>
      <c r="N12" s="21">
        <v>7317257</v>
      </c>
      <c r="O12" s="21">
        <v>7597967</v>
      </c>
      <c r="P12" s="21">
        <v>7770673</v>
      </c>
      <c r="Q12" s="21">
        <v>7946442</v>
      </c>
      <c r="R12" s="21">
        <v>8307301</v>
      </c>
      <c r="S12" s="21">
        <v>7771369</v>
      </c>
      <c r="T12" s="21">
        <v>8221438</v>
      </c>
      <c r="U12" s="21">
        <v>8536391</v>
      </c>
      <c r="V12" s="21">
        <v>893094</v>
      </c>
      <c r="W12" s="21">
        <v>2168082</v>
      </c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ht="14.1" customHeight="1" x14ac:dyDescent="0.15">
      <c r="A13" s="20" t="s">
        <v>9</v>
      </c>
      <c r="B13" s="21">
        <v>3071232</v>
      </c>
      <c r="C13" s="21">
        <v>3105619</v>
      </c>
      <c r="D13" s="21">
        <v>3169869</v>
      </c>
      <c r="E13" s="21">
        <v>3511949</v>
      </c>
      <c r="F13" s="21">
        <v>3742782</v>
      </c>
      <c r="G13" s="21">
        <v>3951573</v>
      </c>
      <c r="H13" s="21">
        <v>4140029</v>
      </c>
      <c r="I13" s="21">
        <v>4371088</v>
      </c>
      <c r="J13" s="21">
        <v>4646069</v>
      </c>
      <c r="K13" s="21">
        <v>4541608</v>
      </c>
      <c r="L13" s="21">
        <v>4616270</v>
      </c>
      <c r="M13" s="21">
        <v>4980207</v>
      </c>
      <c r="N13" s="21">
        <v>5669065</v>
      </c>
      <c r="O13" s="21">
        <v>5961460</v>
      </c>
      <c r="P13" s="21">
        <v>5986981</v>
      </c>
      <c r="Q13" s="21">
        <v>6390355</v>
      </c>
      <c r="R13" s="21">
        <v>7045264</v>
      </c>
      <c r="S13" s="21">
        <v>6662358</v>
      </c>
      <c r="T13" s="21">
        <v>7778532</v>
      </c>
      <c r="U13" s="21">
        <v>8260439</v>
      </c>
      <c r="V13" s="21">
        <v>631038</v>
      </c>
      <c r="W13" s="21">
        <v>1368911</v>
      </c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ht="14.1" customHeight="1" x14ac:dyDescent="0.15">
      <c r="A14" s="20" t="s">
        <v>10</v>
      </c>
      <c r="B14" s="21">
        <v>657154</v>
      </c>
      <c r="C14" s="21">
        <v>806082</v>
      </c>
      <c r="D14" s="21">
        <v>896172</v>
      </c>
      <c r="E14" s="21">
        <v>940198</v>
      </c>
      <c r="F14" s="21">
        <v>959572</v>
      </c>
      <c r="G14" s="21">
        <v>999613</v>
      </c>
      <c r="H14" s="21">
        <v>1144595</v>
      </c>
      <c r="I14" s="21">
        <v>1291207</v>
      </c>
      <c r="J14" s="21">
        <v>1467710</v>
      </c>
      <c r="K14" s="21">
        <v>1409153</v>
      </c>
      <c r="L14" s="21">
        <v>1389817</v>
      </c>
      <c r="M14" s="21">
        <v>1404699</v>
      </c>
      <c r="N14" s="21">
        <v>1539413</v>
      </c>
      <c r="O14" s="21">
        <v>1579611</v>
      </c>
      <c r="P14" s="21">
        <v>1542984</v>
      </c>
      <c r="Q14" s="21">
        <v>1556208</v>
      </c>
      <c r="R14" s="21">
        <v>1686601</v>
      </c>
      <c r="S14" s="21">
        <v>1516395</v>
      </c>
      <c r="T14" s="21">
        <v>1799433</v>
      </c>
      <c r="U14" s="21">
        <v>1901714</v>
      </c>
      <c r="V14" s="21">
        <v>155369</v>
      </c>
      <c r="W14" s="21">
        <v>412075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ht="14.1" customHeight="1" x14ac:dyDescent="0.15">
      <c r="A15" s="20" t="s">
        <v>11</v>
      </c>
      <c r="B15" s="21">
        <v>1589530</v>
      </c>
      <c r="C15" s="21">
        <v>1621962</v>
      </c>
      <c r="D15" s="21">
        <v>1611785</v>
      </c>
      <c r="E15" s="21">
        <v>1601997</v>
      </c>
      <c r="F15" s="21">
        <v>1777568</v>
      </c>
      <c r="G15" s="21">
        <v>1917218</v>
      </c>
      <c r="H15" s="21">
        <v>2127032</v>
      </c>
      <c r="I15" s="21">
        <v>2265169</v>
      </c>
      <c r="J15" s="21">
        <v>2266406</v>
      </c>
      <c r="K15" s="21">
        <v>1970236</v>
      </c>
      <c r="L15" s="21">
        <v>2000941</v>
      </c>
      <c r="M15" s="21">
        <v>1974479</v>
      </c>
      <c r="N15" s="21">
        <v>2099576</v>
      </c>
      <c r="O15" s="21">
        <v>1991977</v>
      </c>
      <c r="P15" s="21">
        <v>1834579</v>
      </c>
      <c r="Q15" s="21">
        <v>1766531</v>
      </c>
      <c r="R15" s="21">
        <v>1832552</v>
      </c>
      <c r="S15" s="21">
        <v>1700659</v>
      </c>
      <c r="T15" s="21">
        <v>1856716</v>
      </c>
      <c r="U15" s="21">
        <v>2019819</v>
      </c>
      <c r="V15" s="21">
        <v>243663</v>
      </c>
      <c r="W15" s="21">
        <v>644687</v>
      </c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ht="14.1" customHeight="1" x14ac:dyDescent="0.15">
      <c r="A16" s="20" t="s">
        <v>12</v>
      </c>
      <c r="B16" s="21">
        <v>2249746</v>
      </c>
      <c r="C16" s="21">
        <v>2254981</v>
      </c>
      <c r="D16" s="21">
        <v>2407881</v>
      </c>
      <c r="E16" s="21">
        <v>2609929</v>
      </c>
      <c r="F16" s="21">
        <v>2847994</v>
      </c>
      <c r="G16" s="21">
        <v>3135167</v>
      </c>
      <c r="H16" s="21">
        <v>3606964</v>
      </c>
      <c r="I16" s="21">
        <v>4157195</v>
      </c>
      <c r="J16" s="21">
        <v>4991182</v>
      </c>
      <c r="K16" s="21">
        <v>5025216</v>
      </c>
      <c r="L16" s="21">
        <v>5704129</v>
      </c>
      <c r="M16" s="21">
        <v>6340083</v>
      </c>
      <c r="N16" s="21">
        <v>7400879</v>
      </c>
      <c r="O16" s="21">
        <v>7952579</v>
      </c>
      <c r="P16" s="21">
        <v>8295523</v>
      </c>
      <c r="Q16" s="21">
        <v>8694441</v>
      </c>
      <c r="R16" s="21">
        <v>9478569</v>
      </c>
      <c r="S16" s="21">
        <v>9221178</v>
      </c>
      <c r="T16" s="21">
        <v>10165540</v>
      </c>
      <c r="U16" s="21">
        <v>11107516</v>
      </c>
      <c r="V16" s="21">
        <v>1001099</v>
      </c>
      <c r="W16" s="21">
        <v>2115978</v>
      </c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ht="14.1" customHeight="1" x14ac:dyDescent="0.15">
      <c r="A17" s="20" t="s">
        <v>13</v>
      </c>
      <c r="B17" s="21" t="s">
        <v>2</v>
      </c>
      <c r="C17" s="21" t="s">
        <v>2</v>
      </c>
      <c r="D17" s="21">
        <v>1637</v>
      </c>
      <c r="E17" s="21">
        <v>5037</v>
      </c>
      <c r="F17" s="21">
        <v>22312</v>
      </c>
      <c r="G17" s="21">
        <v>41135</v>
      </c>
      <c r="H17" s="21">
        <v>49120</v>
      </c>
      <c r="I17" s="21">
        <v>57937</v>
      </c>
      <c r="J17" s="21">
        <v>68507</v>
      </c>
      <c r="K17" s="21">
        <v>70766</v>
      </c>
      <c r="L17" s="21">
        <v>72648</v>
      </c>
      <c r="M17" s="21">
        <v>78726</v>
      </c>
      <c r="N17" s="21">
        <v>89768</v>
      </c>
      <c r="O17" s="21">
        <v>97072</v>
      </c>
      <c r="P17" s="21">
        <v>93175</v>
      </c>
      <c r="Q17" s="21">
        <v>103463</v>
      </c>
      <c r="R17" s="21">
        <v>100267</v>
      </c>
      <c r="S17" s="21">
        <v>105829</v>
      </c>
      <c r="T17" s="21">
        <v>99961</v>
      </c>
      <c r="U17" s="21">
        <v>95963</v>
      </c>
      <c r="V17" s="21">
        <v>11887</v>
      </c>
      <c r="W17" s="21">
        <v>27701</v>
      </c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ht="3.75" customHeight="1" x14ac:dyDescent="0.15">
      <c r="A18" s="7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47" s="22" customFormat="1" ht="20.25" customHeight="1" x14ac:dyDescent="0.15">
      <c r="A19" s="23" t="s">
        <v>15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47" s="22" customFormat="1" ht="57" customHeight="1" x14ac:dyDescent="0.15">
      <c r="A20" s="24" t="s">
        <v>16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1:47" s="22" customFormat="1" ht="40.5" customHeight="1" x14ac:dyDescent="0.15">
      <c r="A21" s="24" t="s">
        <v>18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spans="1:47" s="3" customFormat="1" ht="9.75" customHeight="1" x14ac:dyDescent="0.2">
      <c r="A22" s="25" t="s">
        <v>5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47" ht="12" customHeight="1" x14ac:dyDescent="0.15"/>
    <row r="25" spans="1:47" x14ac:dyDescent="0.15"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47" x14ac:dyDescent="0.15"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47" x14ac:dyDescent="0.15"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47" x14ac:dyDescent="0.15"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</sheetData>
  <mergeCells count="3">
    <mergeCell ref="A19:W19"/>
    <mergeCell ref="A20:W20"/>
    <mergeCell ref="A21:W21"/>
  </mergeCells>
  <phoneticPr fontId="0" type="noConversion"/>
  <pageMargins left="1.3779527559055118" right="1.1811023622047245" top="6.9291338582677167" bottom="0.9055118110236221" header="0" footer="0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20.35</vt:lpstr>
      <vt:lpstr>'20.35'!Área_de_impresión</vt:lpstr>
    </vt:vector>
  </TitlesOfParts>
  <Company>INEI-in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jestrada</dc:creator>
  <cp:lastModifiedBy>Ruben Jacobi Zanabria</cp:lastModifiedBy>
  <cp:lastPrinted>2022-05-23T20:21:14Z</cp:lastPrinted>
  <dcterms:created xsi:type="dcterms:W3CDTF">2004-07-16T17:34:18Z</dcterms:created>
  <dcterms:modified xsi:type="dcterms:W3CDTF">2022-05-23T20:21:18Z</dcterms:modified>
</cp:coreProperties>
</file>