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.E.2024_cuadros-recopilados\PARA LIBRO ELECTRONICO\CAP-18_CONSTRUCCIÓN-LE\"/>
    </mc:Choice>
  </mc:AlternateContent>
  <xr:revisionPtr revIDLastSave="0" documentId="13_ncr:1_{845FE671-E333-4BA6-96A7-7D4B7A3BDF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8.1" sheetId="1" r:id="rId1"/>
  </sheets>
  <externalReferences>
    <externalReference r:id="rId2"/>
  </externalReferences>
  <definedNames>
    <definedName name="_xlnm.Print_Area" localSheetId="0">'18.1'!$A$1:$U$27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H19" i="1"/>
  <c r="H18" i="1"/>
  <c r="H17" i="1"/>
  <c r="H16" i="1"/>
  <c r="H15" i="1"/>
</calcChain>
</file>

<file path=xl/sharedStrings.xml><?xml version="1.0" encoding="utf-8"?>
<sst xmlns="http://schemas.openxmlformats.org/spreadsheetml/2006/main" count="40" uniqueCount="40">
  <si>
    <t>18.1  PRINCIPALES INDICADORES DEL SECTOR CONSTRUCCIÓN, 2019-2023</t>
  </si>
  <si>
    <t>Indicador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</si>
  <si>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</si>
  <si>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</si>
  <si>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</si>
  <si>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</si>
  <si>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</si>
  <si>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</si>
  <si>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</si>
  <si>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</si>
  <si>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</si>
  <si>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</si>
  <si>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</si>
  <si>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</si>
  <si>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</si>
  <si>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</si>
  <si>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</si>
  <si>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PBI global (Millones S/)</t>
  </si>
  <si>
    <t>PBI global (Millones S/ de 2007)</t>
  </si>
  <si>
    <t>VAB Construcción</t>
  </si>
  <si>
    <t>Millones S/</t>
  </si>
  <si>
    <t>Participación % en PBI global</t>
  </si>
  <si>
    <t>Millones S/ de 2007</t>
  </si>
  <si>
    <t>Variación % anual real</t>
  </si>
  <si>
    <t>Cemento (Tonelada)</t>
  </si>
  <si>
    <t xml:space="preserve">      Producción </t>
  </si>
  <si>
    <t xml:space="preserve">      Despacho total 1/</t>
  </si>
  <si>
    <t xml:space="preserve">      Despacho local 1/</t>
  </si>
  <si>
    <t xml:space="preserve">      Exportación </t>
  </si>
  <si>
    <t xml:space="preserve">      Importación</t>
  </si>
  <si>
    <t xml:space="preserve">      Consumo Interno 2/</t>
  </si>
  <si>
    <t xml:space="preserve">      Venta total 1/</t>
  </si>
  <si>
    <t xml:space="preserve">      Venta local 1/</t>
  </si>
  <si>
    <t>Asfalto (Miles barriles)</t>
  </si>
  <si>
    <t xml:space="preserve">      Venta Interna </t>
  </si>
  <si>
    <r>
      <t xml:space="preserve">Nota: </t>
    </r>
    <r>
      <rPr>
        <sz val="7"/>
        <rFont val="Arial Narrow"/>
        <family val="2"/>
      </rPr>
      <t>La información del Valor Agregado del sector de los años 2020 y 2021 son preliminares y los del 2022 y 2023 son estimados.</t>
    </r>
  </si>
  <si>
    <t>1/ Destinado a la construcción. No está incluido lo destinado como insumo de producción.</t>
  </si>
  <si>
    <t>2/ A partir del 2011 se consideran las importaciones que ingresan al circuito económico.</t>
  </si>
  <si>
    <t xml:space="preserve">Fuente: Instituto Nacional de Estadística e Informática, empresas productoras e importadoras de cemento, </t>
  </si>
  <si>
    <t xml:space="preserve">             Ministerio de Energía y Minas, Superintendencia Nacional de Aduanas y de Administración Tributaria.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</si>
</sst>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#\ ###\ ##0"/>
    <numFmt numFmtId="165" formatCode="0.0"/>
    <numFmt numFmtId="166" formatCode="0_)"/>
    <numFmt numFmtId="167" formatCode="0.000000"/>
  </numFmts>
  <fonts count="11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i/>
      <sz val="9"/>
      <name val="Arial Narrow"/>
      <family val="2"/>
    </font>
    <font>
      <sz val="7"/>
      <name val="Arial Narrow"/>
      <family val="2"/>
    </font>
    <font>
      <i/>
      <sz val="7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7"/>
      <name val="Times New Roman"/>
      <family val="1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166" fontId="9" fillId="0" borderId="0"/>
  </cellStyleXfs>
  <cellXfs count="57">
    <xf numFmtId="0" fontId="0" fillId="0" borderId="0" xfId="0"/>
    <xf numFmtId="49" fontId="1" fillId="0" borderId="0" xfId="0" quotePrefix="1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8" fillId="0" borderId="4" xfId="0" quotePrefix="1" applyFont="1" applyBorder="1" applyAlignment="1">
      <alignment horizontal="left" vertical="center" indent="1"/>
    </xf>
    <xf numFmtId="4" fontId="8" fillId="0" borderId="5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0" fontId="3" fillId="0" borderId="0" xfId="1" applyFont="1" applyAlignment="1">
      <alignment vertical="center"/>
    </xf>
    <xf numFmtId="1" fontId="3" fillId="0" borderId="0" xfId="0" applyNumberFormat="1" applyFont="1" applyAlignment="1">
      <alignment horizontal="left" vertical="center"/>
    </xf>
    <xf numFmtId="41" fontId="3" fillId="0" borderId="0" xfId="0" applyNumberFormat="1" applyFont="1" applyAlignment="1">
      <alignment horizontal="right" vertical="center"/>
    </xf>
    <xf numFmtId="0" fontId="6" fillId="0" borderId="4" xfId="0" quotePrefix="1" applyFont="1" applyBorder="1" applyAlignment="1">
      <alignment horizontal="left" vertical="center"/>
    </xf>
    <xf numFmtId="165" fontId="4" fillId="2" borderId="0" xfId="0" applyNumberFormat="1" applyFont="1" applyFill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164" fontId="3" fillId="2" borderId="0" xfId="0" applyNumberFormat="1" applyFont="1" applyFill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0" fontId="10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8" fillId="0" borderId="4" xfId="0" quotePrefix="1" applyFont="1" applyBorder="1" applyAlignment="1">
      <alignment horizontal="left" vertical="center"/>
    </xf>
    <xf numFmtId="164" fontId="8" fillId="0" borderId="0" xfId="0" applyNumberFormat="1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left"/>
    </xf>
    <xf numFmtId="164" fontId="3" fillId="0" borderId="7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166" fontId="7" fillId="0" borderId="9" xfId="2" applyFont="1" applyBorder="1"/>
    <xf numFmtId="49" fontId="3" fillId="0" borderId="0" xfId="0" applyNumberFormat="1" applyFont="1" applyAlignment="1">
      <alignment horizontal="left"/>
    </xf>
    <xf numFmtId="49" fontId="3" fillId="0" borderId="0" xfId="0" applyNumberFormat="1" applyFont="1"/>
    <xf numFmtId="0" fontId="7" fillId="0" borderId="0" xfId="0" quotePrefix="1" applyFont="1"/>
    <xf numFmtId="0" fontId="7" fillId="0" borderId="0" xfId="0" quotePrefix="1" applyFont="1" applyAlignment="1">
      <alignment horizontal="left"/>
    </xf>
    <xf numFmtId="0" fontId="7" fillId="0" borderId="0" xfId="0" applyFont="1" applyAlignment="1">
      <alignment horizontal="left" indent="3"/>
    </xf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41" fontId="3" fillId="0" borderId="0" xfId="0" applyNumberFormat="1" applyFont="1" applyAlignment="1">
      <alignment horizontal="right"/>
    </xf>
    <xf numFmtId="167" fontId="8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0" fontId="6" fillId="0" borderId="4" xfId="0" applyFont="1" applyBorder="1" applyAlignment="1">
      <alignment horizontal="left"/>
    </xf>
    <xf numFmtId="164" fontId="8" fillId="0" borderId="5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0" fontId="4" fillId="0" borderId="0" xfId="0" applyFont="1" applyAlignment="1"/>
    <xf numFmtId="164" fontId="3" fillId="0" borderId="0" xfId="0" applyNumberFormat="1" applyFont="1" applyAlignment="1">
      <alignment horizontal="right"/>
    </xf>
    <xf numFmtId="0" fontId="5" fillId="0" borderId="0" xfId="0" applyFont="1" applyAlignment="1"/>
    <xf numFmtId="0" fontId="7" fillId="0" borderId="0" xfId="0" applyFont="1" applyAlignment="1">
      <alignment vertical="top"/>
    </xf>
    <xf numFmtId="164" fontId="3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/>
    </xf>
  </cellXfs>
  <cellStyles count="3">
    <cellStyle name="Normal" xfId="0" builtinId="0"/>
    <cellStyle name="Normal_IEC11001" xfId="2" xr:uid="{00000000-0005-0000-0000-000001000000}"/>
    <cellStyle name="Normal_IEC1502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ueto\SIE-actualizado\1%20Mensuales\1%20Producci&#243;n%20SIE\construcci&#243;n\1QMCON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2007"/>
      <sheetName val="1QMCON01A"/>
      <sheetName val="1QMCON01A (2)"/>
      <sheetName val="1QMCON01B"/>
      <sheetName val="variación %"/>
      <sheetName val="Informe de compatibilidad"/>
    </sheetNames>
    <sheetDataSet>
      <sheetData sheetId="0" refreshError="1"/>
      <sheetData sheetId="1" refreshError="1">
        <row r="430">
          <cell r="C430">
            <v>618246.26300000004</v>
          </cell>
          <cell r="E430">
            <v>600.01499999999942</v>
          </cell>
          <cell r="F430">
            <v>618846.27800000005</v>
          </cell>
          <cell r="G430">
            <v>27.08</v>
          </cell>
          <cell r="H430">
            <v>626375.5149999999</v>
          </cell>
          <cell r="K430">
            <v>132247</v>
          </cell>
        </row>
        <row r="431">
          <cell r="C431">
            <v>611452.52449999994</v>
          </cell>
          <cell r="E431" t="str">
            <v>-</v>
          </cell>
          <cell r="F431">
            <v>611452.52449999994</v>
          </cell>
          <cell r="G431">
            <v>10646.838286999999</v>
          </cell>
          <cell r="H431">
            <v>620139.47928699991</v>
          </cell>
          <cell r="K431">
            <v>108186</v>
          </cell>
        </row>
        <row r="432">
          <cell r="C432">
            <v>689680.06</v>
          </cell>
          <cell r="E432">
            <v>600.01499999999999</v>
          </cell>
          <cell r="F432">
            <v>690280.07500000007</v>
          </cell>
          <cell r="G432">
            <v>1.9891559999999999</v>
          </cell>
          <cell r="H432">
            <v>701945.252156</v>
          </cell>
          <cell r="K432">
            <v>136981</v>
          </cell>
        </row>
        <row r="433">
          <cell r="C433">
            <v>639351.27249999996</v>
          </cell>
          <cell r="E433" t="str">
            <v>-</v>
          </cell>
          <cell r="F433">
            <v>639351.27249999996</v>
          </cell>
          <cell r="G433">
            <v>10111.9375</v>
          </cell>
          <cell r="H433">
            <v>652461.44349999994</v>
          </cell>
          <cell r="K433">
            <v>119425</v>
          </cell>
        </row>
        <row r="434">
          <cell r="C434">
            <v>664662.11050000007</v>
          </cell>
          <cell r="E434" t="str">
            <v>-</v>
          </cell>
          <cell r="F434">
            <v>664662.11050000007</v>
          </cell>
          <cell r="G434">
            <v>17</v>
          </cell>
          <cell r="H434">
            <v>663767.69265384006</v>
          </cell>
          <cell r="K434">
            <v>136231</v>
          </cell>
        </row>
        <row r="435">
          <cell r="C435">
            <v>672738.79150000005</v>
          </cell>
          <cell r="E435" t="str">
            <v>-</v>
          </cell>
          <cell r="F435">
            <v>672738.79150000005</v>
          </cell>
          <cell r="G435">
            <v>278.53087800000003</v>
          </cell>
          <cell r="H435">
            <v>671001.80987800728</v>
          </cell>
          <cell r="K435">
            <v>155594</v>
          </cell>
        </row>
        <row r="436">
          <cell r="C436">
            <v>689051.32349999994</v>
          </cell>
          <cell r="E436" t="str">
            <v>-</v>
          </cell>
          <cell r="F436">
            <v>689051.32349999994</v>
          </cell>
          <cell r="G436">
            <v>118.4</v>
          </cell>
          <cell r="H436">
            <v>692473.74015000893</v>
          </cell>
          <cell r="K436">
            <v>128916</v>
          </cell>
        </row>
        <row r="437">
          <cell r="C437">
            <v>760968.11</v>
          </cell>
          <cell r="E437" t="str">
            <v>-</v>
          </cell>
          <cell r="F437">
            <v>760968.11</v>
          </cell>
          <cell r="G437">
            <v>5090.5583340000003</v>
          </cell>
          <cell r="H437">
            <v>732534.87233398086</v>
          </cell>
          <cell r="K437">
            <v>153760</v>
          </cell>
        </row>
        <row r="438">
          <cell r="C438">
            <v>757635.79650000017</v>
          </cell>
          <cell r="E438">
            <v>2199.04200000021</v>
          </cell>
          <cell r="F438">
            <v>757665.79650000017</v>
          </cell>
          <cell r="G438">
            <v>97.910097999999977</v>
          </cell>
          <cell r="H438">
            <v>770029.56084800768</v>
          </cell>
          <cell r="K438">
            <v>176273</v>
          </cell>
        </row>
        <row r="439">
          <cell r="C439">
            <v>758282.79800000007</v>
          </cell>
          <cell r="E439">
            <v>4932.8480000016862</v>
          </cell>
          <cell r="F439">
            <v>758433.41500000004</v>
          </cell>
          <cell r="G439">
            <v>5246.690636999997</v>
          </cell>
          <cell r="H439">
            <v>767487.22713701008</v>
          </cell>
          <cell r="K439">
            <v>175379</v>
          </cell>
        </row>
        <row r="440">
          <cell r="C440">
            <v>817906.28450000007</v>
          </cell>
          <cell r="E440">
            <v>3648.0150000001404</v>
          </cell>
          <cell r="F440">
            <v>817906.28450000007</v>
          </cell>
          <cell r="G440">
            <v>8013.9091129999988</v>
          </cell>
          <cell r="H440">
            <v>796538.5616129929</v>
          </cell>
          <cell r="K440">
            <v>185818</v>
          </cell>
        </row>
        <row r="441">
          <cell r="C441">
            <v>759237.14800000004</v>
          </cell>
          <cell r="E441">
            <v>5413.9209999981804</v>
          </cell>
          <cell r="F441">
            <v>759887.14300000004</v>
          </cell>
          <cell r="G441">
            <v>142.73678700000002</v>
          </cell>
          <cell r="H441">
            <v>747308.2752870128</v>
          </cell>
          <cell r="K441">
            <v>156039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7"/>
  <sheetViews>
    <sheetView showGridLines="0" tabSelected="1" view="pageBreakPreview" zoomScale="130" zoomScaleNormal="100" zoomScaleSheetLayoutView="130" workbookViewId="0">
      <selection activeCell="W16" sqref="W16"/>
    </sheetView>
  </sheetViews>
  <sheetFormatPr baseColWidth="10" defaultColWidth="9.7109375" defaultRowHeight="12.75" x14ac:dyDescent="0.25"/>
  <cols>
    <col min="1" max="1" width="19.28515625" style="5" customWidth="1"/>
    <col min="2" max="9" width="6.85546875" style="5" hidden="1" customWidth="1"/>
    <col min="10" max="15" width="7.5703125" style="5" hidden="1" customWidth="1"/>
    <col min="16" max="16" width="0.7109375" style="5" hidden="1" customWidth="1"/>
    <col min="17" max="21" width="7" style="5" customWidth="1"/>
    <col min="22" max="22" width="5.42578125" style="5" customWidth="1"/>
    <col min="23" max="24" width="6.7109375" style="5" customWidth="1"/>
    <col min="25" max="16384" width="9.7109375" style="5"/>
  </cols>
  <sheetData>
    <row r="1" spans="1:28" s="2" customFormat="1" ht="13.5" x14ac:dyDescent="0.25">
      <c r="A1" s="1" t="s">
        <v>0</v>
      </c>
    </row>
    <row r="2" spans="1:28" ht="6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8" ht="16.5" customHeight="1" x14ac:dyDescent="0.25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9">
        <v>2019</v>
      </c>
      <c r="R3" s="9">
        <v>2020</v>
      </c>
      <c r="S3" s="9">
        <v>2021</v>
      </c>
      <c r="T3" s="9">
        <v>2022</v>
      </c>
      <c r="U3" s="9">
        <v>2023</v>
      </c>
      <c r="V3" s="10"/>
      <c r="W3" s="11"/>
      <c r="X3" s="11"/>
      <c r="Y3" s="11"/>
      <c r="Z3" s="11"/>
      <c r="AA3" s="11"/>
    </row>
    <row r="4" spans="1:28" s="53" customFormat="1" ht="18" customHeight="1" x14ac:dyDescent="0.25">
      <c r="A4" s="48" t="s">
        <v>17</v>
      </c>
      <c r="B4" s="49">
        <v>227935</v>
      </c>
      <c r="C4" s="50">
        <v>250749</v>
      </c>
      <c r="D4" s="50">
        <v>290271</v>
      </c>
      <c r="E4" s="50">
        <v>319693.315</v>
      </c>
      <c r="F4" s="50">
        <v>352719.25199999998</v>
      </c>
      <c r="G4" s="50">
        <v>363943.027</v>
      </c>
      <c r="H4" s="50">
        <v>416783.71100000001</v>
      </c>
      <c r="I4" s="50">
        <v>473049.201</v>
      </c>
      <c r="J4" s="50">
        <v>508130.51799999998</v>
      </c>
      <c r="K4" s="50">
        <v>543556.49100000004</v>
      </c>
      <c r="L4" s="50">
        <v>570041.23899999994</v>
      </c>
      <c r="M4" s="50">
        <v>604416.33700000006</v>
      </c>
      <c r="N4" s="50">
        <v>647667.971395</v>
      </c>
      <c r="O4" s="50">
        <v>687989.42200000002</v>
      </c>
      <c r="P4" s="50">
        <v>731588.48</v>
      </c>
      <c r="Q4" s="50">
        <v>761983.90099999995</v>
      </c>
      <c r="R4" s="50">
        <v>703914.95700000005</v>
      </c>
      <c r="S4" s="50">
        <v>878380.48899999994</v>
      </c>
      <c r="T4" s="50">
        <v>945329.29299999995</v>
      </c>
      <c r="U4" s="50">
        <v>1001860.485</v>
      </c>
      <c r="V4" s="51"/>
      <c r="W4" s="52"/>
      <c r="X4" s="52"/>
      <c r="Y4" s="52"/>
      <c r="Z4" s="52"/>
      <c r="AA4" s="52"/>
    </row>
    <row r="5" spans="1:28" x14ac:dyDescent="0.25">
      <c r="A5" s="12" t="s">
        <v>18</v>
      </c>
      <c r="B5" s="13">
        <v>257770</v>
      </c>
      <c r="C5" s="14">
        <v>273971</v>
      </c>
      <c r="D5" s="14">
        <v>294598</v>
      </c>
      <c r="E5" s="14">
        <v>319693.315</v>
      </c>
      <c r="F5" s="14">
        <v>348869.89399999997</v>
      </c>
      <c r="G5" s="14">
        <v>352693.08899999998</v>
      </c>
      <c r="H5" s="14">
        <v>382081.45799999998</v>
      </c>
      <c r="I5" s="14">
        <v>406256.31599999999</v>
      </c>
      <c r="J5" s="14">
        <v>431198.717</v>
      </c>
      <c r="K5" s="14">
        <v>456434.77100000001</v>
      </c>
      <c r="L5" s="14">
        <v>467307.96899999998</v>
      </c>
      <c r="M5" s="14">
        <v>482506.36499999999</v>
      </c>
      <c r="N5" s="14">
        <v>501581.47399999999</v>
      </c>
      <c r="O5" s="14">
        <v>514215.09399999998</v>
      </c>
      <c r="P5" s="14">
        <v>534626.49399999995</v>
      </c>
      <c r="Q5" s="14">
        <v>546604.98899999994</v>
      </c>
      <c r="R5" s="14">
        <v>486843.495</v>
      </c>
      <c r="S5" s="14">
        <v>551862.45400000003</v>
      </c>
      <c r="T5" s="14">
        <v>566903.21600000001</v>
      </c>
      <c r="U5" s="14">
        <v>563784.37899999996</v>
      </c>
      <c r="V5" s="4"/>
      <c r="W5" s="11"/>
      <c r="X5" s="11"/>
      <c r="Y5" s="11"/>
      <c r="Z5" s="11"/>
      <c r="AA5" s="11"/>
    </row>
    <row r="6" spans="1:28" x14ac:dyDescent="0.25">
      <c r="A6" s="12" t="s">
        <v>19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4"/>
      <c r="W6" s="11"/>
      <c r="X6" s="11"/>
      <c r="Y6" s="11"/>
      <c r="Z6" s="11"/>
      <c r="AA6" s="11"/>
    </row>
    <row r="7" spans="1:28" x14ac:dyDescent="0.25">
      <c r="A7" s="15" t="s">
        <v>20</v>
      </c>
      <c r="B7" s="13">
        <v>10888</v>
      </c>
      <c r="C7" s="14">
        <v>11802</v>
      </c>
      <c r="D7" s="14">
        <v>13971</v>
      </c>
      <c r="E7" s="14">
        <v>16317</v>
      </c>
      <c r="F7" s="14">
        <v>19772</v>
      </c>
      <c r="G7" s="14">
        <v>21480</v>
      </c>
      <c r="H7" s="14">
        <v>25958</v>
      </c>
      <c r="I7" s="14">
        <v>27649</v>
      </c>
      <c r="J7" s="14">
        <v>33119</v>
      </c>
      <c r="K7" s="14">
        <v>37453</v>
      </c>
      <c r="L7" s="14">
        <v>40655</v>
      </c>
      <c r="M7" s="14">
        <v>42163</v>
      </c>
      <c r="N7" s="14">
        <v>42610</v>
      </c>
      <c r="O7" s="14">
        <v>45134</v>
      </c>
      <c r="P7" s="14">
        <v>49648</v>
      </c>
      <c r="Q7" s="14">
        <v>51148</v>
      </c>
      <c r="R7" s="14">
        <v>47571.305</v>
      </c>
      <c r="S7" s="14">
        <v>66416.7</v>
      </c>
      <c r="T7" s="14">
        <v>72715</v>
      </c>
      <c r="U7" s="14">
        <v>73043</v>
      </c>
      <c r="V7" s="4"/>
      <c r="W7" s="11"/>
      <c r="X7" s="11"/>
      <c r="Y7" s="11"/>
      <c r="Z7" s="11"/>
      <c r="AA7" s="11"/>
    </row>
    <row r="8" spans="1:28" x14ac:dyDescent="0.25">
      <c r="A8" s="15" t="s">
        <v>21</v>
      </c>
      <c r="B8" s="16">
        <v>4.7768004036238407</v>
      </c>
      <c r="C8" s="17">
        <v>4.7066987306031125</v>
      </c>
      <c r="D8" s="17">
        <v>4.8130884587161651</v>
      </c>
      <c r="E8" s="17">
        <v>5.1039540817423719</v>
      </c>
      <c r="F8" s="17">
        <v>5.6055913840506788</v>
      </c>
      <c r="G8" s="17">
        <v>5.9020226811489369</v>
      </c>
      <c r="H8" s="17">
        <v>6.2281704670555129</v>
      </c>
      <c r="I8" s="17">
        <v>5.8448465701985191</v>
      </c>
      <c r="J8" s="17">
        <v>6.5178135984345662</v>
      </c>
      <c r="K8" s="17">
        <v>6.8903601778531609</v>
      </c>
      <c r="L8" s="17">
        <v>7.1319401507370594</v>
      </c>
      <c r="M8" s="17">
        <v>6.9758207081685812</v>
      </c>
      <c r="N8" s="17">
        <v>6.5789882905932666</v>
      </c>
      <c r="O8" s="17">
        <v>6.5602752828371251</v>
      </c>
      <c r="P8" s="17">
        <v>6.7863288388576057</v>
      </c>
      <c r="Q8" s="17">
        <v>6.7124777745140323</v>
      </c>
      <c r="R8" s="17">
        <v>6.7581040190910446</v>
      </c>
      <c r="S8" s="17">
        <v>7.5612676774745617</v>
      </c>
      <c r="T8" s="17">
        <v>7.6920286442451333</v>
      </c>
      <c r="U8" s="17">
        <v>7.2907356955993734</v>
      </c>
      <c r="V8" s="4"/>
      <c r="W8" s="11"/>
      <c r="X8" s="11"/>
      <c r="Y8" s="11"/>
      <c r="Z8" s="11"/>
      <c r="AA8" s="11"/>
    </row>
    <row r="9" spans="1:28" x14ac:dyDescent="0.25">
      <c r="A9" s="15" t="s">
        <v>22</v>
      </c>
      <c r="B9" s="13">
        <v>11195</v>
      </c>
      <c r="C9" s="14">
        <v>12168</v>
      </c>
      <c r="D9" s="14">
        <v>13994</v>
      </c>
      <c r="E9" s="14">
        <v>16317</v>
      </c>
      <c r="F9" s="14">
        <v>19071</v>
      </c>
      <c r="G9" s="14">
        <v>20319</v>
      </c>
      <c r="H9" s="14">
        <v>23765</v>
      </c>
      <c r="I9" s="14">
        <v>24626</v>
      </c>
      <c r="J9" s="14">
        <v>28539</v>
      </c>
      <c r="K9" s="14">
        <v>31228</v>
      </c>
      <c r="L9" s="14">
        <v>31789</v>
      </c>
      <c r="M9" s="14">
        <v>30083</v>
      </c>
      <c r="N9" s="14">
        <v>29290</v>
      </c>
      <c r="O9" s="14">
        <v>30002</v>
      </c>
      <c r="P9" s="14">
        <v>31626</v>
      </c>
      <c r="Q9" s="14">
        <v>32089</v>
      </c>
      <c r="R9" s="14">
        <v>27305.52</v>
      </c>
      <c r="S9" s="14">
        <v>36832</v>
      </c>
      <c r="T9" s="14">
        <v>37781</v>
      </c>
      <c r="U9" s="14">
        <v>34778</v>
      </c>
      <c r="V9" s="14"/>
      <c r="W9" s="11"/>
      <c r="X9" s="11"/>
      <c r="Y9" s="11"/>
      <c r="Z9" s="11"/>
      <c r="AA9" s="11"/>
      <c r="AB9" s="11"/>
    </row>
    <row r="10" spans="1:28" x14ac:dyDescent="0.25">
      <c r="A10" s="15" t="s">
        <v>23</v>
      </c>
      <c r="B10" s="16">
        <v>4.9006746626686635</v>
      </c>
      <c r="C10" s="17">
        <v>8.6913800803930314</v>
      </c>
      <c r="D10" s="17">
        <v>15.006574621959246</v>
      </c>
      <c r="E10" s="17">
        <v>16.599971416321281</v>
      </c>
      <c r="F10" s="17">
        <v>16.878102592388316</v>
      </c>
      <c r="G10" s="17">
        <v>6.5439672801635993</v>
      </c>
      <c r="H10" s="17">
        <v>16.959496038190849</v>
      </c>
      <c r="I10" s="17">
        <v>3.6229749631811643</v>
      </c>
      <c r="J10" s="17">
        <v>15.889710062535528</v>
      </c>
      <c r="K10" s="17">
        <v>9.4221941904061026</v>
      </c>
      <c r="L10" s="17">
        <v>1.7964647111566592</v>
      </c>
      <c r="M10" s="17">
        <v>-5.3666362578250357</v>
      </c>
      <c r="N10" s="17">
        <v>-2.6360402885350567</v>
      </c>
      <c r="O10" s="17">
        <v>2.4308637760327656</v>
      </c>
      <c r="P10" s="17">
        <v>5.4129724685020904</v>
      </c>
      <c r="Q10" s="17">
        <v>1.4639853285271585</v>
      </c>
      <c r="R10" s="17">
        <v>-14.906915142260587</v>
      </c>
      <c r="S10" s="17">
        <v>34.888476762207802</v>
      </c>
      <c r="T10" s="17">
        <v>2.576563857515211</v>
      </c>
      <c r="U10" s="17">
        <v>-7.9484396919086322</v>
      </c>
      <c r="V10" s="18"/>
      <c r="W10" s="19"/>
      <c r="X10" s="20"/>
      <c r="Y10" s="20"/>
      <c r="Z10" s="20"/>
      <c r="AA10" s="20"/>
      <c r="AB10" s="20"/>
    </row>
    <row r="11" spans="1:28" x14ac:dyDescent="0.25">
      <c r="A11" s="21" t="s">
        <v>24</v>
      </c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22"/>
      <c r="W11" s="23"/>
      <c r="X11" s="11"/>
      <c r="Y11" s="24"/>
      <c r="Z11" s="24"/>
      <c r="AA11" s="24"/>
    </row>
    <row r="12" spans="1:28" x14ac:dyDescent="0.25">
      <c r="A12" s="25" t="s">
        <v>25</v>
      </c>
      <c r="B12" s="13">
        <v>4604201.05</v>
      </c>
      <c r="C12" s="14">
        <v>5107258.4800000004</v>
      </c>
      <c r="D12" s="14">
        <v>5782419.3909999998</v>
      </c>
      <c r="E12" s="14">
        <v>6231022.5340000009</v>
      </c>
      <c r="F12" s="14">
        <v>6921734.7579999994</v>
      </c>
      <c r="G12" s="14">
        <v>7228993.3959999997</v>
      </c>
      <c r="H12" s="14">
        <v>8396293.7440000009</v>
      </c>
      <c r="I12" s="14">
        <v>8601908.7200000007</v>
      </c>
      <c r="J12" s="14">
        <v>10005804.709999999</v>
      </c>
      <c r="K12" s="14">
        <v>10882166.354</v>
      </c>
      <c r="L12" s="14">
        <v>11303124.721999999</v>
      </c>
      <c r="M12" s="14">
        <v>11079767.961363636</v>
      </c>
      <c r="N12" s="14">
        <v>10789922.206013814</v>
      </c>
      <c r="O12" s="14">
        <v>10686521.081399998</v>
      </c>
      <c r="P12" s="14">
        <v>10799272.267000001</v>
      </c>
      <c r="Q12" s="14">
        <v>11327487.141000001</v>
      </c>
      <c r="R12" s="14">
        <v>9821374.8988499995</v>
      </c>
      <c r="S12" s="14">
        <v>13665901.055499999</v>
      </c>
      <c r="T12" s="14">
        <v>13903894.592</v>
      </c>
      <c r="U12" s="14">
        <v>12337984.713230001</v>
      </c>
      <c r="V12" s="26"/>
      <c r="W12" s="27"/>
      <c r="X12" s="11"/>
      <c r="Y12" s="24"/>
      <c r="Z12" s="24"/>
      <c r="AA12" s="24"/>
    </row>
    <row r="13" spans="1:28" x14ac:dyDescent="0.25">
      <c r="A13" s="25" t="s">
        <v>26</v>
      </c>
      <c r="B13" s="13">
        <v>4566175</v>
      </c>
      <c r="C13" s="14">
        <v>5068951.9800000004</v>
      </c>
      <c r="D13" s="14">
        <v>5714305.0204999996</v>
      </c>
      <c r="E13" s="14">
        <v>6183229.2594999997</v>
      </c>
      <c r="F13" s="14">
        <v>6777088.443</v>
      </c>
      <c r="G13" s="14">
        <v>7084997.6579999998</v>
      </c>
      <c r="H13" s="14">
        <v>8419663.7050538603</v>
      </c>
      <c r="I13" s="14">
        <v>8822525.940979965</v>
      </c>
      <c r="J13" s="14">
        <v>10318911.56933248</v>
      </c>
      <c r="K13" s="14">
        <v>11308786.298499998</v>
      </c>
      <c r="L13" s="14">
        <v>11696448.449499996</v>
      </c>
      <c r="M13" s="14">
        <v>11491898.9965</v>
      </c>
      <c r="N13" s="14">
        <v>11273560.698499998</v>
      </c>
      <c r="O13" s="14">
        <v>11160002.01025</v>
      </c>
      <c r="P13" s="14">
        <v>11371988.243749999</v>
      </c>
      <c r="Q13" s="14">
        <v>11409535.72391185</v>
      </c>
      <c r="R13" s="14">
        <v>9950290.8712019995</v>
      </c>
      <c r="S13" s="14">
        <v>13724341.635000004</v>
      </c>
      <c r="T13" s="14">
        <v>13722057.885748189</v>
      </c>
      <c r="U13" s="14">
        <v>12134833.918832064</v>
      </c>
      <c r="V13" s="26"/>
      <c r="W13" s="27"/>
      <c r="X13" s="11"/>
      <c r="Y13" s="24"/>
      <c r="Z13" s="24"/>
      <c r="AA13" s="24"/>
    </row>
    <row r="14" spans="1:28" x14ac:dyDescent="0.25">
      <c r="A14" s="25" t="s">
        <v>27</v>
      </c>
      <c r="B14" s="13">
        <v>3995348</v>
      </c>
      <c r="C14" s="14">
        <v>4393863.3499999996</v>
      </c>
      <c r="D14" s="14">
        <v>5081060.5979999993</v>
      </c>
      <c r="E14" s="14">
        <v>5850215.2594999997</v>
      </c>
      <c r="F14" s="14">
        <v>6714772.443</v>
      </c>
      <c r="G14" s="14">
        <v>7083146.705000001</v>
      </c>
      <c r="H14" s="14">
        <v>8402269.8490538597</v>
      </c>
      <c r="I14" s="14">
        <v>8755014.4464799669</v>
      </c>
      <c r="J14" s="14">
        <v>10117922.47433248</v>
      </c>
      <c r="K14" s="14">
        <v>11087927.521</v>
      </c>
      <c r="L14" s="14">
        <v>11390171.419499999</v>
      </c>
      <c r="M14" s="14">
        <v>11129898.118999999</v>
      </c>
      <c r="N14" s="14">
        <v>10879365.096000003</v>
      </c>
      <c r="O14" s="14">
        <v>10799072.405250002</v>
      </c>
      <c r="P14" s="14">
        <v>10757573.55875</v>
      </c>
      <c r="Q14" s="14">
        <v>11211074.816411849</v>
      </c>
      <c r="R14" s="14">
        <v>9807041.8712019995</v>
      </c>
      <c r="S14" s="14">
        <v>13513587.685000002</v>
      </c>
      <c r="T14" s="14">
        <v>13538201.835748188</v>
      </c>
      <c r="U14" s="14">
        <v>11992086.913832063</v>
      </c>
      <c r="V14" s="26"/>
      <c r="W14" s="27"/>
      <c r="X14" s="11"/>
      <c r="Y14" s="24"/>
      <c r="Z14" s="24"/>
      <c r="AA14" s="24"/>
    </row>
    <row r="15" spans="1:28" x14ac:dyDescent="0.25">
      <c r="A15" s="25" t="s">
        <v>28</v>
      </c>
      <c r="B15" s="13">
        <v>570827</v>
      </c>
      <c r="C15" s="14">
        <v>675088.63</v>
      </c>
      <c r="D15" s="14">
        <v>633244.42249999999</v>
      </c>
      <c r="E15" s="14">
        <v>333014</v>
      </c>
      <c r="F15" s="14">
        <v>62316</v>
      </c>
      <c r="G15" s="14">
        <v>1850.9529999999972</v>
      </c>
      <c r="H15" s="14">
        <f>SUM('[1]1QMCON01A'!$E$430:$E$441)</f>
        <v>17393.856000000214</v>
      </c>
      <c r="I15" s="14">
        <v>67511.504499997958</v>
      </c>
      <c r="J15" s="14">
        <v>200988.80500000002</v>
      </c>
      <c r="K15" s="14">
        <v>220858.77750000003</v>
      </c>
      <c r="L15" s="14">
        <v>306277.03000000009</v>
      </c>
      <c r="M15" s="14">
        <v>362000.87750000006</v>
      </c>
      <c r="N15" s="14">
        <v>394195.60249999992</v>
      </c>
      <c r="O15" s="14">
        <v>360929.60250000004</v>
      </c>
      <c r="P15" s="14">
        <v>265779.0625</v>
      </c>
      <c r="Q15" s="14">
        <v>198460.9075</v>
      </c>
      <c r="R15" s="14">
        <v>143249</v>
      </c>
      <c r="S15" s="14">
        <v>205356.45000000004</v>
      </c>
      <c r="T15" s="14">
        <v>183856.05</v>
      </c>
      <c r="U15" s="14">
        <v>142747.005</v>
      </c>
      <c r="V15" s="26"/>
      <c r="W15" s="27"/>
      <c r="X15" s="11"/>
      <c r="Y15" s="24"/>
      <c r="Z15" s="24"/>
      <c r="AA15" s="24"/>
    </row>
    <row r="16" spans="1:28" x14ac:dyDescent="0.25">
      <c r="A16" s="25" t="s">
        <v>29</v>
      </c>
      <c r="B16" s="13">
        <v>36237</v>
      </c>
      <c r="C16" s="14">
        <v>39951</v>
      </c>
      <c r="D16" s="14">
        <v>44333</v>
      </c>
      <c r="E16" s="14">
        <v>100291</v>
      </c>
      <c r="F16" s="14">
        <v>221559</v>
      </c>
      <c r="G16" s="14">
        <v>173610</v>
      </c>
      <c r="H16" s="14">
        <f>SUM('[1]1QMCON01A'!$G$430:$G$441)</f>
        <v>39793.58079</v>
      </c>
      <c r="I16" s="14">
        <v>404773.87473400001</v>
      </c>
      <c r="J16" s="14">
        <v>65693.363527000009</v>
      </c>
      <c r="K16" s="14">
        <v>47751.327992999992</v>
      </c>
      <c r="L16" s="14">
        <v>51220.211759999998</v>
      </c>
      <c r="M16" s="14">
        <v>48131.467830000009</v>
      </c>
      <c r="N16" s="14">
        <v>29905.539860999997</v>
      </c>
      <c r="O16" s="14">
        <v>126412.12226799998</v>
      </c>
      <c r="P16" s="14">
        <v>244727.46571399999</v>
      </c>
      <c r="Q16" s="14">
        <v>295197.32399999996</v>
      </c>
      <c r="R16" s="14">
        <v>227412.47579666667</v>
      </c>
      <c r="S16" s="14">
        <v>217573.04799999998</v>
      </c>
      <c r="T16" s="14">
        <v>99874.985333333345</v>
      </c>
      <c r="U16" s="14">
        <v>65279.034728000013</v>
      </c>
      <c r="V16" s="26"/>
      <c r="W16" s="27"/>
      <c r="X16" s="11"/>
      <c r="Y16" s="24"/>
      <c r="Z16" s="24"/>
      <c r="AA16" s="24"/>
    </row>
    <row r="17" spans="1:29" x14ac:dyDescent="0.25">
      <c r="A17" s="25" t="s">
        <v>30</v>
      </c>
      <c r="B17" s="13">
        <v>4031585</v>
      </c>
      <c r="C17" s="14">
        <v>4433814.3499999996</v>
      </c>
      <c r="D17" s="14">
        <v>5123659.2725329995</v>
      </c>
      <c r="E17" s="14">
        <v>5947837.4844589997</v>
      </c>
      <c r="F17" s="14">
        <v>6963361.4560000002</v>
      </c>
      <c r="G17" s="14">
        <v>7223811.5181149999</v>
      </c>
      <c r="H17" s="14">
        <f>SUM('[1]1QMCON01A'!$H$430:$H$441)</f>
        <v>8442063.4298438597</v>
      </c>
      <c r="I17" s="14">
        <v>8802965.2749669664</v>
      </c>
      <c r="J17" s="14">
        <v>10183615.837859478</v>
      </c>
      <c r="K17" s="14">
        <v>11135678.848993002</v>
      </c>
      <c r="L17" s="14">
        <v>11441391.631260002</v>
      </c>
      <c r="M17" s="14">
        <v>11178029.586829998</v>
      </c>
      <c r="N17" s="14">
        <v>10909270.635861002</v>
      </c>
      <c r="O17" s="14">
        <v>10925484.527518002</v>
      </c>
      <c r="P17" s="14">
        <v>11002301.024464</v>
      </c>
      <c r="Q17" s="14">
        <v>11506272.14041185</v>
      </c>
      <c r="R17" s="14">
        <v>10034454.346998665</v>
      </c>
      <c r="S17" s="14">
        <v>13731160.732999997</v>
      </c>
      <c r="T17" s="14">
        <v>13638076.821081523</v>
      </c>
      <c r="U17" s="14">
        <v>12057365.948560065</v>
      </c>
      <c r="V17" s="26"/>
      <c r="W17" s="27"/>
      <c r="X17" s="11"/>
      <c r="Y17" s="24"/>
      <c r="Z17" s="24"/>
      <c r="AA17" s="24"/>
    </row>
    <row r="18" spans="1:29" x14ac:dyDescent="0.25">
      <c r="A18" s="25" t="s">
        <v>31</v>
      </c>
      <c r="B18" s="13">
        <v>4541980</v>
      </c>
      <c r="C18" s="14">
        <v>5025215.8600000003</v>
      </c>
      <c r="D18" s="14">
        <v>5673400.8789999997</v>
      </c>
      <c r="E18" s="14">
        <v>6211094.8545000004</v>
      </c>
      <c r="F18" s="14">
        <v>6802919.317499999</v>
      </c>
      <c r="G18" s="14">
        <v>7095471.1630000006</v>
      </c>
      <c r="H18" s="14">
        <f>SUM('[1]1QMCON01A'!$F$430:$F$441)</f>
        <v>8441243.1245000008</v>
      </c>
      <c r="I18" s="14">
        <v>8955884.4884800017</v>
      </c>
      <c r="J18" s="14">
        <v>10119050.818132481</v>
      </c>
      <c r="K18" s="14">
        <v>11260092.884499999</v>
      </c>
      <c r="L18" s="14">
        <v>11590348.3325</v>
      </c>
      <c r="M18" s="14">
        <v>11381827.850000001</v>
      </c>
      <c r="N18" s="14">
        <v>11189962.128499998</v>
      </c>
      <c r="O18" s="14">
        <v>11069278.650749998</v>
      </c>
      <c r="P18" s="14">
        <v>11260015.203250004</v>
      </c>
      <c r="Q18" s="14">
        <v>11235924.935507756</v>
      </c>
      <c r="R18" s="14">
        <v>9882683.1850989815</v>
      </c>
      <c r="S18" s="14">
        <v>13594700.765684251</v>
      </c>
      <c r="T18" s="14">
        <v>13613274.343274573</v>
      </c>
      <c r="U18" s="14">
        <v>12036530.2837683</v>
      </c>
      <c r="V18" s="26"/>
      <c r="W18" s="27"/>
      <c r="X18" s="11"/>
      <c r="Y18" s="24"/>
      <c r="Z18" s="24"/>
      <c r="AA18" s="24"/>
    </row>
    <row r="19" spans="1:29" x14ac:dyDescent="0.25">
      <c r="A19" s="25" t="s">
        <v>32</v>
      </c>
      <c r="B19" s="13">
        <v>3971151.37</v>
      </c>
      <c r="C19" s="14">
        <v>4350095.2483999999</v>
      </c>
      <c r="D19" s="14">
        <v>5039995.6090000002</v>
      </c>
      <c r="E19" s="14">
        <v>5878080.8545000004</v>
      </c>
      <c r="F19" s="14">
        <v>6740603.317499999</v>
      </c>
      <c r="G19" s="14">
        <v>7093620.3005000008</v>
      </c>
      <c r="H19" s="14">
        <f>SUM('[1]1QMCON01A'!$C$430:$C$441)</f>
        <v>8439212.4825000018</v>
      </c>
      <c r="I19" s="14">
        <v>8885824.3109799996</v>
      </c>
      <c r="J19" s="14">
        <v>9918062.0531324819</v>
      </c>
      <c r="K19" s="14">
        <v>11043382.659500001</v>
      </c>
      <c r="L19" s="14">
        <v>11284071.3025</v>
      </c>
      <c r="M19" s="14">
        <v>11019826.972500002</v>
      </c>
      <c r="N19" s="14">
        <v>10795766.526000001</v>
      </c>
      <c r="O19" s="14">
        <v>10708349.048249999</v>
      </c>
      <c r="P19" s="14">
        <v>10994758.090750001</v>
      </c>
      <c r="Q19" s="14">
        <v>11037464.028007757</v>
      </c>
      <c r="R19" s="14">
        <v>9739434.1850989833</v>
      </c>
      <c r="S19" s="14">
        <v>13389344.315684253</v>
      </c>
      <c r="T19" s="14">
        <v>13429418.293274574</v>
      </c>
      <c r="U19" s="14">
        <v>11893783.278768297</v>
      </c>
      <c r="V19" s="11"/>
      <c r="W19" s="27"/>
      <c r="X19" s="11"/>
      <c r="Y19" s="24"/>
      <c r="Z19" s="24"/>
      <c r="AA19" s="24"/>
    </row>
    <row r="20" spans="1:29" x14ac:dyDescent="0.25">
      <c r="A20" s="21" t="s">
        <v>33</v>
      </c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0"/>
      <c r="W20" s="23"/>
      <c r="X20" s="11"/>
      <c r="Y20" s="24"/>
      <c r="Z20" s="24"/>
      <c r="AA20" s="24"/>
    </row>
    <row r="21" spans="1:29" x14ac:dyDescent="0.25">
      <c r="A21" s="31" t="s">
        <v>34</v>
      </c>
      <c r="B21" s="13">
        <v>676914</v>
      </c>
      <c r="C21" s="32">
        <v>594.5</v>
      </c>
      <c r="D21" s="32">
        <v>728.6</v>
      </c>
      <c r="E21" s="32">
        <v>873.2</v>
      </c>
      <c r="F21" s="14">
        <v>975.3</v>
      </c>
      <c r="G21" s="14">
        <v>1494.8</v>
      </c>
      <c r="H21" s="14">
        <f>SUM('[1]1QMCON01A'!$K$430:$K$441)/1000</f>
        <v>1764.8489999999999</v>
      </c>
      <c r="I21" s="14">
        <v>1414.3</v>
      </c>
      <c r="J21" s="14">
        <v>1350.4690000000001</v>
      </c>
      <c r="K21" s="14">
        <v>1348.190822</v>
      </c>
      <c r="L21" s="14">
        <v>1669.098</v>
      </c>
      <c r="M21" s="14">
        <v>1409.9829999999999</v>
      </c>
      <c r="N21" s="14">
        <v>1322.8910000000001</v>
      </c>
      <c r="O21" s="14">
        <v>1653.2929333333334</v>
      </c>
      <c r="P21" s="14">
        <v>1649.931</v>
      </c>
      <c r="Q21" s="14">
        <v>1493.7843799999998</v>
      </c>
      <c r="R21" s="14">
        <v>760.19773809523815</v>
      </c>
      <c r="S21" s="14">
        <v>1157.0556904761904</v>
      </c>
      <c r="T21" s="14">
        <v>1318.152</v>
      </c>
      <c r="U21" s="14">
        <v>1060.2687666666666</v>
      </c>
      <c r="V21" s="11"/>
      <c r="W21" s="11"/>
      <c r="X21" s="11"/>
      <c r="Y21" s="11"/>
      <c r="Z21" s="11"/>
      <c r="AA21" s="11"/>
    </row>
    <row r="22" spans="1:29" ht="3.75" customHeight="1" x14ac:dyDescent="0.15">
      <c r="A22" s="33"/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11"/>
      <c r="W22" s="11"/>
      <c r="X22" s="11"/>
      <c r="Y22" s="11"/>
      <c r="Z22" s="11"/>
      <c r="AA22" s="11"/>
    </row>
    <row r="23" spans="1:29" x14ac:dyDescent="0.15">
      <c r="A23" s="36" t="s">
        <v>35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11"/>
      <c r="W23" s="11"/>
      <c r="X23" s="11"/>
      <c r="Y23" s="11"/>
      <c r="Z23" s="11"/>
      <c r="AA23" s="11"/>
    </row>
    <row r="24" spans="1:29" ht="9" customHeight="1" x14ac:dyDescent="0.15">
      <c r="A24" s="37" t="s">
        <v>36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9" ht="9" customHeight="1" x14ac:dyDescent="0.15">
      <c r="A25" s="38" t="s">
        <v>37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7"/>
      <c r="W25" s="11"/>
      <c r="X25" s="11"/>
      <c r="Y25" s="11"/>
      <c r="Z25" s="11"/>
      <c r="AA25" s="11"/>
    </row>
    <row r="26" spans="1:29" ht="9" customHeight="1" x14ac:dyDescent="0.15">
      <c r="A26" s="39" t="s">
        <v>38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40"/>
      <c r="W26" s="11"/>
      <c r="X26" s="11"/>
      <c r="Y26" s="11"/>
      <c r="Z26" s="11"/>
      <c r="AA26" s="11"/>
    </row>
    <row r="27" spans="1:29" s="56" customFormat="1" ht="12" customHeight="1" x14ac:dyDescent="0.25">
      <c r="A27" s="54" t="s">
        <v>39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5"/>
      <c r="X27" s="55"/>
      <c r="Y27" s="55"/>
      <c r="Z27" s="55"/>
      <c r="AA27" s="55"/>
    </row>
    <row r="28" spans="1:29" x14ac:dyDescent="0.15">
      <c r="A28" s="4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9" x14ac:dyDescent="0.25">
      <c r="A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4"/>
      <c r="W29" s="20"/>
      <c r="X29" s="20"/>
      <c r="Y29" s="20"/>
      <c r="Z29" s="20"/>
      <c r="AA29" s="20"/>
      <c r="AB29" s="20"/>
      <c r="AC29" s="20"/>
    </row>
    <row r="30" spans="1:29" x14ac:dyDescent="0.15">
      <c r="A30" s="42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44"/>
      <c r="W30" s="45"/>
      <c r="X30" s="20"/>
      <c r="Y30" s="20"/>
      <c r="Z30" s="20"/>
      <c r="AA30" s="20"/>
      <c r="AB30" s="20"/>
      <c r="AC30" s="20"/>
    </row>
    <row r="31" spans="1:29" x14ac:dyDescent="0.25">
      <c r="A31" s="42"/>
      <c r="D31" s="46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46"/>
      <c r="W31" s="20"/>
      <c r="X31" s="20"/>
      <c r="Y31" s="20"/>
      <c r="Z31" s="20"/>
      <c r="AA31" s="20"/>
      <c r="AB31" s="20"/>
      <c r="AC31" s="20"/>
    </row>
    <row r="32" spans="1:29" x14ac:dyDescent="0.25">
      <c r="A32" s="42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4"/>
      <c r="W32" s="20"/>
      <c r="X32" s="20"/>
      <c r="Y32" s="20"/>
      <c r="Z32" s="20"/>
      <c r="AA32" s="20"/>
      <c r="AB32" s="20"/>
      <c r="AC32" s="20"/>
    </row>
    <row r="33" spans="1:29" x14ac:dyDescent="0.25">
      <c r="A33" s="42"/>
      <c r="V33" s="44"/>
      <c r="W33" s="20"/>
      <c r="X33" s="20"/>
      <c r="Y33" s="20"/>
      <c r="Z33" s="20"/>
      <c r="AA33" s="20"/>
      <c r="AB33" s="20"/>
      <c r="AC33" s="20"/>
    </row>
    <row r="34" spans="1:29" x14ac:dyDescent="0.25">
      <c r="A34" s="42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4"/>
      <c r="W34" s="20"/>
      <c r="X34" s="20"/>
      <c r="Y34" s="20"/>
      <c r="Z34" s="20"/>
      <c r="AA34" s="20"/>
      <c r="AB34" s="20"/>
      <c r="AC34" s="20"/>
    </row>
    <row r="35" spans="1:29" x14ac:dyDescent="0.25">
      <c r="A35" s="42"/>
      <c r="V35" s="44"/>
      <c r="W35" s="20"/>
      <c r="X35" s="20"/>
      <c r="Y35" s="20"/>
      <c r="Z35" s="20"/>
      <c r="AA35" s="20"/>
      <c r="AB35" s="20"/>
      <c r="AC35" s="20"/>
    </row>
    <row r="36" spans="1:29" x14ac:dyDescent="0.25">
      <c r="A36" s="42"/>
      <c r="V36" s="44"/>
      <c r="W36" s="20"/>
      <c r="X36" s="20"/>
      <c r="Y36" s="20"/>
      <c r="Z36" s="20"/>
      <c r="AA36" s="20"/>
      <c r="AB36" s="20"/>
      <c r="AC36" s="20"/>
    </row>
    <row r="37" spans="1:29" x14ac:dyDescent="0.25">
      <c r="V37" s="44"/>
    </row>
  </sheetData>
  <pageMargins left="1.9685039370078741" right="1.9685039370078741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18.1</vt:lpstr>
      <vt:lpstr>'18.1'!Área_de_impresión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Quijano Siccos</dc:creator>
  <cp:lastModifiedBy>Katty Veliz Quispe</cp:lastModifiedBy>
  <cp:lastPrinted>2024-11-05T20:55:09Z</cp:lastPrinted>
  <dcterms:created xsi:type="dcterms:W3CDTF">2024-11-05T14:36:24Z</dcterms:created>
  <dcterms:modified xsi:type="dcterms:W3CDTF">2024-11-05T20:55:16Z</dcterms:modified>
</cp:coreProperties>
</file>