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2_recopilado\2doTomo_LibroElectrónico_C.E.2022\CAP-14_PESCA\"/>
    </mc:Choice>
  </mc:AlternateContent>
  <bookViews>
    <workbookView xWindow="-15" yWindow="180" windowWidth="9825" windowHeight="7395"/>
  </bookViews>
  <sheets>
    <sheet name="14.22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'14.22'!#REF!</definedName>
    <definedName name="_Fill" hidden="1">[3]C22!#REF!</definedName>
    <definedName name="_Parse_Out" localSheetId="0" hidden="1">[1]C1!$A$77</definedName>
    <definedName name="_Parse_Out" hidden="1">[2]C1!$A$79</definedName>
    <definedName name="_Regression_Int" localSheetId="0" hidden="1">1</definedName>
    <definedName name="_xlnm.Print_Area" localSheetId="0">'14.22'!$A$1:$AF$21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5" i="1" l="1"/>
  <c r="AF10" i="1"/>
  <c r="AF9" i="1" l="1"/>
  <c r="AE15" i="1"/>
  <c r="AE10" i="1"/>
  <c r="AE9" i="1" s="1"/>
  <c r="AD10" i="1" l="1"/>
  <c r="AD9" i="1" s="1"/>
  <c r="AD15" i="1"/>
  <c r="AC15" i="1" l="1"/>
  <c r="AB15" i="1"/>
  <c r="AA15" i="1"/>
  <c r="Z15" i="1"/>
  <c r="Y15" i="1"/>
  <c r="X15" i="1"/>
  <c r="W15" i="1"/>
  <c r="V15" i="1"/>
  <c r="U15" i="1"/>
  <c r="Q15" i="1"/>
  <c r="Q9" i="1" s="1"/>
  <c r="O15" i="1"/>
  <c r="N15" i="1"/>
  <c r="M15" i="1"/>
  <c r="L15" i="1"/>
  <c r="K15" i="1"/>
  <c r="J15" i="1"/>
  <c r="L13" i="1"/>
  <c r="L10" i="1" s="1"/>
  <c r="L9" i="1" s="1"/>
  <c r="N12" i="1"/>
  <c r="N10" i="1" s="1"/>
  <c r="AC10" i="1"/>
  <c r="AC9" i="1" s="1"/>
  <c r="AB10" i="1"/>
  <c r="AA10" i="1"/>
  <c r="Z10" i="1"/>
  <c r="Z9" i="1" s="1"/>
  <c r="Y10" i="1"/>
  <c r="X10" i="1"/>
  <c r="W10" i="1"/>
  <c r="V10" i="1"/>
  <c r="U10" i="1"/>
  <c r="Q10" i="1"/>
  <c r="O10" i="1"/>
  <c r="M10" i="1"/>
  <c r="K10" i="1"/>
  <c r="K9" i="1" s="1"/>
  <c r="J10" i="1"/>
  <c r="AB9" i="1"/>
  <c r="W9" i="1" l="1"/>
  <c r="U9" i="1"/>
  <c r="X9" i="1"/>
  <c r="V9" i="1"/>
  <c r="O9" i="1"/>
  <c r="AA9" i="1"/>
  <c r="M9" i="1"/>
  <c r="Y9" i="1"/>
  <c r="N9" i="1"/>
  <c r="J9" i="1"/>
</calcChain>
</file>

<file path=xl/sharedStrings.xml><?xml version="1.0" encoding="utf-8"?>
<sst xmlns="http://schemas.openxmlformats.org/spreadsheetml/2006/main" count="18" uniqueCount="18">
  <si>
    <t>C. VENTA Y CONSUMO INTERNO DE PRODUCTOS PESQUEROS</t>
  </si>
  <si>
    <t>Utilización</t>
  </si>
  <si>
    <t>Total</t>
  </si>
  <si>
    <t>Consumo Humano Directo 1/</t>
  </si>
  <si>
    <t xml:space="preserve">      Enlatado</t>
  </si>
  <si>
    <t xml:space="preserve">      Congelado</t>
  </si>
  <si>
    <t xml:space="preserve">      Curado</t>
  </si>
  <si>
    <t xml:space="preserve">      Fresco</t>
  </si>
  <si>
    <t>Consumo Humano Indirecto</t>
  </si>
  <si>
    <t xml:space="preserve">      Harina de pescado</t>
  </si>
  <si>
    <t xml:space="preserve">      Aceite crudo de pescado</t>
  </si>
  <si>
    <t>1/ Incluye Pesca Continental.</t>
  </si>
  <si>
    <t>Fuente: Ministerio de la Producción - Oficina General de Evaluación de Impacto y Estudios Económicos.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</si>
  <si>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</si>
  <si>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del año 2021 son cifras preliminares. Información disponible al 17-04-2022.</t>
    </r>
  </si>
  <si>
    <t>14.22   VENTA  INTERNA  DE  PRODUCTOS  PESQUEROS,  SEGÚN</t>
  </si>
  <si>
    <t xml:space="preserve">              (Miles de toneladas métricas brutas)</t>
  </si>
  <si>
    <t xml:space="preserve">            UTILIZACIÓN,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</si>
</sst>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#\ ##0.0"/>
    <numFmt numFmtId="166" formatCode="0.0"/>
    <numFmt numFmtId="167" formatCode="0_)"/>
  </numFmts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164" fontId="2" fillId="0" borderId="0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164" fontId="6" fillId="0" borderId="0" xfId="1" applyFont="1" applyBorder="1" applyAlignment="1" applyProtection="1">
      <alignment horizontal="left" vertical="center"/>
    </xf>
    <xf numFmtId="164" fontId="6" fillId="0" borderId="0" xfId="1" quotePrefix="1" applyFont="1" applyBorder="1" applyAlignment="1" applyProtection="1">
      <alignment horizontal="left" vertical="center"/>
    </xf>
    <xf numFmtId="164" fontId="7" fillId="0" borderId="0" xfId="1" quotePrefix="1" applyFont="1" applyBorder="1" applyAlignment="1" applyProtection="1">
      <alignment horizontal="left" vertical="center"/>
    </xf>
    <xf numFmtId="164" fontId="5" fillId="0" borderId="0" xfId="1" applyFont="1" applyBorder="1" applyAlignment="1">
      <alignment horizontal="centerContinuous" vertical="center"/>
    </xf>
    <xf numFmtId="164" fontId="8" fillId="0" borderId="0" xfId="1" quotePrefix="1" applyFont="1" applyBorder="1" applyAlignment="1" applyProtection="1">
      <alignment horizontal="left" vertical="center"/>
    </xf>
    <xf numFmtId="164" fontId="5" fillId="0" borderId="1" xfId="1" applyFont="1" applyBorder="1" applyAlignment="1">
      <alignment horizontal="centerContinuous" vertical="center"/>
    </xf>
    <xf numFmtId="164" fontId="5" fillId="0" borderId="5" xfId="1" applyFont="1" applyBorder="1" applyAlignment="1">
      <alignment vertical="center"/>
    </xf>
    <xf numFmtId="166" fontId="5" fillId="0" borderId="6" xfId="1" applyNumberFormat="1" applyFont="1" applyBorder="1" applyAlignment="1" applyProtection="1">
      <alignment vertical="center"/>
    </xf>
    <xf numFmtId="166" fontId="5" fillId="0" borderId="0" xfId="1" applyNumberFormat="1" applyFont="1" applyBorder="1" applyAlignment="1" applyProtection="1">
      <alignment vertical="center"/>
    </xf>
    <xf numFmtId="164" fontId="9" fillId="0" borderId="0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horizontal="left" vertical="center"/>
    </xf>
    <xf numFmtId="167" fontId="5" fillId="0" borderId="0" xfId="1" applyNumberFormat="1" applyFont="1" applyBorder="1" applyAlignment="1" applyProtection="1">
      <alignment vertical="center"/>
    </xf>
    <xf numFmtId="164" fontId="8" fillId="0" borderId="2" xfId="1" applyFont="1" applyBorder="1" applyAlignment="1" applyProtection="1">
      <alignment horizontal="center" vertical="center"/>
    </xf>
    <xf numFmtId="1" fontId="8" fillId="0" borderId="3" xfId="1" quotePrefix="1" applyNumberFormat="1" applyFont="1" applyBorder="1" applyAlignment="1" applyProtection="1">
      <alignment horizontal="right" vertical="center"/>
    </xf>
    <xf numFmtId="0" fontId="8" fillId="0" borderId="3" xfId="2" applyFont="1" applyBorder="1" applyAlignment="1">
      <alignment horizontal="right" vertical="center"/>
    </xf>
    <xf numFmtId="164" fontId="8" fillId="0" borderId="4" xfId="1" applyFont="1" applyBorder="1" applyAlignment="1" applyProtection="1">
      <alignment horizontal="center" vertical="center"/>
    </xf>
    <xf numFmtId="1" fontId="8" fillId="0" borderId="0" xfId="1" quotePrefix="1" applyNumberFormat="1" applyFont="1" applyBorder="1" applyAlignment="1" applyProtection="1">
      <alignment horizontal="right" vertical="center"/>
    </xf>
    <xf numFmtId="164" fontId="8" fillId="0" borderId="4" xfId="1" applyFont="1" applyBorder="1" applyAlignment="1" applyProtection="1">
      <alignment horizontal="left" vertical="center"/>
    </xf>
    <xf numFmtId="165" fontId="8" fillId="0" borderId="0" xfId="1" applyNumberFormat="1" applyFont="1" applyBorder="1" applyAlignment="1" applyProtection="1">
      <alignment horizontal="right" vertical="center"/>
    </xf>
    <xf numFmtId="164" fontId="7" fillId="0" borderId="4" xfId="1" applyFont="1" applyBorder="1" applyAlignment="1" applyProtection="1">
      <alignment horizontal="left" vertical="center"/>
    </xf>
    <xf numFmtId="165" fontId="7" fillId="0" borderId="0" xfId="1" applyNumberFormat="1" applyFont="1" applyBorder="1" applyAlignment="1">
      <alignment vertical="center"/>
    </xf>
    <xf numFmtId="164" fontId="7" fillId="0" borderId="4" xfId="1" quotePrefix="1" applyFont="1" applyBorder="1" applyAlignment="1" applyProtection="1">
      <alignment horizontal="left" vertical="center"/>
    </xf>
    <xf numFmtId="165" fontId="7" fillId="0" borderId="0" xfId="1" applyNumberFormat="1" applyFont="1" applyBorder="1" applyAlignment="1" applyProtection="1">
      <alignment horizontal="right" vertical="center"/>
    </xf>
    <xf numFmtId="164" fontId="5" fillId="0" borderId="0" xfId="1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left" vertical="center"/>
    </xf>
  </cellXfs>
  <cellStyles count="4">
    <cellStyle name="Normal" xfId="0" builtinId="0"/>
    <cellStyle name="Normal_IEC11009" xfId="3"/>
    <cellStyle name="Normal_IEC11028" xfId="2"/>
    <cellStyle name="Normal_IEC110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DUCE\Pesca\Trabajos\Compendio%20Estadistico%202004\12-PESCA-2004\c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1992 - 2002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F39"/>
  <sheetViews>
    <sheetView showGridLines="0" tabSelected="1" view="pageBreakPreview" zoomScale="145" zoomScaleNormal="120" zoomScaleSheetLayoutView="145" workbookViewId="0">
      <selection activeCell="B1" sqref="B1:AA1048576"/>
    </sheetView>
  </sheetViews>
  <sheetFormatPr baseColWidth="10" defaultColWidth="4.140625" defaultRowHeight="9" x14ac:dyDescent="0.25"/>
  <cols>
    <col min="1" max="1" width="18.42578125" style="4" customWidth="1"/>
    <col min="2" max="27" width="7.140625" style="4" hidden="1" customWidth="1"/>
    <col min="28" max="32" width="7.140625" style="4" customWidth="1"/>
    <col min="33" max="16384" width="4.140625" style="4"/>
  </cols>
  <sheetData>
    <row r="1" spans="1:32" s="2" customFormat="1" ht="15" customHeight="1" x14ac:dyDescent="0.25">
      <c r="A1" s="1" t="s">
        <v>0</v>
      </c>
    </row>
    <row r="2" spans="1:32" ht="2.25" customHeight="1" x14ac:dyDescent="0.25">
      <c r="A2" s="3"/>
    </row>
    <row r="3" spans="1:32" ht="12" customHeight="1" x14ac:dyDescent="0.25">
      <c r="A3" s="5" t="s">
        <v>15</v>
      </c>
    </row>
    <row r="4" spans="1:32" ht="12" customHeight="1" x14ac:dyDescent="0.25">
      <c r="A4" s="6" t="s">
        <v>17</v>
      </c>
    </row>
    <row r="5" spans="1:32" ht="12" customHeight="1" x14ac:dyDescent="0.25">
      <c r="A5" s="7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32" ht="1.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2" ht="18" customHeight="1" x14ac:dyDescent="0.25">
      <c r="A7" s="17" t="s">
        <v>1</v>
      </c>
      <c r="B7" s="18">
        <v>1991</v>
      </c>
      <c r="C7" s="18">
        <v>1992</v>
      </c>
      <c r="D7" s="18">
        <v>1993</v>
      </c>
      <c r="E7" s="18">
        <v>1994</v>
      </c>
      <c r="F7" s="18">
        <v>1995</v>
      </c>
      <c r="G7" s="18">
        <v>1996</v>
      </c>
      <c r="H7" s="18">
        <v>1997</v>
      </c>
      <c r="I7" s="18">
        <v>1998</v>
      </c>
      <c r="J7" s="18">
        <v>1999</v>
      </c>
      <c r="K7" s="18">
        <v>2000</v>
      </c>
      <c r="L7" s="18">
        <v>2001</v>
      </c>
      <c r="M7" s="18">
        <v>2002</v>
      </c>
      <c r="N7" s="18">
        <v>2003</v>
      </c>
      <c r="O7" s="18">
        <v>2004</v>
      </c>
      <c r="P7" s="18">
        <v>2005</v>
      </c>
      <c r="Q7" s="18">
        <v>2006</v>
      </c>
      <c r="R7" s="18">
        <v>2007</v>
      </c>
      <c r="S7" s="18">
        <v>2008</v>
      </c>
      <c r="T7" s="18">
        <v>2009</v>
      </c>
      <c r="U7" s="18">
        <v>2010</v>
      </c>
      <c r="V7" s="18">
        <v>2011</v>
      </c>
      <c r="W7" s="18">
        <v>2012</v>
      </c>
      <c r="X7" s="18">
        <v>2013</v>
      </c>
      <c r="Y7" s="18">
        <v>2014</v>
      </c>
      <c r="Z7" s="19">
        <v>2015</v>
      </c>
      <c r="AA7" s="19">
        <v>2016</v>
      </c>
      <c r="AB7" s="19">
        <v>2017</v>
      </c>
      <c r="AC7" s="19">
        <v>2018</v>
      </c>
      <c r="AD7" s="19">
        <v>2019</v>
      </c>
      <c r="AE7" s="19">
        <v>2020</v>
      </c>
      <c r="AF7" s="19" t="s">
        <v>13</v>
      </c>
    </row>
    <row r="8" spans="1:32" ht="2.2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ht="17.25" customHeight="1" x14ac:dyDescent="0.25">
      <c r="A9" s="22" t="s">
        <v>2</v>
      </c>
      <c r="B9" s="23">
        <v>411.40000000000003</v>
      </c>
      <c r="C9" s="23">
        <v>464.20000000000005</v>
      </c>
      <c r="D9" s="23">
        <v>545.20000000000005</v>
      </c>
      <c r="E9" s="23">
        <v>701.7</v>
      </c>
      <c r="F9" s="23">
        <v>718.3</v>
      </c>
      <c r="G9" s="23">
        <v>730.4</v>
      </c>
      <c r="H9" s="23">
        <v>683.27499999999998</v>
      </c>
      <c r="I9" s="23">
        <v>479.476</v>
      </c>
      <c r="J9" s="23">
        <f t="shared" ref="I9:O9" si="0">J10+J15</f>
        <v>780.22199999999998</v>
      </c>
      <c r="K9" s="23">
        <f t="shared" si="0"/>
        <v>790.35599999999999</v>
      </c>
      <c r="L9" s="23">
        <f t="shared" si="0"/>
        <v>697.65899999999999</v>
      </c>
      <c r="M9" s="23">
        <f t="shared" si="0"/>
        <v>509.47499999999997</v>
      </c>
      <c r="N9" s="23">
        <f t="shared" si="0"/>
        <v>582.95100000000002</v>
      </c>
      <c r="O9" s="23">
        <f t="shared" si="0"/>
        <v>592.20000000000005</v>
      </c>
      <c r="P9" s="23">
        <v>565.6</v>
      </c>
      <c r="Q9" s="23">
        <f>Q10+Q15</f>
        <v>571.02800000000002</v>
      </c>
      <c r="R9" s="23">
        <v>592</v>
      </c>
      <c r="S9" s="23">
        <v>569.1</v>
      </c>
      <c r="T9" s="23">
        <v>609.72</v>
      </c>
      <c r="U9" s="23">
        <f t="shared" ref="U9:AA9" si="1">U10+U15</f>
        <v>617.39999999999986</v>
      </c>
      <c r="V9" s="23">
        <f t="shared" si="1"/>
        <v>630</v>
      </c>
      <c r="W9" s="23">
        <f t="shared" si="1"/>
        <v>668.6</v>
      </c>
      <c r="X9" s="23">
        <f t="shared" si="1"/>
        <v>632.9</v>
      </c>
      <c r="Y9" s="23">
        <f t="shared" si="1"/>
        <v>676.88</v>
      </c>
      <c r="Z9" s="23">
        <f t="shared" si="1"/>
        <v>683.6</v>
      </c>
      <c r="AA9" s="23">
        <f t="shared" si="1"/>
        <v>767.8</v>
      </c>
      <c r="AB9" s="23">
        <f>AB10+AB15</f>
        <v>721.22899999999993</v>
      </c>
      <c r="AC9" s="23">
        <f>AC10+AC15</f>
        <v>695.68</v>
      </c>
      <c r="AD9" s="23">
        <f>AD10+AD15</f>
        <v>696.67</v>
      </c>
      <c r="AE9" s="23">
        <f t="shared" ref="AE9:AF9" si="2">AE10+AE15</f>
        <v>792.48000000000013</v>
      </c>
      <c r="AF9" s="23">
        <f t="shared" si="2"/>
        <v>748.14</v>
      </c>
    </row>
    <row r="10" spans="1:32" ht="16.5" customHeight="1" x14ac:dyDescent="0.25">
      <c r="A10" s="22" t="s">
        <v>3</v>
      </c>
      <c r="B10" s="23">
        <v>178.8</v>
      </c>
      <c r="C10" s="23">
        <v>265.8</v>
      </c>
      <c r="D10" s="23">
        <v>302.2</v>
      </c>
      <c r="E10" s="23">
        <v>328.3</v>
      </c>
      <c r="F10" s="23">
        <v>378.79999999999995</v>
      </c>
      <c r="G10" s="23">
        <v>354.59999999999997</v>
      </c>
      <c r="H10" s="23">
        <v>362.529</v>
      </c>
      <c r="I10" s="23">
        <v>322.09699999999998</v>
      </c>
      <c r="J10" s="23">
        <f t="shared" ref="I10:O10" si="3">SUM(J11:J14)</f>
        <v>350.02</v>
      </c>
      <c r="K10" s="23">
        <f t="shared" si="3"/>
        <v>425.10899999999998</v>
      </c>
      <c r="L10" s="23">
        <f t="shared" si="3"/>
        <v>474.02800000000002</v>
      </c>
      <c r="M10" s="23">
        <f t="shared" si="3"/>
        <v>417.54399999999998</v>
      </c>
      <c r="N10" s="23">
        <f t="shared" si="3"/>
        <v>458.42600000000004</v>
      </c>
      <c r="O10" s="23">
        <f t="shared" si="3"/>
        <v>460.4</v>
      </c>
      <c r="P10" s="23">
        <v>438.6</v>
      </c>
      <c r="Q10" s="23">
        <f>SUM(Q11:Q14)</f>
        <v>487.38099999999997</v>
      </c>
      <c r="R10" s="23">
        <v>505.4</v>
      </c>
      <c r="S10" s="23">
        <v>506.4</v>
      </c>
      <c r="T10" s="23">
        <v>526.22</v>
      </c>
      <c r="U10" s="23">
        <f>SUM(U11:U14)</f>
        <v>514.09999999999991</v>
      </c>
      <c r="V10" s="23">
        <f>SUM(V11:V14)</f>
        <v>519.9</v>
      </c>
      <c r="W10" s="23">
        <f t="shared" ref="W10:AA10" si="4">SUM(W11:W14)</f>
        <v>581.9</v>
      </c>
      <c r="X10" s="23">
        <f t="shared" si="4"/>
        <v>578.5</v>
      </c>
      <c r="Y10" s="23">
        <f t="shared" si="4"/>
        <v>602.41</v>
      </c>
      <c r="Z10" s="23">
        <f t="shared" si="4"/>
        <v>625.9</v>
      </c>
      <c r="AA10" s="23">
        <f t="shared" si="4"/>
        <v>622.09999999999991</v>
      </c>
      <c r="AB10" s="23">
        <f>SUM(AB11:AB14)</f>
        <v>631.91</v>
      </c>
      <c r="AC10" s="23">
        <f>SUM(AC11:AC14)</f>
        <v>643.77</v>
      </c>
      <c r="AD10" s="23">
        <f>SUM(AD11:AD14)</f>
        <v>665.87</v>
      </c>
      <c r="AE10" s="23">
        <f>SUM(AE11:AE14)</f>
        <v>751.66000000000008</v>
      </c>
      <c r="AF10" s="23">
        <f>SUM(AF11:AF14)</f>
        <v>688.84</v>
      </c>
    </row>
    <row r="11" spans="1:32" ht="15" customHeight="1" x14ac:dyDescent="0.25">
      <c r="A11" s="24" t="s">
        <v>4</v>
      </c>
      <c r="B11" s="25">
        <v>21.4</v>
      </c>
      <c r="C11" s="25">
        <v>21.3</v>
      </c>
      <c r="D11" s="25">
        <v>26.3</v>
      </c>
      <c r="E11" s="25">
        <v>34.4</v>
      </c>
      <c r="F11" s="25">
        <v>42.9</v>
      </c>
      <c r="G11" s="25">
        <v>45.7</v>
      </c>
      <c r="H11" s="25">
        <v>61.585000000000001</v>
      </c>
      <c r="I11" s="25">
        <v>31.619</v>
      </c>
      <c r="J11" s="25">
        <v>32.913000000000004</v>
      </c>
      <c r="K11" s="25">
        <v>35.4</v>
      </c>
      <c r="L11" s="25">
        <v>41.024000000000001</v>
      </c>
      <c r="M11" s="25">
        <v>25.931999999999999</v>
      </c>
      <c r="N11" s="25">
        <v>55.5</v>
      </c>
      <c r="O11" s="25">
        <v>37.700000000000003</v>
      </c>
      <c r="P11" s="25">
        <v>46</v>
      </c>
      <c r="Q11" s="25">
        <v>61.494</v>
      </c>
      <c r="R11" s="25">
        <v>55.5</v>
      </c>
      <c r="S11" s="25">
        <v>74.400000000000006</v>
      </c>
      <c r="T11" s="25">
        <v>65.3</v>
      </c>
      <c r="U11" s="25">
        <v>71.3</v>
      </c>
      <c r="V11" s="25">
        <v>91.5</v>
      </c>
      <c r="W11" s="25">
        <v>75.900000000000006</v>
      </c>
      <c r="X11" s="25">
        <v>46</v>
      </c>
      <c r="Y11" s="25">
        <v>47.15</v>
      </c>
      <c r="Z11" s="25">
        <v>54</v>
      </c>
      <c r="AA11" s="25">
        <v>46.7</v>
      </c>
      <c r="AB11" s="25">
        <v>55.988999999999997</v>
      </c>
      <c r="AC11" s="25">
        <v>43.21</v>
      </c>
      <c r="AD11" s="25">
        <v>59.48</v>
      </c>
      <c r="AE11" s="25">
        <v>97.32</v>
      </c>
      <c r="AF11" s="25">
        <v>65.33</v>
      </c>
    </row>
    <row r="12" spans="1:32" ht="15" customHeight="1" x14ac:dyDescent="0.25">
      <c r="A12" s="26" t="s">
        <v>5</v>
      </c>
      <c r="B12" s="25">
        <v>19.600000000000001</v>
      </c>
      <c r="C12" s="25">
        <v>11.3</v>
      </c>
      <c r="D12" s="25">
        <v>12.7</v>
      </c>
      <c r="E12" s="25">
        <v>13.6</v>
      </c>
      <c r="F12" s="25">
        <v>25.3</v>
      </c>
      <c r="G12" s="25">
        <v>24.2</v>
      </c>
      <c r="H12" s="25">
        <v>15.148</v>
      </c>
      <c r="I12" s="25">
        <v>9.4149999999999991</v>
      </c>
      <c r="J12" s="25">
        <v>10.593</v>
      </c>
      <c r="K12" s="25">
        <v>13.7</v>
      </c>
      <c r="L12" s="25">
        <v>23.494</v>
      </c>
      <c r="M12" s="25">
        <v>33.055</v>
      </c>
      <c r="N12" s="25">
        <f>9.04+18.268</f>
        <v>27.308</v>
      </c>
      <c r="O12" s="25">
        <v>33.4</v>
      </c>
      <c r="P12" s="25">
        <v>54.7</v>
      </c>
      <c r="Q12" s="25">
        <v>29.931999999999999</v>
      </c>
      <c r="R12" s="25">
        <v>43.6</v>
      </c>
      <c r="S12" s="25">
        <v>41.8</v>
      </c>
      <c r="T12" s="25">
        <v>61.9</v>
      </c>
      <c r="U12" s="25">
        <v>98.6</v>
      </c>
      <c r="V12" s="25">
        <v>68.3</v>
      </c>
      <c r="W12" s="25">
        <v>71.599999999999994</v>
      </c>
      <c r="X12" s="25">
        <v>80</v>
      </c>
      <c r="Y12" s="25">
        <v>88.57</v>
      </c>
      <c r="Z12" s="25">
        <v>106.9</v>
      </c>
      <c r="AA12" s="25">
        <v>119.3</v>
      </c>
      <c r="AB12" s="25">
        <v>122.20099999999999</v>
      </c>
      <c r="AC12" s="25">
        <v>140.24</v>
      </c>
      <c r="AD12" s="25">
        <v>129.94999999999999</v>
      </c>
      <c r="AE12" s="25">
        <v>159.01</v>
      </c>
      <c r="AF12" s="25">
        <v>117.33</v>
      </c>
    </row>
    <row r="13" spans="1:32" ht="14.25" customHeight="1" x14ac:dyDescent="0.25">
      <c r="A13" s="26" t="s">
        <v>6</v>
      </c>
      <c r="B13" s="25">
        <v>13.4</v>
      </c>
      <c r="C13" s="25">
        <v>12.8</v>
      </c>
      <c r="D13" s="25">
        <v>17.3</v>
      </c>
      <c r="E13" s="25">
        <v>21.3</v>
      </c>
      <c r="F13" s="25">
        <v>27.4</v>
      </c>
      <c r="G13" s="25">
        <v>21.8</v>
      </c>
      <c r="H13" s="25">
        <v>16.314</v>
      </c>
      <c r="I13" s="25">
        <v>17.852</v>
      </c>
      <c r="J13" s="25">
        <v>21.297999999999998</v>
      </c>
      <c r="K13" s="25">
        <v>19.309000000000001</v>
      </c>
      <c r="L13" s="25">
        <f>21.615+0.1</f>
        <v>21.715</v>
      </c>
      <c r="M13" s="25">
        <v>17.257000000000001</v>
      </c>
      <c r="N13" s="25">
        <v>15.388</v>
      </c>
      <c r="O13" s="25">
        <v>14.6</v>
      </c>
      <c r="P13" s="25">
        <v>14.5</v>
      </c>
      <c r="Q13" s="25">
        <v>14.541</v>
      </c>
      <c r="R13" s="25">
        <v>12.6</v>
      </c>
      <c r="S13" s="25">
        <v>13.6</v>
      </c>
      <c r="T13" s="25">
        <v>14.1</v>
      </c>
      <c r="U13" s="25">
        <v>11.7</v>
      </c>
      <c r="V13" s="25">
        <v>11.899999999999999</v>
      </c>
      <c r="W13" s="25">
        <v>14.1</v>
      </c>
      <c r="X13" s="25">
        <v>13.4</v>
      </c>
      <c r="Y13" s="25">
        <v>11.61</v>
      </c>
      <c r="Z13" s="25">
        <v>14.7</v>
      </c>
      <c r="AA13" s="25">
        <v>6.2</v>
      </c>
      <c r="AB13" s="25">
        <v>8.1880000000000006</v>
      </c>
      <c r="AC13" s="25">
        <v>9.56</v>
      </c>
      <c r="AD13" s="25">
        <v>8.4600000000000009</v>
      </c>
      <c r="AE13" s="25">
        <v>5.35</v>
      </c>
      <c r="AF13" s="25">
        <v>10.58</v>
      </c>
    </row>
    <row r="14" spans="1:32" ht="15" customHeight="1" x14ac:dyDescent="0.25">
      <c r="A14" s="26" t="s">
        <v>7</v>
      </c>
      <c r="B14" s="25">
        <v>124.4</v>
      </c>
      <c r="C14" s="25">
        <v>220.4</v>
      </c>
      <c r="D14" s="25">
        <v>245.9</v>
      </c>
      <c r="E14" s="25">
        <v>259</v>
      </c>
      <c r="F14" s="25">
        <v>283.2</v>
      </c>
      <c r="G14" s="25">
        <v>262.89999999999998</v>
      </c>
      <c r="H14" s="25">
        <v>269.48200000000003</v>
      </c>
      <c r="I14" s="25">
        <v>263.21100000000001</v>
      </c>
      <c r="J14" s="25">
        <v>285.21599999999995</v>
      </c>
      <c r="K14" s="25">
        <v>356.7</v>
      </c>
      <c r="L14" s="25">
        <v>387.79500000000002</v>
      </c>
      <c r="M14" s="25">
        <v>341.3</v>
      </c>
      <c r="N14" s="25">
        <v>360.23</v>
      </c>
      <c r="O14" s="25">
        <v>374.7</v>
      </c>
      <c r="P14" s="25">
        <v>323.39999999999998</v>
      </c>
      <c r="Q14" s="25">
        <v>381.41399999999999</v>
      </c>
      <c r="R14" s="25">
        <v>393.7</v>
      </c>
      <c r="S14" s="25">
        <v>376.6</v>
      </c>
      <c r="T14" s="25">
        <v>385</v>
      </c>
      <c r="U14" s="25">
        <v>332.5</v>
      </c>
      <c r="V14" s="25">
        <v>348.2</v>
      </c>
      <c r="W14" s="25">
        <v>420.3</v>
      </c>
      <c r="X14" s="25">
        <v>439.1</v>
      </c>
      <c r="Y14" s="25">
        <v>455.08</v>
      </c>
      <c r="Z14" s="25">
        <v>450.3</v>
      </c>
      <c r="AA14" s="25">
        <v>449.9</v>
      </c>
      <c r="AB14" s="25">
        <v>445.53199999999998</v>
      </c>
      <c r="AC14" s="25">
        <v>450.76</v>
      </c>
      <c r="AD14" s="25">
        <v>467.98</v>
      </c>
      <c r="AE14" s="25">
        <v>489.98</v>
      </c>
      <c r="AF14" s="25">
        <v>495.6</v>
      </c>
    </row>
    <row r="15" spans="1:32" ht="16.5" customHeight="1" x14ac:dyDescent="0.25">
      <c r="A15" s="22" t="s">
        <v>8</v>
      </c>
      <c r="B15" s="23">
        <v>232.60000000000002</v>
      </c>
      <c r="C15" s="23">
        <v>198.4</v>
      </c>
      <c r="D15" s="23">
        <v>243</v>
      </c>
      <c r="E15" s="23">
        <v>373.4</v>
      </c>
      <c r="F15" s="23">
        <v>339.5</v>
      </c>
      <c r="G15" s="23">
        <v>375.8</v>
      </c>
      <c r="H15" s="23">
        <v>320.74599999999998</v>
      </c>
      <c r="I15" s="23">
        <v>157.37900000000002</v>
      </c>
      <c r="J15" s="23">
        <f t="shared" ref="I15:O15" si="5">SUM(J16:J17)</f>
        <v>430.202</v>
      </c>
      <c r="K15" s="23">
        <f t="shared" si="5"/>
        <v>365.24699999999996</v>
      </c>
      <c r="L15" s="23">
        <f t="shared" si="5"/>
        <v>223.631</v>
      </c>
      <c r="M15" s="23">
        <f t="shared" si="5"/>
        <v>91.930999999999997</v>
      </c>
      <c r="N15" s="23">
        <f t="shared" si="5"/>
        <v>124.52499999999999</v>
      </c>
      <c r="O15" s="23">
        <f t="shared" si="5"/>
        <v>131.80000000000001</v>
      </c>
      <c r="P15" s="23">
        <v>127</v>
      </c>
      <c r="Q15" s="23">
        <f>SUM(Q16:Q17)</f>
        <v>83.646999999999991</v>
      </c>
      <c r="R15" s="23">
        <v>86.6</v>
      </c>
      <c r="S15" s="23">
        <v>62.7</v>
      </c>
      <c r="T15" s="23">
        <v>83.5</v>
      </c>
      <c r="U15" s="23">
        <f>SUM(U16:U17)</f>
        <v>103.30000000000001</v>
      </c>
      <c r="V15" s="23">
        <f>SUM(V16:V17)</f>
        <v>110.1</v>
      </c>
      <c r="W15" s="23">
        <f t="shared" ref="W15:AA15" si="6">SUM(W16:W17)</f>
        <v>86.7</v>
      </c>
      <c r="X15" s="23">
        <f t="shared" si="6"/>
        <v>54.4</v>
      </c>
      <c r="Y15" s="23">
        <f t="shared" si="6"/>
        <v>74.47</v>
      </c>
      <c r="Z15" s="23">
        <f t="shared" si="6"/>
        <v>57.7</v>
      </c>
      <c r="AA15" s="23">
        <f t="shared" si="6"/>
        <v>145.69999999999999</v>
      </c>
      <c r="AB15" s="23">
        <f>SUM(AB16:AB17)</f>
        <v>89.319000000000003</v>
      </c>
      <c r="AC15" s="23">
        <f>SUM(AC16:AC17)</f>
        <v>51.91</v>
      </c>
      <c r="AD15" s="23">
        <f>SUM(AD16:AD17)</f>
        <v>30.799999999999997</v>
      </c>
      <c r="AE15" s="23">
        <f>SUM(AE16:AE17)</f>
        <v>40.82</v>
      </c>
      <c r="AF15" s="23">
        <f>SUM(AF16:AF17)</f>
        <v>59.3</v>
      </c>
    </row>
    <row r="16" spans="1:32" ht="15" customHeight="1" x14ac:dyDescent="0.25">
      <c r="A16" s="24" t="s">
        <v>9</v>
      </c>
      <c r="B16" s="25">
        <v>108.5</v>
      </c>
      <c r="C16" s="25">
        <v>112</v>
      </c>
      <c r="D16" s="25">
        <v>124.7</v>
      </c>
      <c r="E16" s="25">
        <v>164.6</v>
      </c>
      <c r="F16" s="25">
        <v>157.4</v>
      </c>
      <c r="G16" s="25">
        <v>160.9</v>
      </c>
      <c r="H16" s="25">
        <v>181.51</v>
      </c>
      <c r="I16" s="25">
        <v>77.744</v>
      </c>
      <c r="J16" s="25">
        <v>175.75200000000004</v>
      </c>
      <c r="K16" s="25">
        <v>109.06399999999999</v>
      </c>
      <c r="L16" s="25">
        <v>91.814999999999998</v>
      </c>
      <c r="M16" s="25">
        <v>46.686</v>
      </c>
      <c r="N16" s="25">
        <v>43.707999999999998</v>
      </c>
      <c r="O16" s="25">
        <v>53.6</v>
      </c>
      <c r="P16" s="25">
        <v>66.400000000000006</v>
      </c>
      <c r="Q16" s="25">
        <v>25.442</v>
      </c>
      <c r="R16" s="25">
        <v>20.8</v>
      </c>
      <c r="S16" s="25">
        <v>20.8</v>
      </c>
      <c r="T16" s="25">
        <v>36.700000000000003</v>
      </c>
      <c r="U16" s="25">
        <v>33.6</v>
      </c>
      <c r="V16" s="25">
        <v>30.9</v>
      </c>
      <c r="W16" s="25">
        <v>31.5</v>
      </c>
      <c r="X16" s="25">
        <v>16.399999999999999</v>
      </c>
      <c r="Y16" s="25">
        <v>36.6</v>
      </c>
      <c r="Z16" s="25">
        <v>44.1</v>
      </c>
      <c r="AA16" s="25">
        <v>124</v>
      </c>
      <c r="AB16" s="25">
        <v>63.433</v>
      </c>
      <c r="AC16" s="25">
        <v>29.93</v>
      </c>
      <c r="AD16" s="25">
        <v>17.93</v>
      </c>
      <c r="AE16" s="25">
        <v>15.65</v>
      </c>
      <c r="AF16" s="25">
        <v>36.79</v>
      </c>
    </row>
    <row r="17" spans="1:32" ht="15" customHeight="1" x14ac:dyDescent="0.25">
      <c r="A17" s="24" t="s">
        <v>10</v>
      </c>
      <c r="B17" s="27">
        <v>124.10000000000001</v>
      </c>
      <c r="C17" s="27">
        <v>86.4</v>
      </c>
      <c r="D17" s="27">
        <v>118.3</v>
      </c>
      <c r="E17" s="27">
        <v>208.8</v>
      </c>
      <c r="F17" s="27">
        <v>182.1</v>
      </c>
      <c r="G17" s="27">
        <v>214.9</v>
      </c>
      <c r="H17" s="27">
        <v>139.23599999999999</v>
      </c>
      <c r="I17" s="27">
        <v>79.635000000000005</v>
      </c>
      <c r="J17" s="27">
        <v>254.45</v>
      </c>
      <c r="K17" s="27">
        <v>256.18299999999999</v>
      </c>
      <c r="L17" s="27">
        <v>131.816</v>
      </c>
      <c r="M17" s="27">
        <v>45.244999999999997</v>
      </c>
      <c r="N17" s="27">
        <v>80.816999999999993</v>
      </c>
      <c r="O17" s="27">
        <v>78.2</v>
      </c>
      <c r="P17" s="27">
        <v>60.6</v>
      </c>
      <c r="Q17" s="27">
        <v>58.204999999999998</v>
      </c>
      <c r="R17" s="27">
        <v>65.900000000000006</v>
      </c>
      <c r="S17" s="27">
        <v>41.9</v>
      </c>
      <c r="T17" s="27">
        <v>46.8</v>
      </c>
      <c r="U17" s="27">
        <v>69.7</v>
      </c>
      <c r="V17" s="27">
        <v>79.2</v>
      </c>
      <c r="W17" s="27">
        <v>55.2</v>
      </c>
      <c r="X17" s="27">
        <v>38</v>
      </c>
      <c r="Y17" s="27">
        <v>37.869999999999997</v>
      </c>
      <c r="Z17" s="27">
        <v>13.6</v>
      </c>
      <c r="AA17" s="27">
        <v>21.7</v>
      </c>
      <c r="AB17" s="27">
        <v>25.885999999999999</v>
      </c>
      <c r="AC17" s="27">
        <v>21.98</v>
      </c>
      <c r="AD17" s="27">
        <v>12.87</v>
      </c>
      <c r="AE17" s="27">
        <v>25.17</v>
      </c>
      <c r="AF17" s="27">
        <v>22.51</v>
      </c>
    </row>
    <row r="18" spans="1:32" ht="2.2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10.5" customHeight="1" x14ac:dyDescent="0.25">
      <c r="A19" s="29" t="s">
        <v>14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3"/>
      <c r="Y19" s="13"/>
      <c r="Z19" s="13"/>
      <c r="AA19" s="13"/>
      <c r="AB19" s="13"/>
    </row>
    <row r="20" spans="1:32" ht="10.5" customHeight="1" x14ac:dyDescent="0.25">
      <c r="A20" s="28" t="s">
        <v>11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32" ht="10.5" customHeight="1" x14ac:dyDescent="0.25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37" spans="1:1" x14ac:dyDescent="0.25">
      <c r="A37" s="15"/>
    </row>
    <row r="38" spans="1:1" x14ac:dyDescent="0.25">
      <c r="A38" s="16"/>
    </row>
    <row r="39" spans="1:1" x14ac:dyDescent="0.25">
      <c r="A39" s="16"/>
    </row>
  </sheetData>
  <printOptions horizontalCentered="1"/>
  <pageMargins left="1.9685039370078741" right="1.9685039370078741" top="1.3779527559055118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14.22</vt:lpstr>
      <vt:lpstr>'14.22'!Área_de_impresión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2022-07-12T17:14:49Z</cp:lastPrinted>
  <dcterms:created xsi:type="dcterms:W3CDTF">2019-09-04T20:34:22Z</dcterms:created>
  <dcterms:modified xsi:type="dcterms:W3CDTF">2022-11-16T20:06:54Z</dcterms:modified>
</cp:coreProperties>
</file>