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2_recopilado\2doTomo_LibroElectrónico_C.E.2022\CAP-14_PESCA\"/>
    </mc:Choice>
  </mc:AlternateContent>
  <bookViews>
    <workbookView xWindow="0" yWindow="120" windowWidth="10155" windowHeight="7815"/>
  </bookViews>
  <sheets>
    <sheet name="14.4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  <definedName name="_xlnm.Print_Area" localSheetId="0">'14.4'!$A$1:$AD$63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" i="1" l="1"/>
  <c r="AC8" i="1" l="1"/>
  <c r="AC7" i="1" s="1"/>
  <c r="AB8" i="1"/>
  <c r="AB7" i="1" s="1"/>
  <c r="AA8" i="1"/>
  <c r="Z8" i="1"/>
  <c r="Y8" i="1"/>
  <c r="X8" i="1"/>
  <c r="X7" i="1" s="1"/>
  <c r="AC38" i="1"/>
  <c r="AB38" i="1"/>
  <c r="AD45" i="1"/>
  <c r="AC45" i="1"/>
  <c r="AB45" i="1"/>
  <c r="AA45" i="1"/>
  <c r="AA38" i="1" s="1"/>
  <c r="Z45" i="1"/>
  <c r="Z38" i="1" s="1"/>
  <c r="Y45" i="1"/>
  <c r="Y38" i="1" s="1"/>
  <c r="X45" i="1"/>
  <c r="X38" i="1" s="1"/>
  <c r="AD40" i="1"/>
  <c r="AC40" i="1"/>
  <c r="AB40" i="1"/>
  <c r="AA40" i="1"/>
  <c r="Z40" i="1"/>
  <c r="Y40" i="1"/>
  <c r="X40" i="1"/>
  <c r="AD26" i="1"/>
  <c r="AC26" i="1"/>
  <c r="AB26" i="1"/>
  <c r="AA26" i="1"/>
  <c r="Z26" i="1"/>
  <c r="Y26" i="1"/>
  <c r="X26" i="1"/>
  <c r="AD8" i="1"/>
  <c r="AD18" i="1"/>
  <c r="AC18" i="1"/>
  <c r="AB18" i="1"/>
  <c r="AA18" i="1"/>
  <c r="AA7" i="1" s="1"/>
  <c r="Z18" i="1"/>
  <c r="Z7" i="1" s="1"/>
  <c r="Y18" i="1"/>
  <c r="X18" i="1"/>
  <c r="AB6" i="1" l="1"/>
  <c r="Z6" i="1"/>
  <c r="AA6" i="1"/>
  <c r="X6" i="1"/>
  <c r="AC6" i="1"/>
  <c r="AD38" i="1"/>
  <c r="Y7" i="1"/>
  <c r="Y6" i="1" s="1"/>
  <c r="AD6" i="1" l="1"/>
  <c r="T8" i="1" l="1"/>
  <c r="U8" i="1"/>
  <c r="T18" i="1"/>
  <c r="U18" i="1"/>
  <c r="T26" i="1"/>
  <c r="U26" i="1"/>
  <c r="T40" i="1"/>
  <c r="U40" i="1"/>
  <c r="T45" i="1"/>
  <c r="U45" i="1"/>
  <c r="U38" i="1" l="1"/>
  <c r="U7" i="1"/>
  <c r="T38" i="1"/>
  <c r="T7" i="1"/>
  <c r="T6" i="1" l="1"/>
  <c r="U6" i="1"/>
</calcChain>
</file>

<file path=xl/sharedStrings.xml><?xml version="1.0" encoding="utf-8"?>
<sst xmlns="http://schemas.openxmlformats.org/spreadsheetml/2006/main" count="83" uniqueCount="61">
  <si>
    <t>Fuente: Ministerio de la Producción - Oficina General de Evaluación de Impacto y Estudios Económicos.</t>
  </si>
  <si>
    <t>2/  Demersales: Son las especies cuyo hábitat de vivencia son las profundidades del mar.</t>
  </si>
  <si>
    <t>1/  Pelágicos: Son las especies cuyo hábitat de vivencia es la superficie del mar.</t>
  </si>
  <si>
    <t>Vegetales</t>
  </si>
  <si>
    <t>-</t>
  </si>
  <si>
    <t>Cetáceos Menores</t>
  </si>
  <si>
    <t>Equinodermos</t>
  </si>
  <si>
    <t>Otros</t>
  </si>
  <si>
    <t>Pulpo</t>
  </si>
  <si>
    <t>Pota</t>
  </si>
  <si>
    <t>Calamar</t>
  </si>
  <si>
    <t>Almeja</t>
  </si>
  <si>
    <t>Macha</t>
  </si>
  <si>
    <t>Concha de Abanico</t>
  </si>
  <si>
    <t>Choro</t>
  </si>
  <si>
    <t>Caracol</t>
  </si>
  <si>
    <t>Abalón</t>
  </si>
  <si>
    <t>Moluscos</t>
  </si>
  <si>
    <t>Langostino</t>
  </si>
  <si>
    <t>Langosta</t>
  </si>
  <si>
    <t>Cangrejo</t>
  </si>
  <si>
    <t>Crustáceos</t>
  </si>
  <si>
    <t>Quelonios</t>
  </si>
  <si>
    <t>Otros Grupos</t>
  </si>
  <si>
    <t>Otros Peces</t>
  </si>
  <si>
    <t>Pintadilla</t>
  </si>
  <si>
    <t>Pejerrey</t>
  </si>
  <si>
    <t>Machete</t>
  </si>
  <si>
    <t>Lorna</t>
  </si>
  <si>
    <t>Liza</t>
  </si>
  <si>
    <t>Chita</t>
  </si>
  <si>
    <t>Corvina</t>
  </si>
  <si>
    <t>Cojinova</t>
  </si>
  <si>
    <t>Cabinza</t>
  </si>
  <si>
    <t>Tollo</t>
  </si>
  <si>
    <t>Raya</t>
  </si>
  <si>
    <t>Merluza</t>
  </si>
  <si>
    <t>Lenguado</t>
  </si>
  <si>
    <t>Coco</t>
  </si>
  <si>
    <t>Cabrilla</t>
  </si>
  <si>
    <t>Ayanque (Cachema)</t>
  </si>
  <si>
    <t>Demersales 2/</t>
  </si>
  <si>
    <t>Tiburón</t>
  </si>
  <si>
    <t>Sardina</t>
  </si>
  <si>
    <t>Samasa</t>
  </si>
  <si>
    <t>Perico</t>
  </si>
  <si>
    <t>Jurel</t>
  </si>
  <si>
    <t>Caballa</t>
  </si>
  <si>
    <t>Bonito</t>
  </si>
  <si>
    <t>Atún</t>
  </si>
  <si>
    <t>Anchoveta</t>
  </si>
  <si>
    <t>Pelágicos 1/</t>
  </si>
  <si>
    <t xml:space="preserve">Total Pescados </t>
  </si>
  <si>
    <t>Total</t>
  </si>
  <si>
    <t>Especie</t>
  </si>
  <si>
    <t>2021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</si>
  <si>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datos del año 2021 son cifras preliminares. Información disponible al 17-04-2022.</t>
    </r>
  </si>
  <si>
    <t xml:space="preserve">Costeros </t>
  </si>
  <si>
    <t>(Pelágicos y Demersales)</t>
  </si>
  <si>
    <t xml:space="preserve">            (Toneladas métricas brutas)</t>
  </si>
  <si>
    <t>14.4   DESEMBARQUE DE RECURSOS MARÍTIMOS, SEGÚN ESPECIE,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</si>
</sst>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#\ ##0"/>
    <numFmt numFmtId="166" formatCode="[=0]\-;General"/>
    <numFmt numFmtId="167" formatCode="#\ ###\ ##0"/>
    <numFmt numFmtId="168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6"/>
      <name val="Arial Narrow"/>
      <family val="2"/>
    </font>
    <font>
      <b/>
      <i/>
      <sz val="6.5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u/>
      <sz val="7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6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1" fontId="2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3" fontId="6" fillId="0" borderId="0" xfId="1" applyNumberFormat="1" applyFont="1" applyBorder="1" applyAlignment="1">
      <alignment vertical="center"/>
    </xf>
    <xf numFmtId="3" fontId="7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7" fillId="0" borderId="3" xfId="1" applyFont="1" applyBorder="1" applyAlignment="1" applyProtection="1">
      <alignment horizontal="left" vertical="center"/>
    </xf>
    <xf numFmtId="0" fontId="9" fillId="0" borderId="0" xfId="1" applyFont="1" applyBorder="1" applyAlignment="1">
      <alignment vertical="center"/>
    </xf>
    <xf numFmtId="166" fontId="10" fillId="0" borderId="0" xfId="2" applyNumberFormat="1" applyFont="1" applyBorder="1" applyAlignment="1">
      <alignment horizontal="right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Continuous" vertical="center"/>
    </xf>
    <xf numFmtId="0" fontId="13" fillId="0" borderId="0" xfId="1" quotePrefix="1" applyFont="1" applyBorder="1" applyAlignment="1" applyProtection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Continuous" vertical="center"/>
    </xf>
    <xf numFmtId="0" fontId="10" fillId="0" borderId="0" xfId="1" quotePrefix="1" applyFont="1" applyBorder="1" applyAlignment="1" applyProtection="1">
      <alignment horizontal="left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15" fillId="0" borderId="0" xfId="1" applyFont="1" applyBorder="1" applyAlignment="1" applyProtection="1">
      <alignment horizontal="left" vertical="center"/>
    </xf>
    <xf numFmtId="168" fontId="11" fillId="0" borderId="0" xfId="3" applyNumberFormat="1" applyFont="1" applyBorder="1" applyAlignment="1">
      <alignment vertical="center"/>
    </xf>
    <xf numFmtId="1" fontId="11" fillId="0" borderId="0" xfId="1" applyNumberFormat="1" applyFont="1" applyBorder="1" applyAlignment="1">
      <alignment vertical="center"/>
    </xf>
    <xf numFmtId="3" fontId="13" fillId="0" borderId="0" xfId="1" applyNumberFormat="1" applyFont="1" applyFill="1" applyBorder="1" applyAlignment="1" applyProtection="1">
      <alignment horizontal="right" vertical="center"/>
    </xf>
    <xf numFmtId="3" fontId="13" fillId="0" borderId="0" xfId="1" applyNumberFormat="1" applyFont="1" applyBorder="1" applyAlignment="1" applyProtection="1">
      <alignment horizontal="right" vertical="center"/>
    </xf>
    <xf numFmtId="3" fontId="10" fillId="0" borderId="0" xfId="1" applyNumberFormat="1" applyFont="1" applyBorder="1" applyAlignment="1" applyProtection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64" fontId="10" fillId="0" borderId="0" xfId="2" applyNumberFormat="1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3" fontId="10" fillId="0" borderId="0" xfId="1" applyNumberFormat="1" applyFont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 vertic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5" xfId="1" applyFont="1" applyBorder="1" applyAlignment="1">
      <alignment horizontal="right" vertical="center"/>
    </xf>
    <xf numFmtId="0" fontId="13" fillId="0" borderId="4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3" fillId="0" borderId="4" xfId="1" applyFont="1" applyBorder="1" applyAlignment="1" applyProtection="1">
      <alignment horizontal="left" vertical="center"/>
    </xf>
    <xf numFmtId="167" fontId="13" fillId="0" borderId="0" xfId="1" applyNumberFormat="1" applyFont="1" applyBorder="1" applyAlignment="1" applyProtection="1">
      <alignment horizontal="right" vertical="center"/>
    </xf>
    <xf numFmtId="167" fontId="13" fillId="0" borderId="0" xfId="1" applyNumberFormat="1" applyFont="1" applyFill="1" applyBorder="1" applyAlignment="1" applyProtection="1">
      <alignment horizontal="right" vertical="center"/>
    </xf>
    <xf numFmtId="0" fontId="13" fillId="0" borderId="4" xfId="1" applyFont="1" applyBorder="1" applyAlignment="1" applyProtection="1">
      <alignment horizontal="left" vertical="center" indent="1"/>
    </xf>
    <xf numFmtId="0" fontId="10" fillId="0" borderId="4" xfId="1" applyFont="1" applyBorder="1" applyAlignment="1" applyProtection="1">
      <alignment horizontal="left" vertical="center" indent="2"/>
    </xf>
    <xf numFmtId="167" fontId="10" fillId="0" borderId="0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0" fontId="17" fillId="0" borderId="4" xfId="1" applyFont="1" applyBorder="1" applyAlignment="1" applyProtection="1">
      <alignment horizontal="left" vertical="center" indent="2"/>
    </xf>
    <xf numFmtId="165" fontId="13" fillId="0" borderId="0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168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</cellXfs>
  <cellStyles count="4">
    <cellStyle name="Millares" xfId="3" builtinId="3"/>
    <cellStyle name="Normal" xfId="0" builtinId="0"/>
    <cellStyle name="Normal 2" xfId="2"/>
    <cellStyle name="Normal_IEC11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2"/>
  <sheetViews>
    <sheetView showGridLines="0" tabSelected="1" view="pageBreakPreview" topLeftCell="Z1" zoomScale="175" zoomScaleNormal="130" zoomScaleSheetLayoutView="175" workbookViewId="0">
      <selection activeCell="B1" sqref="B1:Y1048576"/>
    </sheetView>
  </sheetViews>
  <sheetFormatPr baseColWidth="10" defaultColWidth="7.140625" defaultRowHeight="9" x14ac:dyDescent="0.25"/>
  <cols>
    <col min="1" max="1" width="17" style="1" customWidth="1"/>
    <col min="2" max="9" width="7.5703125" style="1" hidden="1" customWidth="1"/>
    <col min="10" max="10" width="7.5703125" style="2" hidden="1" customWidth="1"/>
    <col min="11" max="25" width="7.5703125" style="1" hidden="1" customWidth="1"/>
    <col min="26" max="30" width="7.5703125" style="1" customWidth="1"/>
    <col min="31" max="31" width="8.140625" style="1" bestFit="1" customWidth="1"/>
    <col min="32" max="32" width="8.42578125" style="1" bestFit="1" customWidth="1"/>
    <col min="33" max="33" width="7.140625" style="1"/>
    <col min="34" max="34" width="8.5703125" style="1" bestFit="1" customWidth="1"/>
    <col min="35" max="16384" width="7.140625" style="1"/>
  </cols>
  <sheetData>
    <row r="1" spans="1:34" s="25" customFormat="1" ht="12" customHeight="1" x14ac:dyDescent="0.25">
      <c r="A1" s="27" t="s">
        <v>60</v>
      </c>
      <c r="J1" s="26"/>
      <c r="K1" s="26"/>
      <c r="L1" s="26"/>
      <c r="M1" s="26"/>
      <c r="N1" s="26"/>
      <c r="O1" s="26"/>
      <c r="P1" s="26"/>
      <c r="Q1" s="26"/>
      <c r="R1" s="26"/>
    </row>
    <row r="2" spans="1:34" s="17" customFormat="1" ht="12" customHeight="1" x14ac:dyDescent="0.25">
      <c r="A2" s="24" t="s">
        <v>59</v>
      </c>
      <c r="B2" s="23"/>
      <c r="C2" s="23"/>
      <c r="D2" s="23"/>
      <c r="E2" s="23"/>
      <c r="F2" s="23"/>
      <c r="G2" s="23"/>
      <c r="H2" s="23"/>
      <c r="I2" s="23"/>
      <c r="J2" s="22"/>
      <c r="K2" s="22"/>
      <c r="L2" s="22"/>
      <c r="M2" s="22"/>
      <c r="N2" s="22"/>
      <c r="O2" s="22"/>
      <c r="P2" s="22"/>
      <c r="Q2" s="22"/>
      <c r="R2" s="22"/>
    </row>
    <row r="3" spans="1:34" s="17" customFormat="1" ht="3.75" customHeight="1" x14ac:dyDescent="0.25">
      <c r="A3" s="21"/>
      <c r="B3" s="20"/>
      <c r="C3" s="20"/>
      <c r="D3" s="20"/>
      <c r="E3" s="20"/>
      <c r="F3" s="20"/>
      <c r="G3" s="20"/>
      <c r="H3" s="20"/>
      <c r="I3" s="20"/>
      <c r="J3" s="19"/>
      <c r="K3" s="19"/>
      <c r="L3" s="19"/>
      <c r="M3" s="19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34" s="14" customFormat="1" ht="16.5" customHeight="1" x14ac:dyDescent="0.25">
      <c r="A4" s="41" t="s">
        <v>54</v>
      </c>
      <c r="B4" s="42">
        <v>1993</v>
      </c>
      <c r="C4" s="42">
        <v>1994</v>
      </c>
      <c r="D4" s="42">
        <v>1995</v>
      </c>
      <c r="E4" s="42">
        <v>1996</v>
      </c>
      <c r="F4" s="42">
        <v>1997</v>
      </c>
      <c r="G4" s="42">
        <v>1998</v>
      </c>
      <c r="H4" s="42">
        <v>1999</v>
      </c>
      <c r="I4" s="42">
        <v>2000</v>
      </c>
      <c r="J4" s="42">
        <v>2001</v>
      </c>
      <c r="K4" s="42">
        <v>2002</v>
      </c>
      <c r="L4" s="42">
        <v>2003</v>
      </c>
      <c r="M4" s="42">
        <v>2004</v>
      </c>
      <c r="N4" s="42">
        <v>2005</v>
      </c>
      <c r="O4" s="42">
        <v>2006</v>
      </c>
      <c r="P4" s="42">
        <v>2007</v>
      </c>
      <c r="Q4" s="42">
        <v>2008</v>
      </c>
      <c r="R4" s="42">
        <v>2009</v>
      </c>
      <c r="S4" s="42">
        <v>2010</v>
      </c>
      <c r="T4" s="42">
        <v>2011</v>
      </c>
      <c r="U4" s="42">
        <v>2012</v>
      </c>
      <c r="V4" s="42">
        <v>2013</v>
      </c>
      <c r="W4" s="42">
        <v>2014</v>
      </c>
      <c r="X4" s="42">
        <v>2015</v>
      </c>
      <c r="Y4" s="42">
        <v>2016</v>
      </c>
      <c r="Z4" s="42">
        <v>2017</v>
      </c>
      <c r="AA4" s="42">
        <v>2018</v>
      </c>
      <c r="AB4" s="42">
        <v>2019</v>
      </c>
      <c r="AC4" s="42">
        <v>2020</v>
      </c>
      <c r="AD4" s="42" t="s">
        <v>55</v>
      </c>
    </row>
    <row r="5" spans="1:34" s="14" customFormat="1" ht="4.5" customHeigh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1:34" s="16" customFormat="1" ht="14.25" customHeight="1" x14ac:dyDescent="0.25">
      <c r="A6" s="45" t="s">
        <v>53</v>
      </c>
      <c r="B6" s="46">
        <v>9098348</v>
      </c>
      <c r="C6" s="46">
        <v>12118211</v>
      </c>
      <c r="D6" s="46">
        <v>8970902</v>
      </c>
      <c r="E6" s="46">
        <v>9486883</v>
      </c>
      <c r="F6" s="46">
        <v>7837650</v>
      </c>
      <c r="G6" s="46">
        <v>4310271</v>
      </c>
      <c r="H6" s="46">
        <v>8392378</v>
      </c>
      <c r="I6" s="46">
        <v>10626323</v>
      </c>
      <c r="J6" s="46">
        <v>7955960</v>
      </c>
      <c r="K6" s="46">
        <v>8741396</v>
      </c>
      <c r="L6" s="46">
        <v>6060984.8699999992</v>
      </c>
      <c r="M6" s="46">
        <v>9574259</v>
      </c>
      <c r="N6" s="46">
        <v>9353306</v>
      </c>
      <c r="O6" s="46">
        <v>6983463</v>
      </c>
      <c r="P6" s="46">
        <v>7178699</v>
      </c>
      <c r="Q6" s="46">
        <v>7362907</v>
      </c>
      <c r="R6" s="46">
        <v>6874404</v>
      </c>
      <c r="S6" s="47">
        <v>4221093</v>
      </c>
      <c r="T6" s="47">
        <f t="shared" ref="T6:U6" si="0">+T7+T38</f>
        <v>8211717.9000000004</v>
      </c>
      <c r="U6" s="30">
        <f t="shared" si="0"/>
        <v>4801034</v>
      </c>
      <c r="V6" s="30">
        <v>5948566.7000000002</v>
      </c>
      <c r="W6" s="30">
        <v>3530654</v>
      </c>
      <c r="X6" s="30">
        <f t="shared" ref="X6:AC6" si="1">+X7+X38</f>
        <v>4858851.5999999996</v>
      </c>
      <c r="Y6" s="30">
        <f t="shared" si="1"/>
        <v>3806671.5999999996</v>
      </c>
      <c r="Z6" s="30">
        <f t="shared" si="1"/>
        <v>4201174.4000000004</v>
      </c>
      <c r="AA6" s="30">
        <f t="shared" si="1"/>
        <v>7209566</v>
      </c>
      <c r="AB6" s="30">
        <f t="shared" si="1"/>
        <v>4784687.83</v>
      </c>
      <c r="AC6" s="30">
        <f t="shared" si="1"/>
        <v>5662875.6699999999</v>
      </c>
      <c r="AD6" s="30">
        <f>+AD7+AD38</f>
        <v>6496216.4605999999</v>
      </c>
      <c r="AE6" s="28"/>
      <c r="AF6" s="28"/>
      <c r="AH6" s="29"/>
    </row>
    <row r="7" spans="1:34" s="14" customFormat="1" ht="9" customHeight="1" x14ac:dyDescent="0.25">
      <c r="A7" s="45" t="s">
        <v>52</v>
      </c>
      <c r="B7" s="46">
        <v>8927318</v>
      </c>
      <c r="C7" s="46">
        <v>11879289</v>
      </c>
      <c r="D7" s="46">
        <v>8816977</v>
      </c>
      <c r="E7" s="46">
        <v>9440587</v>
      </c>
      <c r="F7" s="46">
        <v>7770562</v>
      </c>
      <c r="G7" s="46">
        <v>4232919</v>
      </c>
      <c r="H7" s="46">
        <v>8257113</v>
      </c>
      <c r="I7" s="46">
        <v>10507043</v>
      </c>
      <c r="J7" s="46">
        <v>7823088</v>
      </c>
      <c r="K7" s="46">
        <v>8540594</v>
      </c>
      <c r="L7" s="46">
        <v>5827435.3699999992</v>
      </c>
      <c r="M7" s="46">
        <v>9237754</v>
      </c>
      <c r="N7" s="46">
        <v>8991699</v>
      </c>
      <c r="O7" s="46">
        <v>6482581</v>
      </c>
      <c r="P7" s="46">
        <v>6655123</v>
      </c>
      <c r="Q7" s="46">
        <v>6745514</v>
      </c>
      <c r="R7" s="46">
        <v>6368012</v>
      </c>
      <c r="S7" s="46">
        <v>3735311</v>
      </c>
      <c r="T7" s="46">
        <f t="shared" ref="T7:U7" si="2">+T8+T18+T26+T37</f>
        <v>7650893.4500000002</v>
      </c>
      <c r="U7" s="31">
        <f t="shared" si="2"/>
        <v>4180788</v>
      </c>
      <c r="V7" s="31">
        <v>5321834</v>
      </c>
      <c r="W7" s="31">
        <v>2829127</v>
      </c>
      <c r="X7" s="31">
        <f t="shared" ref="X7:AC7" si="3">+X8+X18+X26+X37</f>
        <v>4197476.5999999996</v>
      </c>
      <c r="Y7" s="31">
        <f t="shared" si="3"/>
        <v>3382128.5999999996</v>
      </c>
      <c r="Z7" s="31">
        <f t="shared" si="3"/>
        <v>3796336.4</v>
      </c>
      <c r="AA7" s="31">
        <f t="shared" si="3"/>
        <v>6719471</v>
      </c>
      <c r="AB7" s="31">
        <f t="shared" si="3"/>
        <v>4085277.75</v>
      </c>
      <c r="AC7" s="31">
        <f t="shared" si="3"/>
        <v>5023035.53</v>
      </c>
      <c r="AD7" s="31">
        <f>+AD8+AD18+AD26+AD37</f>
        <v>5848300.4035999998</v>
      </c>
      <c r="AE7" s="61"/>
    </row>
    <row r="8" spans="1:34" s="14" customFormat="1" ht="9" customHeight="1" x14ac:dyDescent="0.25">
      <c r="A8" s="48" t="s">
        <v>51</v>
      </c>
      <c r="B8" s="46">
        <v>8739743</v>
      </c>
      <c r="C8" s="46">
        <v>11668053</v>
      </c>
      <c r="D8" s="46">
        <v>8470551</v>
      </c>
      <c r="E8" s="46">
        <v>9094232</v>
      </c>
      <c r="F8" s="46">
        <v>7458581</v>
      </c>
      <c r="G8" s="46">
        <v>3652945</v>
      </c>
      <c r="H8" s="46">
        <v>7660466</v>
      </c>
      <c r="I8" s="46">
        <v>10194169</v>
      </c>
      <c r="J8" s="46">
        <v>7492653</v>
      </c>
      <c r="K8" s="46">
        <v>8344573</v>
      </c>
      <c r="L8" s="46">
        <v>5725838.879999999</v>
      </c>
      <c r="M8" s="46">
        <v>9105041</v>
      </c>
      <c r="N8" s="46">
        <v>8846310</v>
      </c>
      <c r="O8" s="46">
        <v>6379061</v>
      </c>
      <c r="P8" s="46">
        <v>6528190</v>
      </c>
      <c r="Q8" s="46">
        <v>6618310</v>
      </c>
      <c r="R8" s="46">
        <v>6211911</v>
      </c>
      <c r="S8" s="46">
        <v>3598421</v>
      </c>
      <c r="T8" s="46">
        <f t="shared" ref="T8:U8" si="4">+SUM(T9:T17)</f>
        <v>7502502</v>
      </c>
      <c r="U8" s="31">
        <f t="shared" si="4"/>
        <v>4059525</v>
      </c>
      <c r="V8" s="31">
        <v>5143168</v>
      </c>
      <c r="W8" s="31">
        <v>2592893</v>
      </c>
      <c r="X8" s="31">
        <f t="shared" ref="X8" si="5">SUM(X9:X17)</f>
        <v>4023232</v>
      </c>
      <c r="Y8" s="31">
        <f t="shared" ref="Y8" si="6">SUM(Y9:Y17)</f>
        <v>3177342.5999999996</v>
      </c>
      <c r="Z8" s="31">
        <f t="shared" ref="Z8" si="7">SUM(Z9:Z17)</f>
        <v>3575074.4</v>
      </c>
      <c r="AA8" s="31">
        <f t="shared" ref="AA8" si="8">SUM(AA9:AA17)</f>
        <v>6485892</v>
      </c>
      <c r="AB8" s="31">
        <f t="shared" ref="AB8" si="9">SUM(AB9:AB17)</f>
        <v>3863557</v>
      </c>
      <c r="AC8" s="31">
        <f t="shared" ref="AC8" si="10">SUM(AC9:AC17)</f>
        <v>4837934.8600000003</v>
      </c>
      <c r="AD8" s="31">
        <f t="shared" ref="AD8" si="11">SUM(AD9:AD17)</f>
        <v>5639208.1100000003</v>
      </c>
      <c r="AE8" s="62"/>
    </row>
    <row r="9" spans="1:34" ht="9" customHeight="1" x14ac:dyDescent="0.25">
      <c r="A9" s="49" t="s">
        <v>50</v>
      </c>
      <c r="B9" s="50">
        <v>7009534</v>
      </c>
      <c r="C9" s="50">
        <v>9800223</v>
      </c>
      <c r="D9" s="50">
        <v>6558108</v>
      </c>
      <c r="E9" s="50">
        <v>7463147</v>
      </c>
      <c r="F9" s="50">
        <v>5927599</v>
      </c>
      <c r="G9" s="50">
        <v>1206322</v>
      </c>
      <c r="H9" s="50">
        <v>6740225</v>
      </c>
      <c r="I9" s="50">
        <v>9575717</v>
      </c>
      <c r="J9" s="50">
        <v>6358217</v>
      </c>
      <c r="K9" s="50">
        <v>8104729</v>
      </c>
      <c r="L9" s="50">
        <v>5347187.3</v>
      </c>
      <c r="M9" s="50">
        <v>8808494</v>
      </c>
      <c r="N9" s="50">
        <v>8655461</v>
      </c>
      <c r="O9" s="50">
        <v>5935302</v>
      </c>
      <c r="P9" s="50">
        <v>6159802</v>
      </c>
      <c r="Q9" s="50">
        <v>6257981</v>
      </c>
      <c r="R9" s="50">
        <v>5935166</v>
      </c>
      <c r="S9" s="50">
        <v>3450609</v>
      </c>
      <c r="T9" s="50">
        <v>7125244</v>
      </c>
      <c r="U9" s="32">
        <v>3776880</v>
      </c>
      <c r="V9" s="32">
        <v>4859056</v>
      </c>
      <c r="W9" s="32">
        <v>2322228</v>
      </c>
      <c r="X9" s="32">
        <v>3769920</v>
      </c>
      <c r="Y9" s="32">
        <v>2855268</v>
      </c>
      <c r="Z9" s="32">
        <v>3297065</v>
      </c>
      <c r="AA9" s="32">
        <v>6194843</v>
      </c>
      <c r="AB9" s="32">
        <v>3504630</v>
      </c>
      <c r="AC9" s="32">
        <v>4401314.2300000004</v>
      </c>
      <c r="AD9" s="32">
        <v>5269775.88</v>
      </c>
    </row>
    <row r="10" spans="1:34" ht="9" customHeight="1" x14ac:dyDescent="0.25">
      <c r="A10" s="49" t="s">
        <v>49</v>
      </c>
      <c r="B10" s="51">
        <v>3573</v>
      </c>
      <c r="C10" s="51">
        <v>269</v>
      </c>
      <c r="D10" s="51">
        <v>914</v>
      </c>
      <c r="E10" s="51">
        <v>953</v>
      </c>
      <c r="F10" s="51">
        <v>908</v>
      </c>
      <c r="G10" s="51">
        <v>12747</v>
      </c>
      <c r="H10" s="51">
        <v>2784</v>
      </c>
      <c r="I10" s="51">
        <v>2548</v>
      </c>
      <c r="J10" s="51">
        <v>4175</v>
      </c>
      <c r="K10" s="51">
        <v>5967</v>
      </c>
      <c r="L10" s="51">
        <v>9592.1</v>
      </c>
      <c r="M10" s="51">
        <v>4628</v>
      </c>
      <c r="N10" s="51">
        <v>12080</v>
      </c>
      <c r="O10" s="51">
        <v>11429</v>
      </c>
      <c r="P10" s="51">
        <v>4080</v>
      </c>
      <c r="Q10" s="51">
        <v>3840</v>
      </c>
      <c r="R10" s="51">
        <v>2520</v>
      </c>
      <c r="S10" s="51">
        <v>12512</v>
      </c>
      <c r="T10" s="51">
        <v>7739</v>
      </c>
      <c r="U10" s="33">
        <v>2352</v>
      </c>
      <c r="V10" s="33">
        <v>8291</v>
      </c>
      <c r="W10" s="33">
        <v>14394</v>
      </c>
      <c r="X10" s="33">
        <v>18100</v>
      </c>
      <c r="Y10" s="33">
        <v>14570</v>
      </c>
      <c r="Z10" s="33">
        <v>19083</v>
      </c>
      <c r="AA10" s="33">
        <v>27108</v>
      </c>
      <c r="AB10" s="33">
        <v>29362</v>
      </c>
      <c r="AC10" s="33">
        <v>4826.2700000000004</v>
      </c>
      <c r="AD10" s="33">
        <v>5062.87</v>
      </c>
    </row>
    <row r="11" spans="1:34" ht="9" customHeight="1" x14ac:dyDescent="0.25">
      <c r="A11" s="49" t="s">
        <v>48</v>
      </c>
      <c r="B11" s="52">
        <v>36976</v>
      </c>
      <c r="C11" s="52">
        <v>31125</v>
      </c>
      <c r="D11" s="52">
        <v>28331</v>
      </c>
      <c r="E11" s="52">
        <v>23059</v>
      </c>
      <c r="F11" s="52">
        <v>17731</v>
      </c>
      <c r="G11" s="52">
        <v>5130</v>
      </c>
      <c r="H11" s="52">
        <v>948</v>
      </c>
      <c r="I11" s="52">
        <v>434</v>
      </c>
      <c r="J11" s="52">
        <v>1287</v>
      </c>
      <c r="K11" s="52">
        <v>865</v>
      </c>
      <c r="L11" s="52">
        <v>2191.25</v>
      </c>
      <c r="M11" s="52">
        <v>1488</v>
      </c>
      <c r="N11" s="52">
        <v>3093</v>
      </c>
      <c r="O11" s="52">
        <v>13365</v>
      </c>
      <c r="P11" s="51">
        <v>9706</v>
      </c>
      <c r="Q11" s="51">
        <v>42871</v>
      </c>
      <c r="R11" s="51">
        <v>29122</v>
      </c>
      <c r="S11" s="51">
        <v>13144</v>
      </c>
      <c r="T11" s="51">
        <v>14654</v>
      </c>
      <c r="U11" s="33">
        <v>23893</v>
      </c>
      <c r="V11" s="33">
        <v>77221</v>
      </c>
      <c r="W11" s="33">
        <v>40826</v>
      </c>
      <c r="X11" s="33">
        <v>93049</v>
      </c>
      <c r="Y11" s="33">
        <v>78571.399999999994</v>
      </c>
      <c r="Z11" s="33">
        <v>100632</v>
      </c>
      <c r="AA11" s="33">
        <v>81795</v>
      </c>
      <c r="AB11" s="33">
        <v>92430</v>
      </c>
      <c r="AC11" s="33">
        <v>124260.86</v>
      </c>
      <c r="AD11" s="33">
        <v>91756.29</v>
      </c>
    </row>
    <row r="12" spans="1:34" ht="9" customHeight="1" x14ac:dyDescent="0.25">
      <c r="A12" s="49" t="s">
        <v>47</v>
      </c>
      <c r="B12" s="51">
        <v>29504</v>
      </c>
      <c r="C12" s="51">
        <v>44115</v>
      </c>
      <c r="D12" s="51">
        <v>44259</v>
      </c>
      <c r="E12" s="51">
        <v>49221</v>
      </c>
      <c r="F12" s="51">
        <v>206183</v>
      </c>
      <c r="G12" s="51">
        <v>401903</v>
      </c>
      <c r="H12" s="51">
        <v>527729</v>
      </c>
      <c r="I12" s="51">
        <v>73263</v>
      </c>
      <c r="J12" s="51">
        <v>176202</v>
      </c>
      <c r="K12" s="51">
        <v>32698</v>
      </c>
      <c r="L12" s="51">
        <v>94384</v>
      </c>
      <c r="M12" s="51">
        <v>62255</v>
      </c>
      <c r="N12" s="51">
        <v>52895</v>
      </c>
      <c r="O12" s="51">
        <v>102322</v>
      </c>
      <c r="P12" s="51">
        <v>62387</v>
      </c>
      <c r="Q12" s="51">
        <v>92989</v>
      </c>
      <c r="R12" s="51">
        <v>110579</v>
      </c>
      <c r="S12" s="51">
        <v>20467</v>
      </c>
      <c r="T12" s="51">
        <v>46945</v>
      </c>
      <c r="U12" s="33">
        <v>26781</v>
      </c>
      <c r="V12" s="33">
        <v>58297</v>
      </c>
      <c r="W12" s="33">
        <v>73844</v>
      </c>
      <c r="X12" s="33">
        <v>49964</v>
      </c>
      <c r="Y12" s="33">
        <v>165396.4</v>
      </c>
      <c r="Z12" s="33">
        <v>112862</v>
      </c>
      <c r="AA12" s="33">
        <v>72002</v>
      </c>
      <c r="AB12" s="33">
        <v>55521</v>
      </c>
      <c r="AC12" s="33">
        <v>98685.49</v>
      </c>
      <c r="AD12" s="33">
        <v>88331.41</v>
      </c>
    </row>
    <row r="13" spans="1:34" ht="9" customHeight="1" x14ac:dyDescent="0.25">
      <c r="A13" s="49" t="s">
        <v>46</v>
      </c>
      <c r="B13" s="51">
        <v>130681</v>
      </c>
      <c r="C13" s="51">
        <v>196771</v>
      </c>
      <c r="D13" s="51">
        <v>376600</v>
      </c>
      <c r="E13" s="51">
        <v>438736</v>
      </c>
      <c r="F13" s="51">
        <v>649751</v>
      </c>
      <c r="G13" s="51">
        <v>386946</v>
      </c>
      <c r="H13" s="51">
        <v>184679</v>
      </c>
      <c r="I13" s="51">
        <v>296579</v>
      </c>
      <c r="J13" s="51">
        <v>723733</v>
      </c>
      <c r="K13" s="51">
        <v>154219</v>
      </c>
      <c r="L13" s="51">
        <v>217734.13</v>
      </c>
      <c r="M13" s="51">
        <v>187369</v>
      </c>
      <c r="N13" s="51">
        <v>80663</v>
      </c>
      <c r="O13" s="51">
        <v>277568</v>
      </c>
      <c r="P13" s="51">
        <v>254426</v>
      </c>
      <c r="Q13" s="51">
        <v>169537</v>
      </c>
      <c r="R13" s="51">
        <v>74719</v>
      </c>
      <c r="S13" s="51">
        <v>17559</v>
      </c>
      <c r="T13" s="51">
        <v>257241</v>
      </c>
      <c r="U13" s="33">
        <v>184951</v>
      </c>
      <c r="V13" s="33">
        <v>82111</v>
      </c>
      <c r="W13" s="33">
        <v>81748</v>
      </c>
      <c r="X13" s="33">
        <v>23036</v>
      </c>
      <c r="Y13" s="33">
        <v>15121.4</v>
      </c>
      <c r="Z13" s="33">
        <v>10094</v>
      </c>
      <c r="AA13" s="33">
        <v>58356</v>
      </c>
      <c r="AB13" s="33">
        <v>139811</v>
      </c>
      <c r="AC13" s="33">
        <v>158878.93</v>
      </c>
      <c r="AD13" s="33">
        <v>117537.21</v>
      </c>
    </row>
    <row r="14" spans="1:34" ht="9" customHeight="1" x14ac:dyDescent="0.25">
      <c r="A14" s="49" t="s">
        <v>45</v>
      </c>
      <c r="B14" s="52">
        <v>3084</v>
      </c>
      <c r="C14" s="52">
        <v>3325</v>
      </c>
      <c r="D14" s="52">
        <v>6598</v>
      </c>
      <c r="E14" s="52">
        <v>1558</v>
      </c>
      <c r="F14" s="52">
        <v>4648</v>
      </c>
      <c r="G14" s="52">
        <v>21104</v>
      </c>
      <c r="H14" s="52">
        <v>2084</v>
      </c>
      <c r="I14" s="52">
        <v>11159</v>
      </c>
      <c r="J14" s="52">
        <v>28025</v>
      </c>
      <c r="K14" s="52">
        <v>29787</v>
      </c>
      <c r="L14" s="52">
        <v>35651.43</v>
      </c>
      <c r="M14" s="52">
        <v>31456</v>
      </c>
      <c r="N14" s="52">
        <v>37078</v>
      </c>
      <c r="O14" s="52">
        <v>33755</v>
      </c>
      <c r="P14" s="51">
        <v>35333</v>
      </c>
      <c r="Q14" s="51">
        <v>49473</v>
      </c>
      <c r="R14" s="51">
        <v>57152</v>
      </c>
      <c r="S14" s="51">
        <v>53359</v>
      </c>
      <c r="T14" s="51">
        <v>43688</v>
      </c>
      <c r="U14" s="33">
        <v>42347</v>
      </c>
      <c r="V14" s="33">
        <v>55830</v>
      </c>
      <c r="W14" s="33">
        <v>55136</v>
      </c>
      <c r="X14" s="33">
        <v>61909</v>
      </c>
      <c r="Y14" s="33">
        <v>40343.4</v>
      </c>
      <c r="Z14" s="33">
        <v>30984</v>
      </c>
      <c r="AA14" s="33">
        <v>47111</v>
      </c>
      <c r="AB14" s="33">
        <v>34832</v>
      </c>
      <c r="AC14" s="33">
        <v>43667.17</v>
      </c>
      <c r="AD14" s="33">
        <v>59153.81</v>
      </c>
    </row>
    <row r="15" spans="1:34" ht="9" customHeight="1" x14ac:dyDescent="0.25">
      <c r="A15" s="53" t="s">
        <v>44</v>
      </c>
      <c r="B15" s="51">
        <v>63420</v>
      </c>
      <c r="C15" s="51">
        <v>39844</v>
      </c>
      <c r="D15" s="51">
        <v>189389</v>
      </c>
      <c r="E15" s="51">
        <v>59639</v>
      </c>
      <c r="F15" s="51">
        <v>24703</v>
      </c>
      <c r="G15" s="51">
        <v>706167</v>
      </c>
      <c r="H15" s="51">
        <v>11242</v>
      </c>
      <c r="I15" s="51">
        <v>3868</v>
      </c>
      <c r="J15" s="51">
        <v>137098</v>
      </c>
      <c r="K15" s="51">
        <v>6022</v>
      </c>
      <c r="L15" s="51">
        <v>5914</v>
      </c>
      <c r="M15" s="51">
        <v>4080</v>
      </c>
      <c r="N15" s="51">
        <v>308</v>
      </c>
      <c r="O15" s="51" t="s">
        <v>4</v>
      </c>
      <c r="P15" s="51">
        <v>7</v>
      </c>
      <c r="Q15" s="51">
        <v>8</v>
      </c>
      <c r="R15" s="51">
        <v>6</v>
      </c>
      <c r="S15" s="51">
        <v>26752</v>
      </c>
      <c r="T15" s="51">
        <v>3520</v>
      </c>
      <c r="U15" s="34">
        <v>0</v>
      </c>
      <c r="V15" s="34">
        <v>0</v>
      </c>
      <c r="W15" s="34">
        <v>0</v>
      </c>
      <c r="X15" s="33">
        <v>647</v>
      </c>
      <c r="Y15" s="33">
        <v>2918</v>
      </c>
      <c r="Z15" s="33">
        <v>652</v>
      </c>
      <c r="AA15" s="33">
        <v>235</v>
      </c>
      <c r="AB15" s="33">
        <v>444</v>
      </c>
      <c r="AC15" s="33">
        <v>17.16</v>
      </c>
      <c r="AD15" s="33">
        <v>3</v>
      </c>
    </row>
    <row r="16" spans="1:34" ht="11.25" customHeight="1" x14ac:dyDescent="0.25">
      <c r="A16" s="49" t="s">
        <v>43</v>
      </c>
      <c r="B16" s="51">
        <v>1461759</v>
      </c>
      <c r="C16" s="51">
        <v>1551833</v>
      </c>
      <c r="D16" s="51">
        <v>1265658</v>
      </c>
      <c r="E16" s="51">
        <v>1056413</v>
      </c>
      <c r="F16" s="51">
        <v>625143</v>
      </c>
      <c r="G16" s="51">
        <v>908291</v>
      </c>
      <c r="H16" s="51">
        <v>187824</v>
      </c>
      <c r="I16" s="51">
        <v>226294</v>
      </c>
      <c r="J16" s="51">
        <v>60298</v>
      </c>
      <c r="K16" s="51">
        <v>6853</v>
      </c>
      <c r="L16" s="51">
        <v>8726.27</v>
      </c>
      <c r="M16" s="51">
        <v>1541</v>
      </c>
      <c r="N16" s="51">
        <v>838</v>
      </c>
      <c r="O16" s="51">
        <v>89</v>
      </c>
      <c r="P16" s="51">
        <v>56</v>
      </c>
      <c r="Q16" s="51">
        <v>5</v>
      </c>
      <c r="R16" s="51">
        <v>26</v>
      </c>
      <c r="S16" s="51">
        <v>17</v>
      </c>
      <c r="T16" s="51">
        <v>63</v>
      </c>
      <c r="U16" s="33">
        <v>161</v>
      </c>
      <c r="V16" s="34">
        <v>0</v>
      </c>
      <c r="W16" s="33">
        <v>788</v>
      </c>
      <c r="X16" s="33">
        <v>815</v>
      </c>
      <c r="Y16" s="33">
        <v>40</v>
      </c>
      <c r="Z16" s="35">
        <v>35.4</v>
      </c>
      <c r="AA16" s="36">
        <v>0</v>
      </c>
      <c r="AB16" s="33">
        <v>20</v>
      </c>
      <c r="AC16" s="33">
        <v>7.47</v>
      </c>
      <c r="AD16" s="33">
        <v>24.28</v>
      </c>
    </row>
    <row r="17" spans="1:30" ht="9" customHeight="1" x14ac:dyDescent="0.25">
      <c r="A17" s="49" t="s">
        <v>42</v>
      </c>
      <c r="B17" s="51">
        <v>1212</v>
      </c>
      <c r="C17" s="51">
        <v>548</v>
      </c>
      <c r="D17" s="51">
        <v>694</v>
      </c>
      <c r="E17" s="51">
        <v>1506</v>
      </c>
      <c r="F17" s="51">
        <v>1915</v>
      </c>
      <c r="G17" s="51">
        <v>4335</v>
      </c>
      <c r="H17" s="51">
        <v>2951</v>
      </c>
      <c r="I17" s="51">
        <v>4307</v>
      </c>
      <c r="J17" s="51">
        <v>3618</v>
      </c>
      <c r="K17" s="51">
        <v>3433</v>
      </c>
      <c r="L17" s="51">
        <v>4458.3999999999996</v>
      </c>
      <c r="M17" s="51">
        <v>3730</v>
      </c>
      <c r="N17" s="51">
        <v>3894</v>
      </c>
      <c r="O17" s="51">
        <v>5231</v>
      </c>
      <c r="P17" s="51">
        <v>2393</v>
      </c>
      <c r="Q17" s="51">
        <v>1606</v>
      </c>
      <c r="R17" s="51">
        <v>2621</v>
      </c>
      <c r="S17" s="51">
        <v>4002</v>
      </c>
      <c r="T17" s="51">
        <v>3408</v>
      </c>
      <c r="U17" s="33">
        <v>2160</v>
      </c>
      <c r="V17" s="33">
        <v>2362</v>
      </c>
      <c r="W17" s="33">
        <v>3929</v>
      </c>
      <c r="X17" s="33">
        <v>5792</v>
      </c>
      <c r="Y17" s="33">
        <v>5114</v>
      </c>
      <c r="Z17" s="33">
        <v>3667</v>
      </c>
      <c r="AA17" s="33">
        <v>4442</v>
      </c>
      <c r="AB17" s="33">
        <v>6507</v>
      </c>
      <c r="AC17" s="33">
        <v>6277.28</v>
      </c>
      <c r="AD17" s="33">
        <v>7563.36</v>
      </c>
    </row>
    <row r="18" spans="1:30" s="14" customFormat="1" ht="9" customHeight="1" x14ac:dyDescent="0.25">
      <c r="A18" s="48" t="s">
        <v>41</v>
      </c>
      <c r="B18" s="54">
        <v>123147</v>
      </c>
      <c r="C18" s="54">
        <v>153666</v>
      </c>
      <c r="D18" s="54">
        <v>208989</v>
      </c>
      <c r="E18" s="54">
        <v>256491</v>
      </c>
      <c r="F18" s="54">
        <v>193526</v>
      </c>
      <c r="G18" s="54">
        <v>109822</v>
      </c>
      <c r="H18" s="54">
        <v>60964</v>
      </c>
      <c r="I18" s="54">
        <v>107703</v>
      </c>
      <c r="J18" s="54">
        <v>142335</v>
      </c>
      <c r="K18" s="54">
        <v>62579</v>
      </c>
      <c r="L18" s="54">
        <v>19985.689999999999</v>
      </c>
      <c r="M18" s="54">
        <v>49907</v>
      </c>
      <c r="N18" s="54">
        <v>40976</v>
      </c>
      <c r="O18" s="54">
        <v>35545</v>
      </c>
      <c r="P18" s="54">
        <v>40552</v>
      </c>
      <c r="Q18" s="54">
        <v>44185</v>
      </c>
      <c r="R18" s="54">
        <v>58614</v>
      </c>
      <c r="S18" s="54">
        <v>55334</v>
      </c>
      <c r="T18" s="54">
        <f t="shared" ref="T18:U18" si="12">+SUM(T19:T25)</f>
        <v>51511</v>
      </c>
      <c r="U18" s="31">
        <f t="shared" si="12"/>
        <v>46147</v>
      </c>
      <c r="V18" s="31">
        <v>65296</v>
      </c>
      <c r="W18" s="31">
        <v>79784</v>
      </c>
      <c r="X18" s="31">
        <f>SUM(X19:X25)</f>
        <v>77896.800000000003</v>
      </c>
      <c r="Y18" s="31">
        <f t="shared" ref="Y18:AD18" si="13">SUM(Y19:Y25)</f>
        <v>97335</v>
      </c>
      <c r="Z18" s="31">
        <f t="shared" si="13"/>
        <v>98283</v>
      </c>
      <c r="AA18" s="31">
        <f t="shared" si="13"/>
        <v>92584</v>
      </c>
      <c r="AB18" s="31">
        <f t="shared" si="13"/>
        <v>73973</v>
      </c>
      <c r="AC18" s="31">
        <f t="shared" si="13"/>
        <v>44495.86</v>
      </c>
      <c r="AD18" s="31">
        <f t="shared" si="13"/>
        <v>55183.880000000005</v>
      </c>
    </row>
    <row r="19" spans="1:30" ht="9" customHeight="1" x14ac:dyDescent="0.25">
      <c r="A19" s="49" t="s">
        <v>40</v>
      </c>
      <c r="B19" s="51">
        <v>9676</v>
      </c>
      <c r="C19" s="51">
        <v>5248</v>
      </c>
      <c r="D19" s="51">
        <v>8902</v>
      </c>
      <c r="E19" s="51">
        <v>7475</v>
      </c>
      <c r="F19" s="51">
        <v>5501</v>
      </c>
      <c r="G19" s="51">
        <v>10795</v>
      </c>
      <c r="H19" s="51">
        <v>8558</v>
      </c>
      <c r="I19" s="51">
        <v>5995</v>
      </c>
      <c r="J19" s="51">
        <v>4107</v>
      </c>
      <c r="K19" s="51">
        <v>3147</v>
      </c>
      <c r="L19" s="51">
        <v>4841.6000000000004</v>
      </c>
      <c r="M19" s="51">
        <v>2483</v>
      </c>
      <c r="N19" s="51">
        <v>2944</v>
      </c>
      <c r="O19" s="51">
        <v>1030</v>
      </c>
      <c r="P19" s="51">
        <v>1983</v>
      </c>
      <c r="Q19" s="51">
        <v>1920</v>
      </c>
      <c r="R19" s="51">
        <v>2522</v>
      </c>
      <c r="S19" s="51">
        <v>4138</v>
      </c>
      <c r="T19" s="51">
        <v>4323</v>
      </c>
      <c r="U19" s="33">
        <v>2838</v>
      </c>
      <c r="V19" s="33">
        <v>3551</v>
      </c>
      <c r="W19" s="33">
        <v>4800</v>
      </c>
      <c r="X19" s="33">
        <v>4416</v>
      </c>
      <c r="Y19" s="33">
        <v>7285</v>
      </c>
      <c r="Z19" s="33">
        <v>6048</v>
      </c>
      <c r="AA19" s="33">
        <v>5616</v>
      </c>
      <c r="AB19" s="33">
        <v>6612</v>
      </c>
      <c r="AC19" s="33">
        <v>3185.16</v>
      </c>
      <c r="AD19" s="33">
        <v>4012.13</v>
      </c>
    </row>
    <row r="20" spans="1:30" ht="9" customHeight="1" x14ac:dyDescent="0.25">
      <c r="A20" s="49" t="s">
        <v>39</v>
      </c>
      <c r="B20" s="51">
        <v>3647</v>
      </c>
      <c r="C20" s="51">
        <v>3104</v>
      </c>
      <c r="D20" s="51">
        <v>5837</v>
      </c>
      <c r="E20" s="51">
        <v>4954</v>
      </c>
      <c r="F20" s="51">
        <v>2789</v>
      </c>
      <c r="G20" s="51">
        <v>2554</v>
      </c>
      <c r="H20" s="51">
        <v>3278</v>
      </c>
      <c r="I20" s="51">
        <v>4373</v>
      </c>
      <c r="J20" s="51">
        <v>2001</v>
      </c>
      <c r="K20" s="51">
        <v>1522</v>
      </c>
      <c r="L20" s="51">
        <v>1820.38</v>
      </c>
      <c r="M20" s="51">
        <v>1270</v>
      </c>
      <c r="N20" s="51">
        <v>857</v>
      </c>
      <c r="O20" s="51">
        <v>712</v>
      </c>
      <c r="P20" s="51">
        <v>1318</v>
      </c>
      <c r="Q20" s="51">
        <v>1499</v>
      </c>
      <c r="R20" s="51">
        <v>2481</v>
      </c>
      <c r="S20" s="51">
        <v>1020</v>
      </c>
      <c r="T20" s="51">
        <v>1047</v>
      </c>
      <c r="U20" s="33">
        <v>1550</v>
      </c>
      <c r="V20" s="33">
        <v>765</v>
      </c>
      <c r="W20" s="33">
        <v>1550</v>
      </c>
      <c r="X20" s="33">
        <v>3052</v>
      </c>
      <c r="Y20" s="33">
        <v>3176</v>
      </c>
      <c r="Z20" s="33">
        <v>1216</v>
      </c>
      <c r="AA20" s="33">
        <v>3177</v>
      </c>
      <c r="AB20" s="33">
        <v>7641</v>
      </c>
      <c r="AC20" s="33">
        <v>5903.88</v>
      </c>
      <c r="AD20" s="33">
        <v>1923.99</v>
      </c>
    </row>
    <row r="21" spans="1:30" ht="9" customHeight="1" x14ac:dyDescent="0.25">
      <c r="A21" s="49" t="s">
        <v>38</v>
      </c>
      <c r="B21" s="51">
        <v>7550</v>
      </c>
      <c r="C21" s="51">
        <v>3788</v>
      </c>
      <c r="D21" s="51">
        <v>5543</v>
      </c>
      <c r="E21" s="51">
        <v>4263</v>
      </c>
      <c r="F21" s="51">
        <v>2737</v>
      </c>
      <c r="G21" s="51">
        <v>4363</v>
      </c>
      <c r="H21" s="51">
        <v>6063</v>
      </c>
      <c r="I21" s="51">
        <v>5729</v>
      </c>
      <c r="J21" s="51">
        <v>4167</v>
      </c>
      <c r="K21" s="51">
        <v>1886</v>
      </c>
      <c r="L21" s="51">
        <v>1591.3</v>
      </c>
      <c r="M21" s="51">
        <v>2395</v>
      </c>
      <c r="N21" s="51">
        <v>854</v>
      </c>
      <c r="O21" s="51">
        <v>880</v>
      </c>
      <c r="P21" s="51">
        <v>1353</v>
      </c>
      <c r="Q21" s="51">
        <v>1234</v>
      </c>
      <c r="R21" s="51">
        <v>1091</v>
      </c>
      <c r="S21" s="51">
        <v>2159</v>
      </c>
      <c r="T21" s="51">
        <v>1207</v>
      </c>
      <c r="U21" s="33">
        <v>1476</v>
      </c>
      <c r="V21" s="33">
        <v>1382</v>
      </c>
      <c r="W21" s="33">
        <v>2038</v>
      </c>
      <c r="X21" s="33">
        <v>2763.4</v>
      </c>
      <c r="Y21" s="33">
        <v>2446</v>
      </c>
      <c r="Z21" s="33">
        <v>1605</v>
      </c>
      <c r="AA21" s="33">
        <v>1319</v>
      </c>
      <c r="AB21" s="33">
        <v>1114</v>
      </c>
      <c r="AC21" s="33">
        <v>972.53</v>
      </c>
      <c r="AD21" s="33">
        <v>562.03</v>
      </c>
    </row>
    <row r="22" spans="1:30" ht="9" customHeight="1" x14ac:dyDescent="0.25">
      <c r="A22" s="49" t="s">
        <v>37</v>
      </c>
      <c r="B22" s="52">
        <v>1195</v>
      </c>
      <c r="C22" s="52">
        <v>732</v>
      </c>
      <c r="D22" s="52">
        <v>1559</v>
      </c>
      <c r="E22" s="52">
        <v>528</v>
      </c>
      <c r="F22" s="52">
        <v>203</v>
      </c>
      <c r="G22" s="52">
        <v>230</v>
      </c>
      <c r="H22" s="52">
        <v>263</v>
      </c>
      <c r="I22" s="52">
        <v>177</v>
      </c>
      <c r="J22" s="52">
        <v>313</v>
      </c>
      <c r="K22" s="52">
        <v>256</v>
      </c>
      <c r="L22" s="52">
        <v>466.3</v>
      </c>
      <c r="M22" s="52">
        <v>413</v>
      </c>
      <c r="N22" s="52">
        <v>243</v>
      </c>
      <c r="O22" s="52">
        <v>302</v>
      </c>
      <c r="P22" s="51">
        <v>204</v>
      </c>
      <c r="Q22" s="51">
        <v>153</v>
      </c>
      <c r="R22" s="51">
        <v>234</v>
      </c>
      <c r="S22" s="51">
        <v>288</v>
      </c>
      <c r="T22" s="51">
        <v>168</v>
      </c>
      <c r="U22" s="33">
        <v>624</v>
      </c>
      <c r="V22" s="33">
        <v>143</v>
      </c>
      <c r="W22" s="33">
        <v>142</v>
      </c>
      <c r="X22" s="33">
        <v>262.39999999999998</v>
      </c>
      <c r="Y22" s="33">
        <v>369</v>
      </c>
      <c r="Z22" s="33">
        <v>165</v>
      </c>
      <c r="AA22" s="33">
        <v>388</v>
      </c>
      <c r="AB22" s="33">
        <v>857</v>
      </c>
      <c r="AC22" s="33">
        <v>304.97000000000003</v>
      </c>
      <c r="AD22" s="33">
        <v>148.47</v>
      </c>
    </row>
    <row r="23" spans="1:30" ht="9" customHeight="1" x14ac:dyDescent="0.25">
      <c r="A23" s="49" t="s">
        <v>36</v>
      </c>
      <c r="B23" s="51">
        <v>88700</v>
      </c>
      <c r="C23" s="51">
        <v>135705</v>
      </c>
      <c r="D23" s="51">
        <v>181182</v>
      </c>
      <c r="E23" s="51">
        <v>234915</v>
      </c>
      <c r="F23" s="51">
        <v>177953</v>
      </c>
      <c r="G23" s="51">
        <v>82365</v>
      </c>
      <c r="H23" s="51">
        <v>37121</v>
      </c>
      <c r="I23" s="51">
        <v>83361</v>
      </c>
      <c r="J23" s="51">
        <v>125065</v>
      </c>
      <c r="K23" s="51">
        <v>46251</v>
      </c>
      <c r="L23" s="51">
        <v>7665</v>
      </c>
      <c r="M23" s="51">
        <v>38651</v>
      </c>
      <c r="N23" s="51">
        <v>30600</v>
      </c>
      <c r="O23" s="51">
        <v>29441</v>
      </c>
      <c r="P23" s="51">
        <v>31634</v>
      </c>
      <c r="Q23" s="51">
        <v>34929</v>
      </c>
      <c r="R23" s="51">
        <v>47161</v>
      </c>
      <c r="S23" s="51">
        <v>41108</v>
      </c>
      <c r="T23" s="51">
        <v>37646</v>
      </c>
      <c r="U23" s="33">
        <v>33147</v>
      </c>
      <c r="V23" s="33">
        <v>54522</v>
      </c>
      <c r="W23" s="33">
        <v>63940</v>
      </c>
      <c r="X23" s="33">
        <v>56286</v>
      </c>
      <c r="Y23" s="33">
        <v>72404</v>
      </c>
      <c r="Z23" s="33">
        <v>79613</v>
      </c>
      <c r="AA23" s="33">
        <v>76416</v>
      </c>
      <c r="AB23" s="33">
        <v>54604</v>
      </c>
      <c r="AC23" s="33">
        <v>31359.85</v>
      </c>
      <c r="AD23" s="33">
        <v>46691.13</v>
      </c>
    </row>
    <row r="24" spans="1:30" ht="9" customHeight="1" x14ac:dyDescent="0.25">
      <c r="A24" s="49" t="s">
        <v>35</v>
      </c>
      <c r="B24" s="51">
        <v>3632</v>
      </c>
      <c r="C24" s="51">
        <v>1658</v>
      </c>
      <c r="D24" s="51">
        <v>1841</v>
      </c>
      <c r="E24" s="51">
        <v>1126</v>
      </c>
      <c r="F24" s="51">
        <v>1177</v>
      </c>
      <c r="G24" s="51">
        <v>1477</v>
      </c>
      <c r="H24" s="51">
        <v>2789</v>
      </c>
      <c r="I24" s="51">
        <v>4026</v>
      </c>
      <c r="J24" s="51">
        <v>2034</v>
      </c>
      <c r="K24" s="51">
        <v>2502</v>
      </c>
      <c r="L24" s="51">
        <v>2292</v>
      </c>
      <c r="M24" s="51">
        <v>983</v>
      </c>
      <c r="N24" s="51">
        <v>672</v>
      </c>
      <c r="O24" s="51">
        <v>1386</v>
      </c>
      <c r="P24" s="51">
        <v>974</v>
      </c>
      <c r="Q24" s="51">
        <v>1185</v>
      </c>
      <c r="R24" s="51">
        <v>845</v>
      </c>
      <c r="S24" s="51">
        <v>1440</v>
      </c>
      <c r="T24" s="51">
        <v>1235</v>
      </c>
      <c r="U24" s="33">
        <v>2021</v>
      </c>
      <c r="V24" s="33">
        <v>813</v>
      </c>
      <c r="W24" s="33">
        <v>1730</v>
      </c>
      <c r="X24" s="33">
        <v>2476</v>
      </c>
      <c r="Y24" s="33">
        <v>2440</v>
      </c>
      <c r="Z24" s="33">
        <v>1728</v>
      </c>
      <c r="AA24" s="33">
        <v>1840</v>
      </c>
      <c r="AB24" s="33">
        <v>1778</v>
      </c>
      <c r="AC24" s="33">
        <v>1811.62</v>
      </c>
      <c r="AD24" s="33">
        <v>1112.1500000000001</v>
      </c>
    </row>
    <row r="25" spans="1:30" ht="9" customHeight="1" x14ac:dyDescent="0.25">
      <c r="A25" s="49" t="s">
        <v>34</v>
      </c>
      <c r="B25" s="51">
        <v>8747</v>
      </c>
      <c r="C25" s="51">
        <v>3431</v>
      </c>
      <c r="D25" s="51">
        <v>4125</v>
      </c>
      <c r="E25" s="51">
        <v>3230</v>
      </c>
      <c r="F25" s="51">
        <v>3166</v>
      </c>
      <c r="G25" s="51">
        <v>8038</v>
      </c>
      <c r="H25" s="51">
        <v>2892</v>
      </c>
      <c r="I25" s="51">
        <v>4042</v>
      </c>
      <c r="J25" s="51">
        <v>4648</v>
      </c>
      <c r="K25" s="51">
        <v>7015</v>
      </c>
      <c r="L25" s="51">
        <v>1309.1099999999999</v>
      </c>
      <c r="M25" s="51">
        <v>3712</v>
      </c>
      <c r="N25" s="51">
        <v>4806</v>
      </c>
      <c r="O25" s="51">
        <v>1794</v>
      </c>
      <c r="P25" s="51">
        <v>3086</v>
      </c>
      <c r="Q25" s="51">
        <v>3265</v>
      </c>
      <c r="R25" s="51">
        <v>4280</v>
      </c>
      <c r="S25" s="51">
        <v>5181</v>
      </c>
      <c r="T25" s="51">
        <v>5885</v>
      </c>
      <c r="U25" s="33">
        <v>4491</v>
      </c>
      <c r="V25" s="33">
        <v>4120</v>
      </c>
      <c r="W25" s="33">
        <v>5584</v>
      </c>
      <c r="X25" s="33">
        <v>8641</v>
      </c>
      <c r="Y25" s="33">
        <v>9215</v>
      </c>
      <c r="Z25" s="33">
        <v>7908</v>
      </c>
      <c r="AA25" s="33">
        <v>3828</v>
      </c>
      <c r="AB25" s="33">
        <v>1367</v>
      </c>
      <c r="AC25" s="33">
        <v>957.85</v>
      </c>
      <c r="AD25" s="33">
        <v>733.98</v>
      </c>
    </row>
    <row r="26" spans="1:30" s="14" customFormat="1" ht="9" customHeight="1" x14ac:dyDescent="0.25">
      <c r="A26" s="48" t="s">
        <v>57</v>
      </c>
      <c r="B26" s="54">
        <v>31742</v>
      </c>
      <c r="C26" s="54">
        <v>38073</v>
      </c>
      <c r="D26" s="54">
        <v>37178</v>
      </c>
      <c r="E26" s="54">
        <v>38276</v>
      </c>
      <c r="F26" s="54">
        <v>31470</v>
      </c>
      <c r="G26" s="54">
        <v>77466</v>
      </c>
      <c r="H26" s="54">
        <v>65280</v>
      </c>
      <c r="I26" s="54">
        <v>66533</v>
      </c>
      <c r="J26" s="54">
        <v>51725</v>
      </c>
      <c r="K26" s="54">
        <v>53019</v>
      </c>
      <c r="L26" s="54">
        <v>48832.800000000003</v>
      </c>
      <c r="M26" s="54">
        <v>40978</v>
      </c>
      <c r="N26" s="54">
        <v>38128</v>
      </c>
      <c r="O26" s="54">
        <v>26960</v>
      </c>
      <c r="P26" s="54">
        <v>43494</v>
      </c>
      <c r="Q26" s="54">
        <v>47580</v>
      </c>
      <c r="R26" s="54">
        <v>69304</v>
      </c>
      <c r="S26" s="54">
        <v>38178</v>
      </c>
      <c r="T26" s="54">
        <f t="shared" ref="T26:U26" si="14">+SUM(T28:T36)</f>
        <v>41142</v>
      </c>
      <c r="U26" s="31">
        <f t="shared" si="14"/>
        <v>43619</v>
      </c>
      <c r="V26" s="31">
        <v>36750</v>
      </c>
      <c r="W26" s="31">
        <v>38039</v>
      </c>
      <c r="X26" s="31">
        <f>SUM(X28:X36)</f>
        <v>39629.800000000003</v>
      </c>
      <c r="Y26" s="31">
        <f t="shared" ref="Y26:AD26" si="15">SUM(Y28:Y36)</f>
        <v>43210</v>
      </c>
      <c r="Z26" s="31">
        <f t="shared" si="15"/>
        <v>53034</v>
      </c>
      <c r="AA26" s="31">
        <f t="shared" si="15"/>
        <v>40374</v>
      </c>
      <c r="AB26" s="31">
        <f t="shared" si="15"/>
        <v>39389.75</v>
      </c>
      <c r="AC26" s="31">
        <f t="shared" si="15"/>
        <v>33754.43</v>
      </c>
      <c r="AD26" s="31">
        <f t="shared" si="15"/>
        <v>27631.289999999997</v>
      </c>
    </row>
    <row r="27" spans="1:30" s="14" customFormat="1" ht="9" customHeight="1" x14ac:dyDescent="0.25">
      <c r="A27" s="48" t="s">
        <v>58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ht="9" customHeight="1" x14ac:dyDescent="0.25">
      <c r="A28" s="49" t="s">
        <v>33</v>
      </c>
      <c r="B28" s="55">
        <v>987</v>
      </c>
      <c r="C28" s="55">
        <v>505</v>
      </c>
      <c r="D28" s="55">
        <v>1342</v>
      </c>
      <c r="E28" s="55">
        <v>1955</v>
      </c>
      <c r="F28" s="55">
        <v>1892</v>
      </c>
      <c r="G28" s="55">
        <v>2079</v>
      </c>
      <c r="H28" s="55">
        <v>2791</v>
      </c>
      <c r="I28" s="55">
        <v>3251</v>
      </c>
      <c r="J28" s="55">
        <v>3293</v>
      </c>
      <c r="K28" s="55">
        <v>5606</v>
      </c>
      <c r="L28" s="55">
        <v>5385.1</v>
      </c>
      <c r="M28" s="55">
        <v>3532</v>
      </c>
      <c r="N28" s="55">
        <v>3046</v>
      </c>
      <c r="O28" s="55">
        <v>2141</v>
      </c>
      <c r="P28" s="55">
        <v>2451</v>
      </c>
      <c r="Q28" s="55">
        <v>3429</v>
      </c>
      <c r="R28" s="55">
        <v>4699</v>
      </c>
      <c r="S28" s="55">
        <v>4142</v>
      </c>
      <c r="T28" s="55">
        <v>3657</v>
      </c>
      <c r="U28" s="37">
        <v>1500</v>
      </c>
      <c r="V28" s="37">
        <v>2258</v>
      </c>
      <c r="W28" s="37">
        <v>2121</v>
      </c>
      <c r="X28" s="37">
        <v>2564</v>
      </c>
      <c r="Y28" s="37">
        <v>3082</v>
      </c>
      <c r="Z28" s="37">
        <v>1797</v>
      </c>
      <c r="AA28" s="37">
        <v>1934</v>
      </c>
      <c r="AB28" s="37">
        <v>1842</v>
      </c>
      <c r="AC28" s="37">
        <v>1136.81</v>
      </c>
      <c r="AD28" s="37">
        <v>1638</v>
      </c>
    </row>
    <row r="29" spans="1:30" ht="9" customHeight="1" x14ac:dyDescent="0.25">
      <c r="A29" s="49" t="s">
        <v>32</v>
      </c>
      <c r="B29" s="55">
        <v>2795</v>
      </c>
      <c r="C29" s="55">
        <v>8892</v>
      </c>
      <c r="D29" s="55">
        <v>7698</v>
      </c>
      <c r="E29" s="55">
        <v>3704</v>
      </c>
      <c r="F29" s="55">
        <v>388</v>
      </c>
      <c r="G29" s="55">
        <v>505</v>
      </c>
      <c r="H29" s="55">
        <v>1589</v>
      </c>
      <c r="I29" s="55">
        <v>1473</v>
      </c>
      <c r="J29" s="55">
        <v>3192</v>
      </c>
      <c r="K29" s="55">
        <v>2192</v>
      </c>
      <c r="L29" s="55">
        <v>1472.1</v>
      </c>
      <c r="M29" s="55">
        <v>2361</v>
      </c>
      <c r="N29" s="55">
        <v>867</v>
      </c>
      <c r="O29" s="55">
        <v>261</v>
      </c>
      <c r="P29" s="55">
        <v>630</v>
      </c>
      <c r="Q29" s="55">
        <v>764</v>
      </c>
      <c r="R29" s="55">
        <v>453</v>
      </c>
      <c r="S29" s="55">
        <v>314</v>
      </c>
      <c r="T29" s="55">
        <v>638</v>
      </c>
      <c r="U29" s="37">
        <v>1105</v>
      </c>
      <c r="V29" s="37">
        <v>458</v>
      </c>
      <c r="W29" s="37">
        <v>270</v>
      </c>
      <c r="X29" s="37">
        <v>773</v>
      </c>
      <c r="Y29" s="37">
        <v>592</v>
      </c>
      <c r="Z29" s="37">
        <v>255</v>
      </c>
      <c r="AA29" s="37">
        <v>158</v>
      </c>
      <c r="AB29" s="37">
        <v>234</v>
      </c>
      <c r="AC29" s="37">
        <v>269.01</v>
      </c>
      <c r="AD29" s="37">
        <v>111.91</v>
      </c>
    </row>
    <row r="30" spans="1:30" ht="9" customHeight="1" x14ac:dyDescent="0.25">
      <c r="A30" s="49" t="s">
        <v>31</v>
      </c>
      <c r="B30" s="51">
        <v>1369</v>
      </c>
      <c r="C30" s="51">
        <v>602</v>
      </c>
      <c r="D30" s="51">
        <v>704</v>
      </c>
      <c r="E30" s="51">
        <v>733</v>
      </c>
      <c r="F30" s="51">
        <v>606</v>
      </c>
      <c r="G30" s="51">
        <v>1068</v>
      </c>
      <c r="H30" s="51">
        <v>1268</v>
      </c>
      <c r="I30" s="51">
        <v>1056</v>
      </c>
      <c r="J30" s="51">
        <v>576</v>
      </c>
      <c r="K30" s="51">
        <v>2</v>
      </c>
      <c r="L30" s="51">
        <v>7</v>
      </c>
      <c r="M30" s="51">
        <v>1009</v>
      </c>
      <c r="N30" s="51">
        <v>774</v>
      </c>
      <c r="O30" s="51">
        <v>1650</v>
      </c>
      <c r="P30" s="51">
        <v>2380</v>
      </c>
      <c r="Q30" s="51">
        <v>428</v>
      </c>
      <c r="R30" s="51">
        <v>459</v>
      </c>
      <c r="S30" s="51">
        <v>368</v>
      </c>
      <c r="T30" s="51">
        <v>774</v>
      </c>
      <c r="U30" s="33">
        <v>514</v>
      </c>
      <c r="V30" s="33">
        <v>466</v>
      </c>
      <c r="W30" s="33">
        <v>1049</v>
      </c>
      <c r="X30" s="33">
        <v>1347</v>
      </c>
      <c r="Y30" s="33">
        <v>1679</v>
      </c>
      <c r="Z30" s="33">
        <v>1501</v>
      </c>
      <c r="AA30" s="33">
        <v>1394</v>
      </c>
      <c r="AB30" s="33">
        <v>757.42</v>
      </c>
      <c r="AC30" s="33">
        <v>836.16</v>
      </c>
      <c r="AD30" s="33">
        <v>424.08</v>
      </c>
    </row>
    <row r="31" spans="1:30" ht="9" customHeight="1" x14ac:dyDescent="0.25">
      <c r="A31" s="49" t="s">
        <v>30</v>
      </c>
      <c r="B31" s="51">
        <v>416</v>
      </c>
      <c r="C31" s="51">
        <v>185</v>
      </c>
      <c r="D31" s="51">
        <v>890</v>
      </c>
      <c r="E31" s="51">
        <v>194</v>
      </c>
      <c r="F31" s="51">
        <v>379</v>
      </c>
      <c r="G31" s="51">
        <v>266</v>
      </c>
      <c r="H31" s="51">
        <v>318</v>
      </c>
      <c r="I31" s="51">
        <v>183</v>
      </c>
      <c r="J31" s="51">
        <v>307</v>
      </c>
      <c r="K31" s="51" t="s">
        <v>4</v>
      </c>
      <c r="L31" s="51">
        <v>32</v>
      </c>
      <c r="M31" s="51">
        <v>271</v>
      </c>
      <c r="N31" s="51">
        <v>274</v>
      </c>
      <c r="O31" s="51">
        <v>212</v>
      </c>
      <c r="P31" s="51">
        <v>214</v>
      </c>
      <c r="Q31" s="51">
        <v>114</v>
      </c>
      <c r="R31" s="51">
        <v>154</v>
      </c>
      <c r="S31" s="51">
        <v>86</v>
      </c>
      <c r="T31" s="51">
        <v>103</v>
      </c>
      <c r="U31" s="33">
        <v>262</v>
      </c>
      <c r="V31" s="33">
        <v>96</v>
      </c>
      <c r="W31" s="33">
        <v>240</v>
      </c>
      <c r="X31" s="33">
        <v>158</v>
      </c>
      <c r="Y31" s="33">
        <v>114</v>
      </c>
      <c r="Z31" s="33">
        <v>119</v>
      </c>
      <c r="AA31" s="33">
        <v>171</v>
      </c>
      <c r="AB31" s="33">
        <v>141.33000000000001</v>
      </c>
      <c r="AC31" s="33">
        <v>178.63</v>
      </c>
      <c r="AD31" s="33">
        <v>143.87</v>
      </c>
    </row>
    <row r="32" spans="1:30" ht="9" customHeight="1" x14ac:dyDescent="0.25">
      <c r="A32" s="49" t="s">
        <v>29</v>
      </c>
      <c r="B32" s="55">
        <v>14711</v>
      </c>
      <c r="C32" s="55">
        <v>16964</v>
      </c>
      <c r="D32" s="55">
        <v>16601</v>
      </c>
      <c r="E32" s="55">
        <v>13916</v>
      </c>
      <c r="F32" s="55">
        <v>13264</v>
      </c>
      <c r="G32" s="55">
        <v>29075</v>
      </c>
      <c r="H32" s="55">
        <v>20843</v>
      </c>
      <c r="I32" s="55">
        <v>26314</v>
      </c>
      <c r="J32" s="55">
        <v>24189</v>
      </c>
      <c r="K32" s="55">
        <v>19472</v>
      </c>
      <c r="L32" s="55">
        <v>19137</v>
      </c>
      <c r="M32" s="55">
        <v>12121</v>
      </c>
      <c r="N32" s="55">
        <v>6975</v>
      </c>
      <c r="O32" s="55">
        <v>4233</v>
      </c>
      <c r="P32" s="55">
        <v>10549</v>
      </c>
      <c r="Q32" s="55">
        <v>16185</v>
      </c>
      <c r="R32" s="55">
        <v>18594</v>
      </c>
      <c r="S32" s="55">
        <v>10779</v>
      </c>
      <c r="T32" s="55">
        <v>13335</v>
      </c>
      <c r="U32" s="37">
        <v>18638</v>
      </c>
      <c r="V32" s="37">
        <v>13781</v>
      </c>
      <c r="W32" s="37">
        <v>14169</v>
      </c>
      <c r="X32" s="37">
        <v>13955</v>
      </c>
      <c r="Y32" s="37">
        <v>16742</v>
      </c>
      <c r="Z32" s="37">
        <v>32275</v>
      </c>
      <c r="AA32" s="37">
        <v>25190</v>
      </c>
      <c r="AB32" s="37">
        <v>25985</v>
      </c>
      <c r="AC32" s="37">
        <v>16151.26</v>
      </c>
      <c r="AD32" s="37">
        <v>16052.63</v>
      </c>
    </row>
    <row r="33" spans="1:31" ht="9" customHeight="1" x14ac:dyDescent="0.25">
      <c r="A33" s="49" t="s">
        <v>28</v>
      </c>
      <c r="B33" s="55">
        <v>4098</v>
      </c>
      <c r="C33" s="55">
        <v>4275</v>
      </c>
      <c r="D33" s="55">
        <v>4353</v>
      </c>
      <c r="E33" s="55">
        <v>7920</v>
      </c>
      <c r="F33" s="55">
        <v>2211</v>
      </c>
      <c r="G33" s="55">
        <v>5027</v>
      </c>
      <c r="H33" s="55">
        <v>5695</v>
      </c>
      <c r="I33" s="55">
        <v>3692</v>
      </c>
      <c r="J33" s="55">
        <v>3295</v>
      </c>
      <c r="K33" s="55">
        <v>5242</v>
      </c>
      <c r="L33" s="55">
        <v>6244</v>
      </c>
      <c r="M33" s="55">
        <v>4736</v>
      </c>
      <c r="N33" s="55">
        <v>6001</v>
      </c>
      <c r="O33" s="55">
        <v>4200</v>
      </c>
      <c r="P33" s="55">
        <v>6530</v>
      </c>
      <c r="Q33" s="55">
        <v>9399</v>
      </c>
      <c r="R33" s="55">
        <v>9203</v>
      </c>
      <c r="S33" s="55">
        <v>9945</v>
      </c>
      <c r="T33" s="55">
        <v>9049</v>
      </c>
      <c r="U33" s="37">
        <v>9023</v>
      </c>
      <c r="V33" s="37">
        <v>7742</v>
      </c>
      <c r="W33" s="37">
        <v>5823</v>
      </c>
      <c r="X33" s="37">
        <v>7623</v>
      </c>
      <c r="Y33" s="37">
        <v>11868</v>
      </c>
      <c r="Z33" s="37">
        <v>10879</v>
      </c>
      <c r="AA33" s="37">
        <v>7024</v>
      </c>
      <c r="AB33" s="37">
        <v>3306</v>
      </c>
      <c r="AC33" s="37">
        <v>3095.95</v>
      </c>
      <c r="AD33" s="37">
        <v>1460.99</v>
      </c>
    </row>
    <row r="34" spans="1:31" ht="9" customHeight="1" x14ac:dyDescent="0.25">
      <c r="A34" s="49" t="s">
        <v>27</v>
      </c>
      <c r="B34" s="55">
        <v>5860</v>
      </c>
      <c r="C34" s="55">
        <v>4348</v>
      </c>
      <c r="D34" s="55">
        <v>3140</v>
      </c>
      <c r="E34" s="55">
        <v>5769</v>
      </c>
      <c r="F34" s="55">
        <v>7135</v>
      </c>
      <c r="G34" s="55">
        <v>39311</v>
      </c>
      <c r="H34" s="55">
        <v>25848</v>
      </c>
      <c r="I34" s="55">
        <v>19014</v>
      </c>
      <c r="J34" s="55">
        <v>9085</v>
      </c>
      <c r="K34" s="55">
        <v>8929</v>
      </c>
      <c r="L34" s="55">
        <v>8018</v>
      </c>
      <c r="M34" s="55">
        <v>5527</v>
      </c>
      <c r="N34" s="55">
        <v>9856</v>
      </c>
      <c r="O34" s="55">
        <v>3483</v>
      </c>
      <c r="P34" s="55">
        <v>4984</v>
      </c>
      <c r="Q34" s="55">
        <v>7037</v>
      </c>
      <c r="R34" s="55">
        <v>10008</v>
      </c>
      <c r="S34" s="55">
        <v>4878</v>
      </c>
      <c r="T34" s="55">
        <v>1779</v>
      </c>
      <c r="U34" s="37">
        <v>4058</v>
      </c>
      <c r="V34" s="37">
        <v>3375</v>
      </c>
      <c r="W34" s="37">
        <v>3688</v>
      </c>
      <c r="X34" s="37">
        <v>5222.3999999999996</v>
      </c>
      <c r="Y34" s="37">
        <v>4166</v>
      </c>
      <c r="Z34" s="37">
        <v>2785</v>
      </c>
      <c r="AA34" s="37">
        <v>1318</v>
      </c>
      <c r="AB34" s="37">
        <v>2585</v>
      </c>
      <c r="AC34" s="37">
        <v>5450.28</v>
      </c>
      <c r="AD34" s="37">
        <v>2345.08</v>
      </c>
    </row>
    <row r="35" spans="1:31" ht="9" customHeight="1" x14ac:dyDescent="0.25">
      <c r="A35" s="49" t="s">
        <v>26</v>
      </c>
      <c r="B35" s="55">
        <v>1395</v>
      </c>
      <c r="C35" s="55">
        <v>2207</v>
      </c>
      <c r="D35" s="55">
        <v>2357</v>
      </c>
      <c r="E35" s="55">
        <v>3802</v>
      </c>
      <c r="F35" s="55">
        <v>5184</v>
      </c>
      <c r="G35" s="55">
        <v>45</v>
      </c>
      <c r="H35" s="55">
        <v>6692</v>
      </c>
      <c r="I35" s="55">
        <v>11215</v>
      </c>
      <c r="J35" s="55">
        <v>7528</v>
      </c>
      <c r="K35" s="55">
        <v>11220</v>
      </c>
      <c r="L35" s="55">
        <v>8235</v>
      </c>
      <c r="M35" s="55">
        <v>10992</v>
      </c>
      <c r="N35" s="55">
        <v>9964</v>
      </c>
      <c r="O35" s="55">
        <v>10464</v>
      </c>
      <c r="P35" s="55">
        <v>14867</v>
      </c>
      <c r="Q35" s="55">
        <v>9946</v>
      </c>
      <c r="R35" s="55">
        <v>12617</v>
      </c>
      <c r="S35" s="55">
        <v>7406</v>
      </c>
      <c r="T35" s="55">
        <v>11556</v>
      </c>
      <c r="U35" s="37">
        <v>8228</v>
      </c>
      <c r="V35" s="37">
        <v>8318</v>
      </c>
      <c r="W35" s="37">
        <v>9728</v>
      </c>
      <c r="X35" s="37">
        <v>7669.4</v>
      </c>
      <c r="Y35" s="37">
        <v>4753</v>
      </c>
      <c r="Z35" s="37">
        <v>3267</v>
      </c>
      <c r="AA35" s="37">
        <v>2956</v>
      </c>
      <c r="AB35" s="37">
        <v>4244</v>
      </c>
      <c r="AC35" s="37">
        <v>6335.51</v>
      </c>
      <c r="AD35" s="37">
        <v>5200.7299999999996</v>
      </c>
    </row>
    <row r="36" spans="1:31" ht="9" customHeight="1" x14ac:dyDescent="0.25">
      <c r="A36" s="49" t="s">
        <v>25</v>
      </c>
      <c r="B36" s="55">
        <v>111</v>
      </c>
      <c r="C36" s="55">
        <v>95</v>
      </c>
      <c r="D36" s="55">
        <v>93</v>
      </c>
      <c r="E36" s="55">
        <v>283</v>
      </c>
      <c r="F36" s="55">
        <v>411</v>
      </c>
      <c r="G36" s="55">
        <v>90</v>
      </c>
      <c r="H36" s="55">
        <v>236</v>
      </c>
      <c r="I36" s="55">
        <v>335</v>
      </c>
      <c r="J36" s="55">
        <v>260</v>
      </c>
      <c r="K36" s="55">
        <v>356</v>
      </c>
      <c r="L36" s="55">
        <v>302.60000000000002</v>
      </c>
      <c r="M36" s="55">
        <v>429</v>
      </c>
      <c r="N36" s="55">
        <v>371</v>
      </c>
      <c r="O36" s="55">
        <v>316</v>
      </c>
      <c r="P36" s="55">
        <v>889</v>
      </c>
      <c r="Q36" s="55">
        <v>278</v>
      </c>
      <c r="R36" s="55">
        <v>13117</v>
      </c>
      <c r="S36" s="55">
        <v>260</v>
      </c>
      <c r="T36" s="55">
        <v>251</v>
      </c>
      <c r="U36" s="37">
        <v>291</v>
      </c>
      <c r="V36" s="37">
        <v>256</v>
      </c>
      <c r="W36" s="37">
        <v>951</v>
      </c>
      <c r="X36" s="37">
        <v>318</v>
      </c>
      <c r="Y36" s="37">
        <v>214</v>
      </c>
      <c r="Z36" s="37">
        <v>156</v>
      </c>
      <c r="AA36" s="37">
        <v>229</v>
      </c>
      <c r="AB36" s="37">
        <v>295</v>
      </c>
      <c r="AC36" s="37">
        <v>300.82</v>
      </c>
      <c r="AD36" s="37">
        <v>254</v>
      </c>
    </row>
    <row r="37" spans="1:31" s="14" customFormat="1" ht="9" customHeight="1" x14ac:dyDescent="0.25">
      <c r="A37" s="48" t="s">
        <v>24</v>
      </c>
      <c r="B37" s="56">
        <v>32686</v>
      </c>
      <c r="C37" s="56">
        <v>19497</v>
      </c>
      <c r="D37" s="56">
        <v>100259</v>
      </c>
      <c r="E37" s="56">
        <v>51588</v>
      </c>
      <c r="F37" s="56">
        <v>86985</v>
      </c>
      <c r="G37" s="56">
        <v>392686</v>
      </c>
      <c r="H37" s="56">
        <v>470403</v>
      </c>
      <c r="I37" s="56">
        <v>138638</v>
      </c>
      <c r="J37" s="56">
        <v>136375</v>
      </c>
      <c r="K37" s="56">
        <v>80423</v>
      </c>
      <c r="L37" s="56">
        <v>32778</v>
      </c>
      <c r="M37" s="56">
        <v>41828</v>
      </c>
      <c r="N37" s="56">
        <v>66285</v>
      </c>
      <c r="O37" s="56">
        <v>41015</v>
      </c>
      <c r="P37" s="56">
        <v>42887</v>
      </c>
      <c r="Q37" s="56">
        <v>35439</v>
      </c>
      <c r="R37" s="56">
        <v>28183</v>
      </c>
      <c r="S37" s="56">
        <v>43378</v>
      </c>
      <c r="T37" s="57">
        <v>55738.45</v>
      </c>
      <c r="U37" s="38">
        <v>31497</v>
      </c>
      <c r="V37" s="38">
        <v>76620</v>
      </c>
      <c r="W37" s="38">
        <v>118411</v>
      </c>
      <c r="X37" s="38">
        <v>56718</v>
      </c>
      <c r="Y37" s="38">
        <v>64241</v>
      </c>
      <c r="Z37" s="38">
        <v>69945</v>
      </c>
      <c r="AA37" s="38">
        <v>100621</v>
      </c>
      <c r="AB37" s="38">
        <v>108358</v>
      </c>
      <c r="AC37" s="38">
        <v>106850.38</v>
      </c>
      <c r="AD37" s="38">
        <v>126277.12359999993</v>
      </c>
      <c r="AE37" s="62"/>
    </row>
    <row r="38" spans="1:31" s="14" customFormat="1" ht="9" customHeight="1" x14ac:dyDescent="0.25">
      <c r="A38" s="45" t="s">
        <v>23</v>
      </c>
      <c r="B38" s="54">
        <v>171030</v>
      </c>
      <c r="C38" s="54">
        <v>238922</v>
      </c>
      <c r="D38" s="54">
        <v>153925</v>
      </c>
      <c r="E38" s="54">
        <v>46296</v>
      </c>
      <c r="F38" s="54">
        <v>67088</v>
      </c>
      <c r="G38" s="54">
        <v>77352</v>
      </c>
      <c r="H38" s="54">
        <v>135265</v>
      </c>
      <c r="I38" s="54">
        <v>119280</v>
      </c>
      <c r="J38" s="54">
        <v>132872</v>
      </c>
      <c r="K38" s="54">
        <v>200802</v>
      </c>
      <c r="L38" s="54">
        <v>233549.5</v>
      </c>
      <c r="M38" s="54">
        <v>336505</v>
      </c>
      <c r="N38" s="54">
        <v>361607</v>
      </c>
      <c r="O38" s="54">
        <v>500882</v>
      </c>
      <c r="P38" s="54">
        <v>523576</v>
      </c>
      <c r="Q38" s="54">
        <v>617393</v>
      </c>
      <c r="R38" s="54">
        <v>506392</v>
      </c>
      <c r="S38" s="54">
        <v>485782</v>
      </c>
      <c r="T38" s="54">
        <f t="shared" ref="T38:U38" si="16">+T39+T40+T45+T56+T57+T58</f>
        <v>560824.44999999995</v>
      </c>
      <c r="U38" s="31">
        <f t="shared" si="16"/>
        <v>620246</v>
      </c>
      <c r="V38" s="31">
        <v>626732.70000000007</v>
      </c>
      <c r="W38" s="31">
        <v>701527</v>
      </c>
      <c r="X38" s="31">
        <f>+X39+X40+X45+X56+X57+X58</f>
        <v>661375</v>
      </c>
      <c r="Y38" s="31">
        <f t="shared" ref="Y38:AD38" si="17">+Y39+Y40+Y45+Y56+Y57+Y58</f>
        <v>424543</v>
      </c>
      <c r="Z38" s="31">
        <f t="shared" si="17"/>
        <v>404838</v>
      </c>
      <c r="AA38" s="31">
        <f t="shared" si="17"/>
        <v>490095</v>
      </c>
      <c r="AB38" s="31">
        <f t="shared" si="17"/>
        <v>699410.08000000007</v>
      </c>
      <c r="AC38" s="31">
        <f t="shared" si="17"/>
        <v>639840.14</v>
      </c>
      <c r="AD38" s="31">
        <f t="shared" si="17"/>
        <v>647916.05699999991</v>
      </c>
    </row>
    <row r="39" spans="1:31" s="14" customFormat="1" ht="9" customHeight="1" x14ac:dyDescent="0.25">
      <c r="A39" s="48" t="s">
        <v>22</v>
      </c>
      <c r="B39" s="58">
        <v>28</v>
      </c>
      <c r="C39" s="58">
        <v>6</v>
      </c>
      <c r="D39" s="58">
        <v>4</v>
      </c>
      <c r="E39" s="58" t="s">
        <v>4</v>
      </c>
      <c r="F39" s="58">
        <v>1</v>
      </c>
      <c r="G39" s="58">
        <v>2</v>
      </c>
      <c r="H39" s="58">
        <v>1</v>
      </c>
      <c r="I39" s="58">
        <v>1</v>
      </c>
      <c r="J39" s="58">
        <v>2</v>
      </c>
      <c r="K39" s="58">
        <v>2</v>
      </c>
      <c r="L39" s="58">
        <v>4</v>
      </c>
      <c r="M39" s="58">
        <v>1</v>
      </c>
      <c r="N39" s="58">
        <v>2</v>
      </c>
      <c r="O39" s="58">
        <v>1</v>
      </c>
      <c r="P39" s="58">
        <v>1</v>
      </c>
      <c r="Q39" s="58" t="s">
        <v>4</v>
      </c>
      <c r="R39" s="58" t="s">
        <v>4</v>
      </c>
      <c r="S39" s="58">
        <v>1</v>
      </c>
      <c r="T39" s="58">
        <v>22</v>
      </c>
      <c r="U39" s="40">
        <v>1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12</v>
      </c>
      <c r="AB39" s="39">
        <v>0</v>
      </c>
      <c r="AC39" s="39">
        <v>0</v>
      </c>
      <c r="AD39" s="39">
        <v>0</v>
      </c>
    </row>
    <row r="40" spans="1:31" s="14" customFormat="1" ht="9" customHeight="1" x14ac:dyDescent="0.25">
      <c r="A40" s="48" t="s">
        <v>21</v>
      </c>
      <c r="B40" s="54">
        <v>10311</v>
      </c>
      <c r="C40" s="54">
        <v>11045</v>
      </c>
      <c r="D40" s="54">
        <v>13598</v>
      </c>
      <c r="E40" s="54">
        <v>10902</v>
      </c>
      <c r="F40" s="54">
        <v>15975</v>
      </c>
      <c r="G40" s="54">
        <v>23773</v>
      </c>
      <c r="H40" s="54">
        <v>21507</v>
      </c>
      <c r="I40" s="54">
        <v>4703</v>
      </c>
      <c r="J40" s="54">
        <v>8376</v>
      </c>
      <c r="K40" s="54">
        <v>8354</v>
      </c>
      <c r="L40" s="54">
        <v>7583.9</v>
      </c>
      <c r="M40" s="54">
        <v>9060</v>
      </c>
      <c r="N40" s="54">
        <v>12366</v>
      </c>
      <c r="O40" s="54">
        <v>15729</v>
      </c>
      <c r="P40" s="54">
        <v>20274</v>
      </c>
      <c r="Q40" s="54">
        <v>17484</v>
      </c>
      <c r="R40" s="54">
        <v>19434</v>
      </c>
      <c r="S40" s="54">
        <v>22183</v>
      </c>
      <c r="T40" s="54">
        <f t="shared" ref="T40:U40" si="18">+SUM(T41:T44)</f>
        <v>31040</v>
      </c>
      <c r="U40" s="31">
        <f t="shared" si="18"/>
        <v>32462</v>
      </c>
      <c r="V40" s="31">
        <v>29568.3</v>
      </c>
      <c r="W40" s="31">
        <v>32861</v>
      </c>
      <c r="X40" s="31">
        <f>SUM(X41:X44)</f>
        <v>60790.8</v>
      </c>
      <c r="Y40" s="31">
        <f t="shared" ref="Y40:AD40" si="19">SUM(Y41:Y44)</f>
        <v>34357</v>
      </c>
      <c r="Z40" s="31">
        <f t="shared" si="19"/>
        <v>50180</v>
      </c>
      <c r="AA40" s="31">
        <f t="shared" si="19"/>
        <v>40969</v>
      </c>
      <c r="AB40" s="31">
        <f t="shared" si="19"/>
        <v>52327.42</v>
      </c>
      <c r="AC40" s="31">
        <f t="shared" si="19"/>
        <v>39896.44</v>
      </c>
      <c r="AD40" s="31">
        <f t="shared" si="19"/>
        <v>38125.1</v>
      </c>
    </row>
    <row r="41" spans="1:31" ht="9" customHeight="1" x14ac:dyDescent="0.25">
      <c r="A41" s="49" t="s">
        <v>20</v>
      </c>
      <c r="B41" s="51">
        <v>1027</v>
      </c>
      <c r="C41" s="51">
        <v>1383</v>
      </c>
      <c r="D41" s="51">
        <v>2553</v>
      </c>
      <c r="E41" s="51">
        <v>1605</v>
      </c>
      <c r="F41" s="51">
        <v>303</v>
      </c>
      <c r="G41" s="51">
        <v>752</v>
      </c>
      <c r="H41" s="51">
        <v>11397</v>
      </c>
      <c r="I41" s="51">
        <v>1794</v>
      </c>
      <c r="J41" s="51">
        <v>1568</v>
      </c>
      <c r="K41" s="51">
        <v>2838</v>
      </c>
      <c r="L41" s="51">
        <v>2631</v>
      </c>
      <c r="M41" s="51">
        <v>2060</v>
      </c>
      <c r="N41" s="51">
        <v>2006</v>
      </c>
      <c r="O41" s="51">
        <v>1256</v>
      </c>
      <c r="P41" s="51">
        <v>1628</v>
      </c>
      <c r="Q41" s="51">
        <v>1750</v>
      </c>
      <c r="R41" s="51">
        <v>1894</v>
      </c>
      <c r="S41" s="51">
        <v>1578</v>
      </c>
      <c r="T41" s="51">
        <v>1797</v>
      </c>
      <c r="U41" s="33">
        <v>2593</v>
      </c>
      <c r="V41" s="33">
        <v>2343.3000000000002</v>
      </c>
      <c r="W41" s="33">
        <v>1954</v>
      </c>
      <c r="X41" s="33">
        <v>2539.4</v>
      </c>
      <c r="Y41" s="33">
        <v>2404</v>
      </c>
      <c r="Z41" s="33">
        <v>1794</v>
      </c>
      <c r="AA41" s="33">
        <v>1640</v>
      </c>
      <c r="AB41" s="33">
        <v>1449</v>
      </c>
      <c r="AC41" s="33">
        <v>1463.17</v>
      </c>
      <c r="AD41" s="33">
        <v>659.01</v>
      </c>
    </row>
    <row r="42" spans="1:31" ht="9" customHeight="1" x14ac:dyDescent="0.25">
      <c r="A42" s="49" t="s">
        <v>19</v>
      </c>
      <c r="B42" s="51">
        <v>14</v>
      </c>
      <c r="C42" s="51">
        <v>52</v>
      </c>
      <c r="D42" s="51">
        <v>168</v>
      </c>
      <c r="E42" s="51">
        <v>52</v>
      </c>
      <c r="F42" s="51">
        <v>12</v>
      </c>
      <c r="G42" s="51">
        <v>669</v>
      </c>
      <c r="H42" s="51">
        <v>496</v>
      </c>
      <c r="I42" s="51">
        <v>278</v>
      </c>
      <c r="J42" s="51">
        <v>62</v>
      </c>
      <c r="K42" s="51">
        <v>20</v>
      </c>
      <c r="L42" s="51">
        <v>24</v>
      </c>
      <c r="M42" s="51">
        <v>6</v>
      </c>
      <c r="N42" s="51">
        <v>175</v>
      </c>
      <c r="O42" s="51">
        <v>43</v>
      </c>
      <c r="P42" s="51">
        <v>2</v>
      </c>
      <c r="Q42" s="51" t="s">
        <v>4</v>
      </c>
      <c r="R42" s="51">
        <v>1</v>
      </c>
      <c r="S42" s="51">
        <v>2</v>
      </c>
      <c r="T42" s="51">
        <v>2</v>
      </c>
      <c r="U42" s="34">
        <v>0</v>
      </c>
      <c r="V42" s="34">
        <v>0</v>
      </c>
      <c r="W42" s="34">
        <v>0</v>
      </c>
      <c r="X42" s="33">
        <v>2.4</v>
      </c>
      <c r="Y42" s="33">
        <v>6</v>
      </c>
      <c r="Z42" s="33">
        <v>16</v>
      </c>
      <c r="AA42" s="33">
        <v>8</v>
      </c>
      <c r="AB42" s="33">
        <v>11.42</v>
      </c>
      <c r="AC42" s="33">
        <v>2.2000000000000002</v>
      </c>
      <c r="AD42" s="33">
        <v>3</v>
      </c>
    </row>
    <row r="43" spans="1:31" ht="9" customHeight="1" x14ac:dyDescent="0.25">
      <c r="A43" s="49" t="s">
        <v>18</v>
      </c>
      <c r="B43" s="51">
        <v>9270</v>
      </c>
      <c r="C43" s="51">
        <v>9610</v>
      </c>
      <c r="D43" s="51">
        <v>10877</v>
      </c>
      <c r="E43" s="51">
        <v>9245</v>
      </c>
      <c r="F43" s="51">
        <v>15648</v>
      </c>
      <c r="G43" s="51">
        <v>22329</v>
      </c>
      <c r="H43" s="51">
        <v>7255</v>
      </c>
      <c r="I43" s="51">
        <v>1852</v>
      </c>
      <c r="J43" s="51">
        <v>5988</v>
      </c>
      <c r="K43" s="51">
        <v>4129</v>
      </c>
      <c r="L43" s="51">
        <v>4470.8999999999996</v>
      </c>
      <c r="M43" s="51">
        <v>6514</v>
      </c>
      <c r="N43" s="51">
        <v>9881</v>
      </c>
      <c r="O43" s="51">
        <v>12032</v>
      </c>
      <c r="P43" s="51">
        <v>14496</v>
      </c>
      <c r="Q43" s="51">
        <v>15562</v>
      </c>
      <c r="R43" s="51">
        <v>17518</v>
      </c>
      <c r="S43" s="51">
        <v>20337</v>
      </c>
      <c r="T43" s="51">
        <v>29221</v>
      </c>
      <c r="U43" s="33">
        <v>29869</v>
      </c>
      <c r="V43" s="33">
        <v>27212.3</v>
      </c>
      <c r="W43" s="33">
        <v>30689</v>
      </c>
      <c r="X43" s="33">
        <v>58005</v>
      </c>
      <c r="Y43" s="33">
        <v>31888</v>
      </c>
      <c r="Z43" s="33">
        <v>48226</v>
      </c>
      <c r="AA43" s="33">
        <v>39153</v>
      </c>
      <c r="AB43" s="33">
        <v>50820</v>
      </c>
      <c r="AC43" s="33">
        <v>38257.129999999997</v>
      </c>
      <c r="AD43" s="33">
        <v>37350.089999999997</v>
      </c>
    </row>
    <row r="44" spans="1:31" ht="9" customHeight="1" x14ac:dyDescent="0.25">
      <c r="A44" s="49" t="s">
        <v>7</v>
      </c>
      <c r="B44" s="51" t="s">
        <v>4</v>
      </c>
      <c r="C44" s="51" t="s">
        <v>4</v>
      </c>
      <c r="D44" s="51" t="s">
        <v>4</v>
      </c>
      <c r="E44" s="51" t="s">
        <v>4</v>
      </c>
      <c r="F44" s="51">
        <v>12</v>
      </c>
      <c r="G44" s="51">
        <v>23</v>
      </c>
      <c r="H44" s="51">
        <v>2359</v>
      </c>
      <c r="I44" s="51">
        <v>779</v>
      </c>
      <c r="J44" s="51">
        <v>758</v>
      </c>
      <c r="K44" s="51">
        <v>1367</v>
      </c>
      <c r="L44" s="51">
        <v>458</v>
      </c>
      <c r="M44" s="51">
        <v>480</v>
      </c>
      <c r="N44" s="51">
        <v>304</v>
      </c>
      <c r="O44" s="51">
        <v>2398</v>
      </c>
      <c r="P44" s="51">
        <v>4148</v>
      </c>
      <c r="Q44" s="51">
        <v>172</v>
      </c>
      <c r="R44" s="51">
        <v>21</v>
      </c>
      <c r="S44" s="51">
        <v>266</v>
      </c>
      <c r="T44" s="51">
        <v>20</v>
      </c>
      <c r="U44" s="34">
        <v>0</v>
      </c>
      <c r="V44" s="33">
        <v>12.7</v>
      </c>
      <c r="W44" s="33">
        <v>218</v>
      </c>
      <c r="X44" s="33">
        <v>244</v>
      </c>
      <c r="Y44" s="33">
        <v>59</v>
      </c>
      <c r="Z44" s="33">
        <v>144</v>
      </c>
      <c r="AA44" s="33">
        <v>168</v>
      </c>
      <c r="AB44" s="33">
        <v>47</v>
      </c>
      <c r="AC44" s="33">
        <v>173.94</v>
      </c>
      <c r="AD44" s="33">
        <v>113</v>
      </c>
    </row>
    <row r="45" spans="1:31" s="14" customFormat="1" ht="9" customHeight="1" x14ac:dyDescent="0.25">
      <c r="A45" s="48" t="s">
        <v>17</v>
      </c>
      <c r="B45" s="54">
        <v>160435</v>
      </c>
      <c r="C45" s="54">
        <v>227653</v>
      </c>
      <c r="D45" s="54">
        <v>139753</v>
      </c>
      <c r="E45" s="54">
        <v>34609</v>
      </c>
      <c r="F45" s="54">
        <v>50531</v>
      </c>
      <c r="G45" s="54">
        <v>51837</v>
      </c>
      <c r="H45" s="54">
        <v>110820</v>
      </c>
      <c r="I45" s="54">
        <v>111638</v>
      </c>
      <c r="J45" s="54">
        <v>116870</v>
      </c>
      <c r="K45" s="54">
        <v>184022</v>
      </c>
      <c r="L45" s="54">
        <v>216030.6</v>
      </c>
      <c r="M45" s="54">
        <v>318636</v>
      </c>
      <c r="N45" s="54">
        <v>341192</v>
      </c>
      <c r="O45" s="54">
        <v>481433</v>
      </c>
      <c r="P45" s="54">
        <v>490581</v>
      </c>
      <c r="Q45" s="54">
        <v>583690</v>
      </c>
      <c r="R45" s="54">
        <v>480720</v>
      </c>
      <c r="S45" s="54">
        <v>457913</v>
      </c>
      <c r="T45" s="54">
        <f t="shared" ref="T45:U45" si="20">+SUM(T46:T55)</f>
        <v>522338.45</v>
      </c>
      <c r="U45" s="31">
        <f t="shared" si="20"/>
        <v>581903</v>
      </c>
      <c r="V45" s="31">
        <v>573548.4</v>
      </c>
      <c r="W45" s="31">
        <v>640968</v>
      </c>
      <c r="X45" s="31">
        <f>SUM(X46:X55)</f>
        <v>579251</v>
      </c>
      <c r="Y45" s="31">
        <f t="shared" ref="Y45:AD45" si="21">SUM(Y46:Y55)</f>
        <v>357290</v>
      </c>
      <c r="Z45" s="31">
        <f t="shared" si="21"/>
        <v>326385</v>
      </c>
      <c r="AA45" s="31">
        <f t="shared" si="21"/>
        <v>408337</v>
      </c>
      <c r="AB45" s="31">
        <f t="shared" si="21"/>
        <v>605889.66</v>
      </c>
      <c r="AC45" s="31">
        <f t="shared" si="21"/>
        <v>551076.85000000009</v>
      </c>
      <c r="AD45" s="31">
        <f t="shared" si="21"/>
        <v>560171.18699999992</v>
      </c>
    </row>
    <row r="46" spans="1:31" ht="9" customHeight="1" x14ac:dyDescent="0.25">
      <c r="A46" s="49" t="s">
        <v>16</v>
      </c>
      <c r="B46" s="52">
        <v>2919</v>
      </c>
      <c r="C46" s="52">
        <v>2557</v>
      </c>
      <c r="D46" s="52">
        <v>1361</v>
      </c>
      <c r="E46" s="52">
        <v>2728</v>
      </c>
      <c r="F46" s="52">
        <v>4366</v>
      </c>
      <c r="G46" s="52">
        <v>830</v>
      </c>
      <c r="H46" s="52">
        <v>2289</v>
      </c>
      <c r="I46" s="52">
        <v>1405</v>
      </c>
      <c r="J46" s="52">
        <v>522</v>
      </c>
      <c r="K46" s="52">
        <v>686</v>
      </c>
      <c r="L46" s="52">
        <v>657.5</v>
      </c>
      <c r="M46" s="52">
        <v>2906</v>
      </c>
      <c r="N46" s="52">
        <v>3529</v>
      </c>
      <c r="O46" s="52">
        <v>1734</v>
      </c>
      <c r="P46" s="51">
        <v>2535</v>
      </c>
      <c r="Q46" s="51">
        <v>2769</v>
      </c>
      <c r="R46" s="51">
        <v>273</v>
      </c>
      <c r="S46" s="51">
        <v>2237</v>
      </c>
      <c r="T46" s="51">
        <v>1195</v>
      </c>
      <c r="U46" s="33">
        <v>1312</v>
      </c>
      <c r="V46" s="33">
        <v>739</v>
      </c>
      <c r="W46" s="33">
        <v>1341</v>
      </c>
      <c r="X46" s="33">
        <v>479.5</v>
      </c>
      <c r="Y46" s="33">
        <v>573</v>
      </c>
      <c r="Z46" s="33">
        <v>410</v>
      </c>
      <c r="AA46" s="33">
        <v>163</v>
      </c>
      <c r="AB46" s="33">
        <v>283</v>
      </c>
      <c r="AC46" s="33">
        <v>253.47</v>
      </c>
      <c r="AD46" s="33">
        <v>474.22</v>
      </c>
      <c r="AE46" s="63"/>
    </row>
    <row r="47" spans="1:31" ht="9" customHeight="1" x14ac:dyDescent="0.25">
      <c r="A47" s="49" t="s">
        <v>15</v>
      </c>
      <c r="B47" s="51">
        <v>2871</v>
      </c>
      <c r="C47" s="51">
        <v>2504</v>
      </c>
      <c r="D47" s="51">
        <v>3686</v>
      </c>
      <c r="E47" s="51">
        <v>2215</v>
      </c>
      <c r="F47" s="51">
        <v>7098</v>
      </c>
      <c r="G47" s="51">
        <v>3110</v>
      </c>
      <c r="H47" s="51">
        <v>4525</v>
      </c>
      <c r="I47" s="51">
        <v>2768</v>
      </c>
      <c r="J47" s="51">
        <v>4995</v>
      </c>
      <c r="K47" s="51">
        <v>2349</v>
      </c>
      <c r="L47" s="51">
        <v>2369.3000000000002</v>
      </c>
      <c r="M47" s="51">
        <v>2507</v>
      </c>
      <c r="N47" s="51">
        <v>3124</v>
      </c>
      <c r="O47" s="51">
        <v>3695</v>
      </c>
      <c r="P47" s="51">
        <v>2838</v>
      </c>
      <c r="Q47" s="51">
        <v>4061</v>
      </c>
      <c r="R47" s="51">
        <v>3317</v>
      </c>
      <c r="S47" s="51">
        <v>2389</v>
      </c>
      <c r="T47" s="51">
        <v>2894</v>
      </c>
      <c r="U47" s="33">
        <v>2821</v>
      </c>
      <c r="V47" s="33">
        <v>2127.1999999999998</v>
      </c>
      <c r="W47" s="33">
        <v>3302</v>
      </c>
      <c r="X47" s="33">
        <v>2798.5</v>
      </c>
      <c r="Y47" s="33">
        <v>2571</v>
      </c>
      <c r="Z47" s="33">
        <v>1573</v>
      </c>
      <c r="AA47" s="33">
        <v>2104</v>
      </c>
      <c r="AB47" s="33">
        <v>2188</v>
      </c>
      <c r="AC47" s="33">
        <v>1882.64</v>
      </c>
      <c r="AD47" s="33">
        <v>2636</v>
      </c>
      <c r="AE47" s="63"/>
    </row>
    <row r="48" spans="1:31" ht="9" customHeight="1" x14ac:dyDescent="0.25">
      <c r="A48" s="49" t="s">
        <v>14</v>
      </c>
      <c r="B48" s="51">
        <v>5976</v>
      </c>
      <c r="C48" s="51">
        <v>7203</v>
      </c>
      <c r="D48" s="51">
        <v>11204</v>
      </c>
      <c r="E48" s="51">
        <v>6023</v>
      </c>
      <c r="F48" s="51">
        <v>9669</v>
      </c>
      <c r="G48" s="51">
        <v>15106</v>
      </c>
      <c r="H48" s="51">
        <v>14612</v>
      </c>
      <c r="I48" s="51">
        <v>13370</v>
      </c>
      <c r="J48" s="51">
        <v>14700</v>
      </c>
      <c r="K48" s="51">
        <v>15658</v>
      </c>
      <c r="L48" s="51">
        <v>10407.5</v>
      </c>
      <c r="M48" s="51">
        <v>9619</v>
      </c>
      <c r="N48" s="51">
        <v>9006</v>
      </c>
      <c r="O48" s="51">
        <v>5253</v>
      </c>
      <c r="P48" s="51">
        <v>8769</v>
      </c>
      <c r="Q48" s="51">
        <v>8894</v>
      </c>
      <c r="R48" s="51">
        <v>11071</v>
      </c>
      <c r="S48" s="51">
        <v>9022</v>
      </c>
      <c r="T48" s="51">
        <v>9171</v>
      </c>
      <c r="U48" s="33">
        <v>8451</v>
      </c>
      <c r="V48" s="33">
        <v>6954.2</v>
      </c>
      <c r="W48" s="33">
        <v>5866</v>
      </c>
      <c r="X48" s="33">
        <v>4476</v>
      </c>
      <c r="Y48" s="33">
        <v>3682</v>
      </c>
      <c r="Z48" s="33">
        <v>2688</v>
      </c>
      <c r="AA48" s="33">
        <v>1324</v>
      </c>
      <c r="AB48" s="33">
        <v>1702</v>
      </c>
      <c r="AC48" s="33">
        <v>1223.3399999999999</v>
      </c>
      <c r="AD48" s="33">
        <v>611.20000000000005</v>
      </c>
    </row>
    <row r="49" spans="1:30" ht="9" customHeight="1" x14ac:dyDescent="0.25">
      <c r="A49" s="49" t="s">
        <v>13</v>
      </c>
      <c r="B49" s="51">
        <v>3032</v>
      </c>
      <c r="C49" s="51">
        <v>1333</v>
      </c>
      <c r="D49" s="51">
        <v>3544</v>
      </c>
      <c r="E49" s="51">
        <v>2487</v>
      </c>
      <c r="F49" s="51">
        <v>4009</v>
      </c>
      <c r="G49" s="51">
        <v>24546</v>
      </c>
      <c r="H49" s="51">
        <v>30141</v>
      </c>
      <c r="I49" s="51">
        <v>11810</v>
      </c>
      <c r="J49" s="51">
        <v>2359</v>
      </c>
      <c r="K49" s="51">
        <v>7732</v>
      </c>
      <c r="L49" s="51">
        <v>14653.2</v>
      </c>
      <c r="M49" s="51">
        <v>15476</v>
      </c>
      <c r="N49" s="51">
        <v>15185</v>
      </c>
      <c r="O49" s="51">
        <v>18763</v>
      </c>
      <c r="P49" s="51">
        <v>24768</v>
      </c>
      <c r="Q49" s="51">
        <v>19618</v>
      </c>
      <c r="R49" s="51">
        <v>26476</v>
      </c>
      <c r="S49" s="51">
        <v>62827</v>
      </c>
      <c r="T49" s="51">
        <v>93050</v>
      </c>
      <c r="U49" s="33">
        <v>39678</v>
      </c>
      <c r="V49" s="33">
        <v>91474</v>
      </c>
      <c r="W49" s="33">
        <v>56820</v>
      </c>
      <c r="X49" s="33">
        <v>30396</v>
      </c>
      <c r="Y49" s="33">
        <v>13343</v>
      </c>
      <c r="Z49" s="33">
        <v>16814</v>
      </c>
      <c r="AA49" s="33">
        <v>38081</v>
      </c>
      <c r="AB49" s="33">
        <v>54340</v>
      </c>
      <c r="AC49" s="33">
        <v>48180.41</v>
      </c>
      <c r="AD49" s="33">
        <v>32666.31</v>
      </c>
    </row>
    <row r="50" spans="1:30" ht="6.75" hidden="1" customHeight="1" x14ac:dyDescent="0.25">
      <c r="A50" s="49" t="s">
        <v>12</v>
      </c>
      <c r="B50" s="51">
        <v>1513</v>
      </c>
      <c r="C50" s="51">
        <v>1070</v>
      </c>
      <c r="D50" s="51">
        <v>1200</v>
      </c>
      <c r="E50" s="51">
        <v>1060</v>
      </c>
      <c r="F50" s="51">
        <v>1061</v>
      </c>
      <c r="G50" s="51">
        <v>578</v>
      </c>
      <c r="H50" s="51" t="s">
        <v>4</v>
      </c>
      <c r="I50" s="51">
        <v>10</v>
      </c>
      <c r="J50" s="51" t="s">
        <v>4</v>
      </c>
      <c r="K50" s="51">
        <v>85</v>
      </c>
      <c r="L50" s="51" t="s">
        <v>4</v>
      </c>
      <c r="M50" s="51" t="s">
        <v>4</v>
      </c>
      <c r="N50" s="51">
        <v>2</v>
      </c>
      <c r="O50" s="51" t="s">
        <v>4</v>
      </c>
      <c r="P50" s="51" t="s">
        <v>4</v>
      </c>
      <c r="Q50" s="51" t="s">
        <v>4</v>
      </c>
      <c r="R50" s="51">
        <v>31</v>
      </c>
      <c r="S50" s="15">
        <v>0</v>
      </c>
      <c r="T50" s="1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/>
      <c r="AA50" s="35"/>
      <c r="AB50" s="35">
        <v>0</v>
      </c>
      <c r="AC50" s="35"/>
      <c r="AD50" s="35"/>
    </row>
    <row r="51" spans="1:30" ht="9" customHeight="1" x14ac:dyDescent="0.25">
      <c r="A51" s="49" t="s">
        <v>11</v>
      </c>
      <c r="B51" s="51">
        <v>668</v>
      </c>
      <c r="C51" s="51">
        <v>643</v>
      </c>
      <c r="D51" s="51">
        <v>569</v>
      </c>
      <c r="E51" s="51">
        <v>411</v>
      </c>
      <c r="F51" s="51">
        <v>236</v>
      </c>
      <c r="G51" s="51">
        <v>152</v>
      </c>
      <c r="H51" s="51">
        <v>338</v>
      </c>
      <c r="I51" s="51">
        <v>956</v>
      </c>
      <c r="J51" s="51">
        <v>949</v>
      </c>
      <c r="K51" s="51">
        <v>978</v>
      </c>
      <c r="L51" s="51">
        <v>406.9</v>
      </c>
      <c r="M51" s="51">
        <v>1107</v>
      </c>
      <c r="N51" s="51">
        <v>1962</v>
      </c>
      <c r="O51" s="51">
        <v>2899</v>
      </c>
      <c r="P51" s="51">
        <v>2793</v>
      </c>
      <c r="Q51" s="51">
        <v>1906</v>
      </c>
      <c r="R51" s="51">
        <v>326</v>
      </c>
      <c r="S51" s="51">
        <v>765</v>
      </c>
      <c r="T51" s="51">
        <v>491</v>
      </c>
      <c r="U51" s="33">
        <v>760</v>
      </c>
      <c r="V51" s="33">
        <v>1227</v>
      </c>
      <c r="W51" s="33">
        <v>1207</v>
      </c>
      <c r="X51" s="33">
        <v>1697</v>
      </c>
      <c r="Y51" s="33">
        <v>610</v>
      </c>
      <c r="Z51" s="33">
        <v>166</v>
      </c>
      <c r="AA51" s="33">
        <v>286</v>
      </c>
      <c r="AB51" s="33">
        <v>225</v>
      </c>
      <c r="AC51" s="33">
        <v>229.22</v>
      </c>
      <c r="AD51" s="33">
        <v>176.22</v>
      </c>
    </row>
    <row r="52" spans="1:30" ht="9" customHeight="1" x14ac:dyDescent="0.25">
      <c r="A52" s="49" t="s">
        <v>10</v>
      </c>
      <c r="B52" s="51">
        <v>1316</v>
      </c>
      <c r="C52" s="51">
        <v>1215</v>
      </c>
      <c r="D52" s="51">
        <v>7766</v>
      </c>
      <c r="E52" s="51">
        <v>10250</v>
      </c>
      <c r="F52" s="51">
        <v>3806</v>
      </c>
      <c r="G52" s="51">
        <v>287</v>
      </c>
      <c r="H52" s="51">
        <v>1353</v>
      </c>
      <c r="I52" s="51">
        <v>24548</v>
      </c>
      <c r="J52" s="51">
        <v>18738</v>
      </c>
      <c r="K52" s="51">
        <v>6490</v>
      </c>
      <c r="L52" s="51">
        <v>27440.6</v>
      </c>
      <c r="M52" s="51">
        <v>12481</v>
      </c>
      <c r="N52" s="51">
        <v>10205</v>
      </c>
      <c r="O52" s="51">
        <v>9093</v>
      </c>
      <c r="P52" s="51">
        <v>14769</v>
      </c>
      <c r="Q52" s="51">
        <v>4654</v>
      </c>
      <c r="R52" s="51">
        <v>13178</v>
      </c>
      <c r="S52" s="51">
        <v>4798</v>
      </c>
      <c r="T52" s="51">
        <v>2251</v>
      </c>
      <c r="U52" s="33">
        <v>20483</v>
      </c>
      <c r="V52" s="33">
        <v>16611</v>
      </c>
      <c r="W52" s="33">
        <v>10986</v>
      </c>
      <c r="X52" s="33">
        <v>18330</v>
      </c>
      <c r="Y52" s="33">
        <v>6924</v>
      </c>
      <c r="Z52" s="33">
        <v>1336</v>
      </c>
      <c r="AA52" s="33">
        <v>600</v>
      </c>
      <c r="AB52" s="33">
        <v>11379</v>
      </c>
      <c r="AC52" s="33">
        <v>1706.25</v>
      </c>
      <c r="AD52" s="33">
        <v>185.99</v>
      </c>
    </row>
    <row r="53" spans="1:30" ht="9" customHeight="1" x14ac:dyDescent="0.25">
      <c r="A53" s="49" t="s">
        <v>9</v>
      </c>
      <c r="B53" s="51">
        <v>140355</v>
      </c>
      <c r="C53" s="51">
        <v>209970</v>
      </c>
      <c r="D53" s="51">
        <v>109155</v>
      </c>
      <c r="E53" s="51">
        <v>8138</v>
      </c>
      <c r="F53" s="51">
        <v>16061</v>
      </c>
      <c r="G53" s="51">
        <v>547</v>
      </c>
      <c r="H53" s="51">
        <v>54652</v>
      </c>
      <c r="I53" s="51">
        <v>53795</v>
      </c>
      <c r="J53" s="51">
        <v>71834</v>
      </c>
      <c r="K53" s="51">
        <v>146390</v>
      </c>
      <c r="L53" s="51">
        <v>153727</v>
      </c>
      <c r="M53" s="51">
        <v>270368</v>
      </c>
      <c r="N53" s="51">
        <v>291140</v>
      </c>
      <c r="O53" s="51">
        <v>434261</v>
      </c>
      <c r="P53" s="51">
        <v>427591</v>
      </c>
      <c r="Q53" s="51">
        <v>533414</v>
      </c>
      <c r="R53" s="51">
        <v>411804</v>
      </c>
      <c r="S53" s="51">
        <v>369822</v>
      </c>
      <c r="T53" s="51">
        <v>404729</v>
      </c>
      <c r="U53" s="33">
        <v>497462</v>
      </c>
      <c r="V53" s="33">
        <v>451061.2</v>
      </c>
      <c r="W53" s="33">
        <v>556156</v>
      </c>
      <c r="X53" s="33">
        <v>513796</v>
      </c>
      <c r="Y53" s="33">
        <v>323337</v>
      </c>
      <c r="Z53" s="33">
        <v>295975</v>
      </c>
      <c r="AA53" s="33">
        <v>362232</v>
      </c>
      <c r="AB53" s="33">
        <v>526902</v>
      </c>
      <c r="AC53" s="33">
        <v>492362.41</v>
      </c>
      <c r="AD53" s="33">
        <v>518913.92</v>
      </c>
    </row>
    <row r="54" spans="1:30" ht="9" customHeight="1" x14ac:dyDescent="0.25">
      <c r="A54" s="49" t="s">
        <v>8</v>
      </c>
      <c r="B54" s="52">
        <v>1245</v>
      </c>
      <c r="C54" s="52">
        <v>602</v>
      </c>
      <c r="D54" s="52">
        <v>800</v>
      </c>
      <c r="E54" s="52">
        <v>760</v>
      </c>
      <c r="F54" s="52">
        <v>1856</v>
      </c>
      <c r="G54" s="52">
        <v>5153</v>
      </c>
      <c r="H54" s="52">
        <v>1593</v>
      </c>
      <c r="I54" s="52">
        <v>819</v>
      </c>
      <c r="J54" s="52">
        <v>635</v>
      </c>
      <c r="K54" s="52">
        <v>1415</v>
      </c>
      <c r="L54" s="52">
        <v>1428.6</v>
      </c>
      <c r="M54" s="52">
        <v>1270</v>
      </c>
      <c r="N54" s="52">
        <v>1077</v>
      </c>
      <c r="O54" s="52">
        <v>606</v>
      </c>
      <c r="P54" s="51">
        <v>1695</v>
      </c>
      <c r="Q54" s="51">
        <v>2921</v>
      </c>
      <c r="R54" s="51">
        <v>1030</v>
      </c>
      <c r="S54" s="51">
        <v>2545</v>
      </c>
      <c r="T54" s="51">
        <v>970</v>
      </c>
      <c r="U54" s="33">
        <v>2626</v>
      </c>
      <c r="V54" s="33">
        <v>1317</v>
      </c>
      <c r="W54" s="33">
        <v>1977</v>
      </c>
      <c r="X54" s="33">
        <v>5036</v>
      </c>
      <c r="Y54" s="33">
        <v>1318</v>
      </c>
      <c r="Z54" s="33">
        <v>2803</v>
      </c>
      <c r="AA54" s="33">
        <v>945</v>
      </c>
      <c r="AB54" s="33">
        <v>730.66</v>
      </c>
      <c r="AC54" s="33">
        <v>1168.93</v>
      </c>
      <c r="AD54" s="33">
        <v>892.96699999999998</v>
      </c>
    </row>
    <row r="55" spans="1:30" ht="9" customHeight="1" x14ac:dyDescent="0.25">
      <c r="A55" s="49" t="s">
        <v>7</v>
      </c>
      <c r="B55" s="51">
        <v>540</v>
      </c>
      <c r="C55" s="51">
        <v>556</v>
      </c>
      <c r="D55" s="51">
        <v>468</v>
      </c>
      <c r="E55" s="51">
        <v>537</v>
      </c>
      <c r="F55" s="51">
        <v>2369</v>
      </c>
      <c r="G55" s="51">
        <v>1528</v>
      </c>
      <c r="H55" s="51">
        <v>1317</v>
      </c>
      <c r="I55" s="51">
        <v>2157</v>
      </c>
      <c r="J55" s="51">
        <v>2138</v>
      </c>
      <c r="K55" s="51">
        <v>2239</v>
      </c>
      <c r="L55" s="51">
        <v>4940</v>
      </c>
      <c r="M55" s="51">
        <v>2902</v>
      </c>
      <c r="N55" s="51">
        <v>5962</v>
      </c>
      <c r="O55" s="51">
        <v>5129</v>
      </c>
      <c r="P55" s="51">
        <v>4823</v>
      </c>
      <c r="Q55" s="51">
        <v>5453</v>
      </c>
      <c r="R55" s="51">
        <v>13214</v>
      </c>
      <c r="S55" s="51">
        <v>3508</v>
      </c>
      <c r="T55" s="51">
        <v>7587.45</v>
      </c>
      <c r="U55" s="33">
        <v>8310</v>
      </c>
      <c r="V55" s="33">
        <v>2037.8</v>
      </c>
      <c r="W55" s="33">
        <v>3313</v>
      </c>
      <c r="X55" s="33">
        <v>2242</v>
      </c>
      <c r="Y55" s="33">
        <v>4932</v>
      </c>
      <c r="Z55" s="33">
        <v>4620</v>
      </c>
      <c r="AA55" s="33">
        <v>2602</v>
      </c>
      <c r="AB55" s="33">
        <v>8140</v>
      </c>
      <c r="AC55" s="33">
        <v>4070.18</v>
      </c>
      <c r="AD55" s="33">
        <v>3614.36</v>
      </c>
    </row>
    <row r="56" spans="1:30" s="14" customFormat="1" ht="9" customHeight="1" x14ac:dyDescent="0.25">
      <c r="A56" s="48" t="s">
        <v>6</v>
      </c>
      <c r="B56" s="58">
        <v>13</v>
      </c>
      <c r="C56" s="58">
        <v>15</v>
      </c>
      <c r="D56" s="58">
        <v>131</v>
      </c>
      <c r="E56" s="58">
        <v>461</v>
      </c>
      <c r="F56" s="58">
        <v>424</v>
      </c>
      <c r="G56" s="58">
        <v>90</v>
      </c>
      <c r="H56" s="58">
        <v>1204</v>
      </c>
      <c r="I56" s="58">
        <v>1626</v>
      </c>
      <c r="J56" s="58">
        <v>2114</v>
      </c>
      <c r="K56" s="58">
        <v>2245</v>
      </c>
      <c r="L56" s="58">
        <v>2066</v>
      </c>
      <c r="M56" s="58">
        <v>1388</v>
      </c>
      <c r="N56" s="58">
        <v>3033</v>
      </c>
      <c r="O56" s="58">
        <v>281</v>
      </c>
      <c r="P56" s="58">
        <v>1932</v>
      </c>
      <c r="Q56" s="58">
        <v>2438</v>
      </c>
      <c r="R56" s="58">
        <v>570</v>
      </c>
      <c r="S56" s="58">
        <v>1314</v>
      </c>
      <c r="T56" s="58">
        <v>1552</v>
      </c>
      <c r="U56" s="40">
        <v>2295</v>
      </c>
      <c r="V56" s="40">
        <v>1427</v>
      </c>
      <c r="W56" s="40">
        <v>1868</v>
      </c>
      <c r="X56" s="40">
        <v>1521.1</v>
      </c>
      <c r="Y56" s="40">
        <v>1113</v>
      </c>
      <c r="Z56" s="40">
        <v>735</v>
      </c>
      <c r="AA56" s="40">
        <v>2184</v>
      </c>
      <c r="AB56" s="40">
        <v>4832</v>
      </c>
      <c r="AC56" s="40">
        <v>199.34</v>
      </c>
      <c r="AD56" s="40">
        <v>411.65</v>
      </c>
    </row>
    <row r="57" spans="1:30" ht="9" customHeight="1" x14ac:dyDescent="0.25">
      <c r="A57" s="48" t="s">
        <v>5</v>
      </c>
      <c r="B57" s="58" t="s">
        <v>4</v>
      </c>
      <c r="C57" s="58">
        <v>33</v>
      </c>
      <c r="D57" s="58">
        <v>24</v>
      </c>
      <c r="E57" s="58">
        <v>17</v>
      </c>
      <c r="F57" s="58">
        <v>2</v>
      </c>
      <c r="G57" s="58" t="s">
        <v>4</v>
      </c>
      <c r="H57" s="58" t="s">
        <v>4</v>
      </c>
      <c r="I57" s="58" t="s">
        <v>4</v>
      </c>
      <c r="J57" s="58">
        <v>5</v>
      </c>
      <c r="K57" s="58">
        <v>3</v>
      </c>
      <c r="L57" s="58">
        <v>1</v>
      </c>
      <c r="M57" s="58">
        <v>2</v>
      </c>
      <c r="N57" s="58">
        <v>14</v>
      </c>
      <c r="O57" s="58">
        <v>4</v>
      </c>
      <c r="P57" s="58">
        <v>2</v>
      </c>
      <c r="Q57" s="58">
        <v>2</v>
      </c>
      <c r="R57" s="58" t="s">
        <v>4</v>
      </c>
      <c r="S57" s="58">
        <v>3</v>
      </c>
      <c r="T57" s="58">
        <v>72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12</v>
      </c>
      <c r="AC57" s="39">
        <v>0</v>
      </c>
      <c r="AD57" s="39">
        <v>0</v>
      </c>
    </row>
    <row r="58" spans="1:30" ht="9" customHeight="1" x14ac:dyDescent="0.25">
      <c r="A58" s="48" t="s">
        <v>3</v>
      </c>
      <c r="B58" s="58">
        <v>243</v>
      </c>
      <c r="C58" s="58">
        <v>170</v>
      </c>
      <c r="D58" s="58">
        <v>415</v>
      </c>
      <c r="E58" s="58">
        <v>307</v>
      </c>
      <c r="F58" s="58">
        <v>155</v>
      </c>
      <c r="G58" s="58">
        <v>1650</v>
      </c>
      <c r="H58" s="58">
        <v>1733</v>
      </c>
      <c r="I58" s="58">
        <v>1312</v>
      </c>
      <c r="J58" s="58">
        <v>5505</v>
      </c>
      <c r="K58" s="58">
        <v>6176</v>
      </c>
      <c r="L58" s="58">
        <v>7864</v>
      </c>
      <c r="M58" s="58">
        <v>7418</v>
      </c>
      <c r="N58" s="58">
        <v>5000</v>
      </c>
      <c r="O58" s="58">
        <v>3434</v>
      </c>
      <c r="P58" s="58">
        <v>10786</v>
      </c>
      <c r="Q58" s="58">
        <v>13779</v>
      </c>
      <c r="R58" s="58">
        <v>5668</v>
      </c>
      <c r="S58" s="58">
        <v>4368</v>
      </c>
      <c r="T58" s="58">
        <v>5800</v>
      </c>
      <c r="U58" s="40">
        <v>3585</v>
      </c>
      <c r="V58" s="40">
        <v>22189</v>
      </c>
      <c r="W58" s="40">
        <v>25830</v>
      </c>
      <c r="X58" s="40">
        <v>19812.099999999999</v>
      </c>
      <c r="Y58" s="40">
        <v>31783</v>
      </c>
      <c r="Z58" s="40">
        <v>27538</v>
      </c>
      <c r="AA58" s="40">
        <v>38593</v>
      </c>
      <c r="AB58" s="40">
        <v>36349</v>
      </c>
      <c r="AC58" s="40">
        <v>48667.51</v>
      </c>
      <c r="AD58" s="40">
        <v>49208.12</v>
      </c>
    </row>
    <row r="59" spans="1:30" ht="4.5" customHeight="1" x14ac:dyDescent="0.25">
      <c r="A59" s="13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s="8" customFormat="1" ht="10.5" customHeight="1" x14ac:dyDescent="0.25">
      <c r="A60" s="59" t="s">
        <v>56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U60" s="10"/>
      <c r="V60" s="10"/>
      <c r="W60" s="10"/>
      <c r="X60" s="10"/>
      <c r="Y60" s="10"/>
      <c r="Z60" s="10"/>
      <c r="AA60" s="10"/>
      <c r="AB60" s="10"/>
      <c r="AC60" s="10"/>
    </row>
    <row r="61" spans="1:30" s="8" customFormat="1" ht="10.5" customHeight="1" x14ac:dyDescent="0.25">
      <c r="A61" s="59" t="s">
        <v>2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30" s="8" customFormat="1" ht="10.5" customHeight="1" x14ac:dyDescent="0.25">
      <c r="A62" s="59" t="s">
        <v>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30" s="6" customFormat="1" ht="10.5" customHeight="1" x14ac:dyDescent="0.25">
      <c r="A63" s="60" t="s">
        <v>0</v>
      </c>
      <c r="J63" s="7"/>
      <c r="K63" s="7"/>
      <c r="L63" s="7"/>
      <c r="M63" s="7"/>
      <c r="N63" s="7"/>
      <c r="O63" s="7"/>
      <c r="P63" s="7"/>
      <c r="Q63" s="7"/>
      <c r="R63" s="7"/>
    </row>
    <row r="64" spans="1:30" s="4" customFormat="1" ht="9" customHeight="1" x14ac:dyDescent="0.25">
      <c r="J64" s="5"/>
      <c r="K64" s="5"/>
    </row>
    <row r="65" spans="14:16" ht="12" customHeight="1" x14ac:dyDescent="0.25">
      <c r="N65" s="3"/>
      <c r="O65" s="3"/>
      <c r="P65" s="3"/>
    </row>
    <row r="66" spans="14:16" ht="12" customHeight="1" x14ac:dyDescent="0.25">
      <c r="N66" s="3"/>
      <c r="O66" s="3"/>
      <c r="P66" s="3"/>
    </row>
    <row r="67" spans="14:16" ht="12" customHeight="1" x14ac:dyDescent="0.25"/>
    <row r="68" spans="14:16" ht="12" customHeight="1" x14ac:dyDescent="0.25"/>
    <row r="69" spans="14:16" ht="12" customHeight="1" x14ac:dyDescent="0.25"/>
    <row r="70" spans="14:16" ht="12" customHeight="1" x14ac:dyDescent="0.25"/>
    <row r="71" spans="14:16" ht="12" customHeight="1" x14ac:dyDescent="0.25"/>
    <row r="72" spans="14:16" ht="12" customHeight="1" x14ac:dyDescent="0.25"/>
    <row r="73" spans="14:16" ht="12" customHeight="1" x14ac:dyDescent="0.25"/>
    <row r="74" spans="14:16" ht="12" customHeight="1" x14ac:dyDescent="0.25"/>
    <row r="75" spans="14:16" ht="12" customHeight="1" x14ac:dyDescent="0.25"/>
    <row r="76" spans="14:16" ht="12" customHeight="1" x14ac:dyDescent="0.25"/>
    <row r="77" spans="14:16" ht="12" customHeight="1" x14ac:dyDescent="0.25"/>
    <row r="78" spans="14:16" ht="12" customHeight="1" x14ac:dyDescent="0.25"/>
    <row r="79" spans="14:16" ht="12" customHeight="1" x14ac:dyDescent="0.25"/>
    <row r="80" spans="14:16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</sheetData>
  <printOptions horizontalCentered="1"/>
  <pageMargins left="1.9685039370078741" right="1.9685039370078741" top="1.3779527559055118" bottom="1.3779527559055118" header="0" footer="0"/>
  <pageSetup paperSize="9" orientation="portrait" r:id="rId1"/>
  <headerFooter alignWithMargins="0"/>
  <ignoredErrors>
    <ignoredError sqref="X26:AD26 X45:AD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14.4</vt:lpstr>
      <vt:lpstr>'14.4'!Área_de_impresión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2022-07-12T15:13:39Z</cp:lastPrinted>
  <dcterms:created xsi:type="dcterms:W3CDTF">2019-09-04T17:33:57Z</dcterms:created>
  <dcterms:modified xsi:type="dcterms:W3CDTF">2022-11-15T21:42:05Z</dcterms:modified>
</cp:coreProperties>
</file>