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xr:revisionPtr revIDLastSave="0" documentId="13_ncr:1_{F146CEFA-C191-4C53-8E89-B3D11290B6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4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'14.4'!$A$1:$Y$62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4" i="1" l="1"/>
  <c r="Y39" i="1"/>
  <c r="Y26" i="1"/>
  <c r="Y18" i="1"/>
  <c r="Y8" i="1"/>
  <c r="Y37" i="1" l="1"/>
  <c r="Y7" i="1"/>
  <c r="Y6" i="1" s="1"/>
  <c r="X39" i="1"/>
  <c r="X44" i="1" l="1"/>
  <c r="X37" i="1" s="1"/>
  <c r="X26" i="1"/>
  <c r="X18" i="1"/>
  <c r="X8" i="1"/>
  <c r="X7" i="1" l="1"/>
  <c r="X6" i="1" s="1"/>
  <c r="V8" i="1" l="1"/>
  <c r="U8" i="1"/>
  <c r="T8" i="1"/>
  <c r="S8" i="1"/>
  <c r="R8" i="1"/>
  <c r="Q8" i="1"/>
  <c r="W44" i="1"/>
  <c r="V44" i="1"/>
  <c r="U44" i="1"/>
  <c r="T44" i="1"/>
  <c r="S44" i="1"/>
  <c r="R44" i="1"/>
  <c r="Q44" i="1"/>
  <c r="W39" i="1"/>
  <c r="W37" i="1" s="1"/>
  <c r="V39" i="1"/>
  <c r="V37" i="1" s="1"/>
  <c r="U39" i="1"/>
  <c r="U37" i="1" s="1"/>
  <c r="T39" i="1"/>
  <c r="S39" i="1"/>
  <c r="R39" i="1"/>
  <c r="Q39" i="1"/>
  <c r="W26" i="1"/>
  <c r="V26" i="1"/>
  <c r="U26" i="1"/>
  <c r="T26" i="1"/>
  <c r="S26" i="1"/>
  <c r="R26" i="1"/>
  <c r="Q26" i="1"/>
  <c r="W8" i="1"/>
  <c r="W18" i="1"/>
  <c r="V18" i="1"/>
  <c r="U18" i="1"/>
  <c r="T18" i="1"/>
  <c r="S18" i="1"/>
  <c r="R18" i="1"/>
  <c r="Q18" i="1"/>
  <c r="Q37" i="1" l="1"/>
  <c r="S37" i="1"/>
  <c r="W7" i="1"/>
  <c r="R37" i="1"/>
  <c r="T37" i="1"/>
  <c r="Q7" i="1"/>
  <c r="U7" i="1"/>
  <c r="U6" i="1" s="1"/>
  <c r="S7" i="1"/>
  <c r="V7" i="1"/>
  <c r="V6" i="1" s="1"/>
  <c r="T7" i="1"/>
  <c r="T6" i="1" s="1"/>
  <c r="R7" i="1"/>
  <c r="Q6" i="1" l="1"/>
  <c r="S6" i="1"/>
  <c r="R6" i="1"/>
  <c r="W6" i="1"/>
  <c r="M8" i="1" l="1"/>
  <c r="N8" i="1"/>
  <c r="M18" i="1"/>
  <c r="N18" i="1"/>
  <c r="M26" i="1"/>
  <c r="N26" i="1"/>
  <c r="M39" i="1"/>
  <c r="N39" i="1"/>
  <c r="M44" i="1"/>
  <c r="N44" i="1"/>
  <c r="N37" i="1" l="1"/>
  <c r="N7" i="1"/>
  <c r="M37" i="1"/>
  <c r="M7" i="1"/>
  <c r="M6" i="1" l="1"/>
  <c r="N6" i="1"/>
</calcChain>
</file>

<file path=xl/sharedStrings.xml><?xml version="1.0" encoding="utf-8"?>
<sst xmlns="http://schemas.openxmlformats.org/spreadsheetml/2006/main" count="73" uniqueCount="60">
  <si>
    <t>Fuente: Ministerio de la Producción - Oficina General de Evaluación de Impacto y Estudios Económicos.</t>
  </si>
  <si>
    <t>2/  Demersales: Son las especies cuyo hábitat de vivencia son las profundidades del mar.</t>
  </si>
  <si>
    <t>1/  Pelágicos: Son las especies cuyo hábitat de vivencia es la superficie del mar.</t>
  </si>
  <si>
    <t>Vegetales</t>
  </si>
  <si>
    <t>-</t>
  </si>
  <si>
    <t>Cetáceos Menores</t>
  </si>
  <si>
    <t>Equinodermos</t>
  </si>
  <si>
    <t>Otros</t>
  </si>
  <si>
    <t>Pulpo</t>
  </si>
  <si>
    <t>Pota</t>
  </si>
  <si>
    <t>Calamar</t>
  </si>
  <si>
    <t>Almeja</t>
  </si>
  <si>
    <t>Macha</t>
  </si>
  <si>
    <t>Concha de Abanico</t>
  </si>
  <si>
    <t>Choro</t>
  </si>
  <si>
    <t>Caracol</t>
  </si>
  <si>
    <t>Abalón</t>
  </si>
  <si>
    <t>Moluscos</t>
  </si>
  <si>
    <t>Langostino</t>
  </si>
  <si>
    <t>Langosta</t>
  </si>
  <si>
    <t>Cangrejo</t>
  </si>
  <si>
    <t>Crustáceos</t>
  </si>
  <si>
    <t>Quelonios</t>
  </si>
  <si>
    <t>Otros Grupos</t>
  </si>
  <si>
    <t>Otros Peces</t>
  </si>
  <si>
    <t>Pintadilla</t>
  </si>
  <si>
    <t>Pejerrey</t>
  </si>
  <si>
    <t>Machete</t>
  </si>
  <si>
    <t>Lorna</t>
  </si>
  <si>
    <t>Liza</t>
  </si>
  <si>
    <t>Chita</t>
  </si>
  <si>
    <t>Corvina</t>
  </si>
  <si>
    <t>Cojinova</t>
  </si>
  <si>
    <t>Cabinza</t>
  </si>
  <si>
    <t>Tollo</t>
  </si>
  <si>
    <t>Raya</t>
  </si>
  <si>
    <t>Merluza</t>
  </si>
  <si>
    <t>Lenguado</t>
  </si>
  <si>
    <t>Coco</t>
  </si>
  <si>
    <t>Cabrilla</t>
  </si>
  <si>
    <t>Ayanque (Cachema)</t>
  </si>
  <si>
    <t>Demersales 2/</t>
  </si>
  <si>
    <t>Tiburón</t>
  </si>
  <si>
    <t>Sardina</t>
  </si>
  <si>
    <t>Samasa</t>
  </si>
  <si>
    <t>Perico</t>
  </si>
  <si>
    <t>Jurel</t>
  </si>
  <si>
    <t>Caballa</t>
  </si>
  <si>
    <t>Bonito</t>
  </si>
  <si>
    <t>Atún</t>
  </si>
  <si>
    <t>Anchoveta</t>
  </si>
  <si>
    <t>Pelágicos 1/</t>
  </si>
  <si>
    <t xml:space="preserve">Total Pescados </t>
  </si>
  <si>
    <t>Total</t>
  </si>
  <si>
    <t>Especie</t>
  </si>
  <si>
    <t xml:space="preserve">            (Toneladas métricas brutas)</t>
  </si>
  <si>
    <t>14.4   DESEMBARQUE DE RECURSOS MARÍTIMOS, SEGÚN ESPECIE, 2019-2023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</si>
  <si>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24-06-2024.</t>
    </r>
  </si>
  <si>
    <t>Costeros
(Pelágicos y Demersales)</t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</si>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</sst>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 * #,##0_ ;_ * \-#,##0_ ;_ * &quot;-&quot;_ ;_ @_ "/>
    <numFmt numFmtId="165" formatCode="#\ ##0"/>
    <numFmt numFmtId="166" formatCode="[=0]\-;General"/>
    <numFmt numFmtId="167" formatCode="#\ ###\ ##0"/>
    <numFmt numFmtId="168" formatCode="###\ ###\ ###"/>
  </numFmts>
  <fonts count="1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6"/>
      <name val="Arial Narrow"/>
      <family val="2"/>
    </font>
    <font>
      <b/>
      <i/>
      <sz val="6.5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1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3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166" fontId="10" fillId="0" borderId="0" xfId="2" applyNumberFormat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Continuous" vertical="center"/>
    </xf>
    <xf numFmtId="0" fontId="13" fillId="0" borderId="0" xfId="1" quotePrefix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Continuous" vertical="center"/>
    </xf>
    <xf numFmtId="0" fontId="10" fillId="0" borderId="0" xfId="1" quotePrefix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1" fontId="11" fillId="0" borderId="0" xfId="1" applyNumberFormat="1" applyFont="1" applyAlignment="1">
      <alignment vertical="center"/>
    </xf>
    <xf numFmtId="3" fontId="13" fillId="0" borderId="0" xfId="1" applyNumberFormat="1" applyFont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41" fontId="10" fillId="0" borderId="0" xfId="2" applyNumberFormat="1" applyFont="1" applyAlignment="1">
      <alignment horizontal="right"/>
    </xf>
    <xf numFmtId="3" fontId="10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164" fontId="13" fillId="0" borderId="0" xfId="2" applyNumberFormat="1" applyFont="1" applyAlignment="1">
      <alignment horizontal="right"/>
    </xf>
    <xf numFmtId="0" fontId="13" fillId="0" borderId="6" xfId="1" applyFont="1" applyBorder="1" applyAlignment="1">
      <alignment horizontal="center" vertical="center"/>
    </xf>
    <xf numFmtId="0" fontId="13" fillId="0" borderId="5" xfId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4" xfId="1" applyFont="1" applyBorder="1" applyAlignment="1">
      <alignment horizontal="left" vertical="center"/>
    </xf>
    <xf numFmtId="167" fontId="13" fillId="0" borderId="0" xfId="1" applyNumberFormat="1" applyFont="1" applyAlignment="1">
      <alignment horizontal="right" vertical="center"/>
    </xf>
    <xf numFmtId="0" fontId="13" fillId="0" borderId="4" xfId="1" applyFont="1" applyBorder="1" applyAlignment="1">
      <alignment horizontal="left" vertical="center" indent="1"/>
    </xf>
    <xf numFmtId="0" fontId="10" fillId="0" borderId="4" xfId="1" applyFont="1" applyBorder="1" applyAlignment="1">
      <alignment horizontal="left" vertical="center" indent="2"/>
    </xf>
    <xf numFmtId="167" fontId="10" fillId="0" borderId="0" xfId="1" applyNumberFormat="1" applyFont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0" fontId="16" fillId="0" borderId="4" xfId="1" applyFont="1" applyBorder="1" applyAlignment="1">
      <alignment horizontal="left" vertical="center" indent="2"/>
    </xf>
    <xf numFmtId="165" fontId="13" fillId="0" borderId="0" xfId="1" applyNumberFormat="1" applyFont="1" applyAlignment="1">
      <alignment horizontal="right" vertical="center"/>
    </xf>
    <xf numFmtId="165" fontId="10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168" fontId="13" fillId="0" borderId="0" xfId="1" applyNumberFormat="1" applyFont="1" applyAlignment="1">
      <alignment horizontal="right" vertical="center"/>
    </xf>
    <xf numFmtId="168" fontId="10" fillId="0" borderId="0" xfId="1" applyNumberFormat="1" applyFont="1" applyAlignment="1">
      <alignment horizontal="right" vertical="center"/>
    </xf>
    <xf numFmtId="168" fontId="10" fillId="0" borderId="0" xfId="2" applyNumberFormat="1" applyFont="1" applyAlignment="1">
      <alignment horizontal="right"/>
    </xf>
    <xf numFmtId="168" fontId="10" fillId="0" borderId="0" xfId="1" applyNumberFormat="1" applyFont="1" applyAlignment="1">
      <alignment vertical="center"/>
    </xf>
    <xf numFmtId="168" fontId="13" fillId="0" borderId="0" xfId="1" applyNumberFormat="1" applyFont="1" applyAlignment="1">
      <alignment vertical="center"/>
    </xf>
    <xf numFmtId="164" fontId="13" fillId="0" borderId="0" xfId="2" applyNumberFormat="1" applyFont="1" applyAlignment="1">
      <alignment horizontal="right" vertical="center"/>
    </xf>
    <xf numFmtId="168" fontId="13" fillId="0" borderId="0" xfId="2" applyNumberFormat="1" applyFont="1" applyAlignment="1">
      <alignment horizontal="right" vertical="center"/>
    </xf>
    <xf numFmtId="0" fontId="13" fillId="0" borderId="4" xfId="1" applyFont="1" applyBorder="1" applyAlignment="1">
      <alignment horizontal="left" vertical="center" wrapText="1" indent="1"/>
    </xf>
  </cellXfs>
  <cellStyles count="3">
    <cellStyle name="Normal" xfId="0" builtinId="0"/>
    <cellStyle name="Normal 2" xfId="2" xr:uid="{00000000-0005-0000-0000-000001000000}"/>
    <cellStyle name="Normal_IEC110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1"/>
  <sheetViews>
    <sheetView showGridLines="0" tabSelected="1" view="pageBreakPreview" zoomScale="145" zoomScaleNormal="130" zoomScaleSheetLayoutView="145" workbookViewId="0">
      <selection activeCell="Y5" sqref="Y5"/>
    </sheetView>
  </sheetViews>
  <sheetFormatPr baseColWidth="10" defaultColWidth="7.140625" defaultRowHeight="9" x14ac:dyDescent="0.25"/>
  <cols>
    <col min="1" max="1" width="17" style="1" customWidth="1"/>
    <col min="2" max="2" width="7.5703125" style="1" hidden="1" customWidth="1"/>
    <col min="3" max="3" width="7.5703125" style="2" hidden="1" customWidth="1"/>
    <col min="4" max="20" width="7.5703125" style="1" hidden="1" customWidth="1"/>
    <col min="21" max="25" width="7.5703125" style="1" customWidth="1"/>
    <col min="26" max="26" width="7.140625" style="1"/>
    <col min="27" max="27" width="8.5703125" style="1" bestFit="1" customWidth="1"/>
    <col min="28" max="16384" width="7.140625" style="1"/>
  </cols>
  <sheetData>
    <row r="1" spans="1:27" s="25" customFormat="1" ht="12" customHeight="1" x14ac:dyDescent="0.25">
      <c r="A1" s="27" t="s">
        <v>56</v>
      </c>
      <c r="C1" s="26"/>
      <c r="D1" s="26"/>
      <c r="E1" s="26"/>
      <c r="F1" s="26"/>
      <c r="G1" s="26"/>
      <c r="H1" s="26"/>
      <c r="I1" s="26"/>
      <c r="J1" s="26"/>
      <c r="K1" s="26"/>
    </row>
    <row r="2" spans="1:27" s="17" customFormat="1" ht="12" customHeight="1" x14ac:dyDescent="0.25">
      <c r="A2" s="24" t="s">
        <v>55</v>
      </c>
      <c r="B2" s="23"/>
      <c r="C2" s="22"/>
      <c r="D2" s="22"/>
      <c r="E2" s="22"/>
      <c r="F2" s="22"/>
      <c r="G2" s="22"/>
      <c r="H2" s="22"/>
      <c r="I2" s="22"/>
      <c r="J2" s="22"/>
      <c r="K2" s="22"/>
    </row>
    <row r="3" spans="1:27" s="17" customFormat="1" ht="3.75" customHeight="1" x14ac:dyDescent="0.25">
      <c r="A3" s="21"/>
      <c r="B3" s="20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7" s="14" customFormat="1" ht="16.5" customHeight="1" x14ac:dyDescent="0.25">
      <c r="A4" s="37" t="s">
        <v>54</v>
      </c>
      <c r="B4" s="3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38">
        <v>2018</v>
      </c>
      <c r="U4" s="38">
        <v>2019</v>
      </c>
      <c r="V4" s="38">
        <v>2020</v>
      </c>
      <c r="W4" s="38">
        <v>2021</v>
      </c>
      <c r="X4" s="38">
        <v>2022</v>
      </c>
      <c r="Y4" s="38" t="s">
        <v>59</v>
      </c>
    </row>
    <row r="5" spans="1:27" s="14" customFormat="1" ht="2.2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7" s="16" customFormat="1" ht="14.25" customHeight="1" x14ac:dyDescent="0.25">
      <c r="A6" s="41" t="s">
        <v>53</v>
      </c>
      <c r="B6" s="42">
        <v>10626323</v>
      </c>
      <c r="C6" s="42">
        <v>7955960</v>
      </c>
      <c r="D6" s="42">
        <v>8741396</v>
      </c>
      <c r="E6" s="42">
        <v>6060984.8699999992</v>
      </c>
      <c r="F6" s="42">
        <v>9574259</v>
      </c>
      <c r="G6" s="42">
        <v>9353306</v>
      </c>
      <c r="H6" s="42">
        <v>6983463</v>
      </c>
      <c r="I6" s="42">
        <v>7178699</v>
      </c>
      <c r="J6" s="42">
        <v>7362907</v>
      </c>
      <c r="K6" s="42">
        <v>6874404</v>
      </c>
      <c r="L6" s="42">
        <v>4221093</v>
      </c>
      <c r="M6" s="42">
        <f>+M7+M37</f>
        <v>8211717.9000000004</v>
      </c>
      <c r="N6" s="29">
        <f>+N7+N37</f>
        <v>4801034</v>
      </c>
      <c r="O6" s="29">
        <v>5948566.7000000002</v>
      </c>
      <c r="P6" s="29">
        <v>3530654</v>
      </c>
      <c r="Q6" s="29">
        <f t="shared" ref="Q6:Y6" si="0">+Q7+Q37</f>
        <v>4858851.5999999996</v>
      </c>
      <c r="R6" s="29">
        <f t="shared" si="0"/>
        <v>3806671.5999999996</v>
      </c>
      <c r="S6" s="29">
        <f t="shared" si="0"/>
        <v>4201174.4000000004</v>
      </c>
      <c r="T6" s="53">
        <f t="shared" si="0"/>
        <v>7209566</v>
      </c>
      <c r="U6" s="53">
        <f t="shared" si="0"/>
        <v>4784687.83</v>
      </c>
      <c r="V6" s="53">
        <f t="shared" si="0"/>
        <v>5662875.6699999999</v>
      </c>
      <c r="W6" s="53">
        <f t="shared" si="0"/>
        <v>6496216.4605999999</v>
      </c>
      <c r="X6" s="53">
        <f t="shared" si="0"/>
        <v>5296807.4846549612</v>
      </c>
      <c r="Y6" s="53">
        <f t="shared" si="0"/>
        <v>3495003.2863070737</v>
      </c>
      <c r="AA6" s="28"/>
    </row>
    <row r="7" spans="1:27" s="14" customFormat="1" ht="9" customHeight="1" x14ac:dyDescent="0.25">
      <c r="A7" s="41" t="s">
        <v>52</v>
      </c>
      <c r="B7" s="42">
        <v>10507043</v>
      </c>
      <c r="C7" s="42">
        <v>7823088</v>
      </c>
      <c r="D7" s="42">
        <v>8540594</v>
      </c>
      <c r="E7" s="42">
        <v>5827435.3699999992</v>
      </c>
      <c r="F7" s="42">
        <v>9237754</v>
      </c>
      <c r="G7" s="42">
        <v>8991699</v>
      </c>
      <c r="H7" s="42">
        <v>6482581</v>
      </c>
      <c r="I7" s="42">
        <v>6655123</v>
      </c>
      <c r="J7" s="42">
        <v>6745514</v>
      </c>
      <c r="K7" s="42">
        <v>6368012</v>
      </c>
      <c r="L7" s="42">
        <v>3735311</v>
      </c>
      <c r="M7" s="42">
        <f>+M8+M18+M26+M36</f>
        <v>7650893.4500000002</v>
      </c>
      <c r="N7" s="29">
        <f>+N8+N18+N26+N36</f>
        <v>4180788</v>
      </c>
      <c r="O7" s="29">
        <v>5321834</v>
      </c>
      <c r="P7" s="29">
        <v>2829127</v>
      </c>
      <c r="Q7" s="29">
        <f t="shared" ref="Q7:Y7" si="1">+Q8+Q18+Q26+Q36</f>
        <v>4197476.5999999996</v>
      </c>
      <c r="R7" s="29">
        <f t="shared" si="1"/>
        <v>3382128.5999999996</v>
      </c>
      <c r="S7" s="29">
        <f t="shared" si="1"/>
        <v>3796336.4</v>
      </c>
      <c r="T7" s="53">
        <f t="shared" si="1"/>
        <v>6719471</v>
      </c>
      <c r="U7" s="53">
        <f t="shared" si="1"/>
        <v>4085277.75</v>
      </c>
      <c r="V7" s="53">
        <f t="shared" si="1"/>
        <v>5023035.53</v>
      </c>
      <c r="W7" s="53">
        <f t="shared" si="1"/>
        <v>5848300.4035999998</v>
      </c>
      <c r="X7" s="53">
        <f t="shared" si="1"/>
        <v>4740718.6847032811</v>
      </c>
      <c r="Y7" s="53">
        <f t="shared" si="1"/>
        <v>2760525.3608277291</v>
      </c>
    </row>
    <row r="8" spans="1:27" s="14" customFormat="1" ht="9.1999999999999993" customHeight="1" x14ac:dyDescent="0.25">
      <c r="A8" s="43" t="s">
        <v>51</v>
      </c>
      <c r="B8" s="42">
        <v>10194169</v>
      </c>
      <c r="C8" s="42">
        <v>7492653</v>
      </c>
      <c r="D8" s="42">
        <v>8344573</v>
      </c>
      <c r="E8" s="42">
        <v>5725838.879999999</v>
      </c>
      <c r="F8" s="42">
        <v>9105041</v>
      </c>
      <c r="G8" s="42">
        <v>8846310</v>
      </c>
      <c r="H8" s="42">
        <v>6379061</v>
      </c>
      <c r="I8" s="42">
        <v>6528190</v>
      </c>
      <c r="J8" s="42">
        <v>6618310</v>
      </c>
      <c r="K8" s="42">
        <v>6211911</v>
      </c>
      <c r="L8" s="42">
        <v>3598421</v>
      </c>
      <c r="M8" s="42">
        <f t="shared" ref="M8:N8" si="2">+SUM(M9:M17)</f>
        <v>7502502</v>
      </c>
      <c r="N8" s="29">
        <f t="shared" si="2"/>
        <v>4059525</v>
      </c>
      <c r="O8" s="29">
        <v>5143168</v>
      </c>
      <c r="P8" s="29">
        <v>2592893</v>
      </c>
      <c r="Q8" s="29">
        <f t="shared" ref="Q8" si="3">SUM(Q9:Q17)</f>
        <v>4023232</v>
      </c>
      <c r="R8" s="29">
        <f t="shared" ref="R8" si="4">SUM(R9:R17)</f>
        <v>3177342.5999999996</v>
      </c>
      <c r="S8" s="29">
        <f t="shared" ref="S8" si="5">SUM(S9:S17)</f>
        <v>3575074.4</v>
      </c>
      <c r="T8" s="53">
        <f t="shared" ref="T8" si="6">SUM(T9:T17)</f>
        <v>6485892</v>
      </c>
      <c r="U8" s="53">
        <f t="shared" ref="U8" si="7">SUM(U9:U17)</f>
        <v>3863557</v>
      </c>
      <c r="V8" s="53">
        <f t="shared" ref="V8" si="8">SUM(V9:V17)</f>
        <v>4837934.8600000003</v>
      </c>
      <c r="W8" s="53">
        <f t="shared" ref="W8:X8" si="9">SUM(W9:W17)</f>
        <v>5639208.1100000003</v>
      </c>
      <c r="X8" s="53">
        <f t="shared" si="9"/>
        <v>4513058.6323332814</v>
      </c>
      <c r="Y8" s="53">
        <f t="shared" ref="Y8" si="10">SUM(Y9:Y17)</f>
        <v>2566780.4028721196</v>
      </c>
    </row>
    <row r="9" spans="1:27" ht="9" customHeight="1" x14ac:dyDescent="0.25">
      <c r="A9" s="44" t="s">
        <v>50</v>
      </c>
      <c r="B9" s="45">
        <v>9575717</v>
      </c>
      <c r="C9" s="45">
        <v>6358217</v>
      </c>
      <c r="D9" s="45">
        <v>8104729</v>
      </c>
      <c r="E9" s="45">
        <v>5347187.3</v>
      </c>
      <c r="F9" s="45">
        <v>8808494</v>
      </c>
      <c r="G9" s="45">
        <v>8655461</v>
      </c>
      <c r="H9" s="45">
        <v>5935302</v>
      </c>
      <c r="I9" s="45">
        <v>6159802</v>
      </c>
      <c r="J9" s="45">
        <v>6257981</v>
      </c>
      <c r="K9" s="45">
        <v>5935166</v>
      </c>
      <c r="L9" s="45">
        <v>3450609</v>
      </c>
      <c r="M9" s="45">
        <v>7125244</v>
      </c>
      <c r="N9" s="30">
        <v>3776880</v>
      </c>
      <c r="O9" s="30">
        <v>4859056</v>
      </c>
      <c r="P9" s="30">
        <v>2322228</v>
      </c>
      <c r="Q9" s="30">
        <v>3769920</v>
      </c>
      <c r="R9" s="30">
        <v>2855268</v>
      </c>
      <c r="S9" s="30">
        <v>3297065</v>
      </c>
      <c r="T9" s="54">
        <v>6194843</v>
      </c>
      <c r="U9" s="54">
        <v>3504630</v>
      </c>
      <c r="V9" s="54">
        <v>4401314.2300000004</v>
      </c>
      <c r="W9" s="54">
        <v>5269775.88</v>
      </c>
      <c r="X9" s="54">
        <v>4108988.5441000001</v>
      </c>
      <c r="Y9" s="54">
        <v>2047731.8840855476</v>
      </c>
    </row>
    <row r="10" spans="1:27" ht="9" customHeight="1" x14ac:dyDescent="0.25">
      <c r="A10" s="44" t="s">
        <v>49</v>
      </c>
      <c r="B10" s="46">
        <v>2548</v>
      </c>
      <c r="C10" s="46">
        <v>4175</v>
      </c>
      <c r="D10" s="46">
        <v>5967</v>
      </c>
      <c r="E10" s="46">
        <v>9592.1</v>
      </c>
      <c r="F10" s="46">
        <v>4628</v>
      </c>
      <c r="G10" s="46">
        <v>12080</v>
      </c>
      <c r="H10" s="46">
        <v>11429</v>
      </c>
      <c r="I10" s="46">
        <v>4080</v>
      </c>
      <c r="J10" s="46">
        <v>3840</v>
      </c>
      <c r="K10" s="46">
        <v>2520</v>
      </c>
      <c r="L10" s="46">
        <v>12512</v>
      </c>
      <c r="M10" s="46">
        <v>7739</v>
      </c>
      <c r="N10" s="30">
        <v>2352</v>
      </c>
      <c r="O10" s="30">
        <v>8291</v>
      </c>
      <c r="P10" s="30">
        <v>14394</v>
      </c>
      <c r="Q10" s="30">
        <v>18100</v>
      </c>
      <c r="R10" s="30">
        <v>14570</v>
      </c>
      <c r="S10" s="30">
        <v>19083</v>
      </c>
      <c r="T10" s="54">
        <v>27108</v>
      </c>
      <c r="U10" s="54">
        <v>29362</v>
      </c>
      <c r="V10" s="54">
        <v>4826.2700000000004</v>
      </c>
      <c r="W10" s="54">
        <v>5062.87</v>
      </c>
      <c r="X10" s="54">
        <v>7626.652131064011</v>
      </c>
      <c r="Y10" s="54">
        <v>4443.2403585556849</v>
      </c>
    </row>
    <row r="11" spans="1:27" ht="9" customHeight="1" x14ac:dyDescent="0.25">
      <c r="A11" s="44" t="s">
        <v>48</v>
      </c>
      <c r="B11" s="46">
        <v>434</v>
      </c>
      <c r="C11" s="46">
        <v>1287</v>
      </c>
      <c r="D11" s="46">
        <v>865</v>
      </c>
      <c r="E11" s="46">
        <v>2191.25</v>
      </c>
      <c r="F11" s="46">
        <v>1488</v>
      </c>
      <c r="G11" s="46">
        <v>3093</v>
      </c>
      <c r="H11" s="46">
        <v>13365</v>
      </c>
      <c r="I11" s="46">
        <v>9706</v>
      </c>
      <c r="J11" s="46">
        <v>42871</v>
      </c>
      <c r="K11" s="46">
        <v>29122</v>
      </c>
      <c r="L11" s="46">
        <v>13144</v>
      </c>
      <c r="M11" s="46">
        <v>14654</v>
      </c>
      <c r="N11" s="30">
        <v>23893</v>
      </c>
      <c r="O11" s="30">
        <v>77221</v>
      </c>
      <c r="P11" s="30">
        <v>40826</v>
      </c>
      <c r="Q11" s="30">
        <v>93049</v>
      </c>
      <c r="R11" s="30">
        <v>78571.399999999994</v>
      </c>
      <c r="S11" s="30">
        <v>100632</v>
      </c>
      <c r="T11" s="54">
        <v>81795</v>
      </c>
      <c r="U11" s="54">
        <v>92430</v>
      </c>
      <c r="V11" s="54">
        <v>124260.86</v>
      </c>
      <c r="W11" s="54">
        <v>91756.29</v>
      </c>
      <c r="X11" s="54">
        <v>84630.059928156435</v>
      </c>
      <c r="Y11" s="54">
        <v>121585.91483259789</v>
      </c>
    </row>
    <row r="12" spans="1:27" ht="9" customHeight="1" x14ac:dyDescent="0.25">
      <c r="A12" s="44" t="s">
        <v>47</v>
      </c>
      <c r="B12" s="46">
        <v>73263</v>
      </c>
      <c r="C12" s="46">
        <v>176202</v>
      </c>
      <c r="D12" s="46">
        <v>32698</v>
      </c>
      <c r="E12" s="46">
        <v>94384</v>
      </c>
      <c r="F12" s="46">
        <v>62255</v>
      </c>
      <c r="G12" s="46">
        <v>52895</v>
      </c>
      <c r="H12" s="46">
        <v>102322</v>
      </c>
      <c r="I12" s="46">
        <v>62387</v>
      </c>
      <c r="J12" s="46">
        <v>92989</v>
      </c>
      <c r="K12" s="46">
        <v>110579</v>
      </c>
      <c r="L12" s="46">
        <v>20467</v>
      </c>
      <c r="M12" s="46">
        <v>46945</v>
      </c>
      <c r="N12" s="30">
        <v>26781</v>
      </c>
      <c r="O12" s="30">
        <v>58297</v>
      </c>
      <c r="P12" s="30">
        <v>73844</v>
      </c>
      <c r="Q12" s="30">
        <v>49964</v>
      </c>
      <c r="R12" s="30">
        <v>165396.4</v>
      </c>
      <c r="S12" s="30">
        <v>112862</v>
      </c>
      <c r="T12" s="54">
        <v>72002</v>
      </c>
      <c r="U12" s="54">
        <v>55521</v>
      </c>
      <c r="V12" s="54">
        <v>98685.49</v>
      </c>
      <c r="W12" s="54">
        <v>88331.41</v>
      </c>
      <c r="X12" s="54">
        <v>85112.132213414385</v>
      </c>
      <c r="Y12" s="54">
        <v>81425.646073925367</v>
      </c>
    </row>
    <row r="13" spans="1:27" ht="9" customHeight="1" x14ac:dyDescent="0.25">
      <c r="A13" s="44" t="s">
        <v>46</v>
      </c>
      <c r="B13" s="46">
        <v>296579</v>
      </c>
      <c r="C13" s="46">
        <v>723733</v>
      </c>
      <c r="D13" s="46">
        <v>154219</v>
      </c>
      <c r="E13" s="46">
        <v>217734.13</v>
      </c>
      <c r="F13" s="46">
        <v>187369</v>
      </c>
      <c r="G13" s="46">
        <v>80663</v>
      </c>
      <c r="H13" s="46">
        <v>277568</v>
      </c>
      <c r="I13" s="46">
        <v>254426</v>
      </c>
      <c r="J13" s="46">
        <v>169537</v>
      </c>
      <c r="K13" s="46">
        <v>74719</v>
      </c>
      <c r="L13" s="46">
        <v>17559</v>
      </c>
      <c r="M13" s="46">
        <v>257241</v>
      </c>
      <c r="N13" s="30">
        <v>184951</v>
      </c>
      <c r="O13" s="30">
        <v>82111</v>
      </c>
      <c r="P13" s="30">
        <v>81748</v>
      </c>
      <c r="Q13" s="30">
        <v>23036</v>
      </c>
      <c r="R13" s="30">
        <v>15121.4</v>
      </c>
      <c r="S13" s="30">
        <v>10094</v>
      </c>
      <c r="T13" s="54">
        <v>58356</v>
      </c>
      <c r="U13" s="54">
        <v>139811</v>
      </c>
      <c r="V13" s="54">
        <v>158878.93</v>
      </c>
      <c r="W13" s="54">
        <v>117537.21</v>
      </c>
      <c r="X13" s="54">
        <v>165185.34244842906</v>
      </c>
      <c r="Y13" s="54">
        <v>240571.01730616554</v>
      </c>
    </row>
    <row r="14" spans="1:27" ht="9" customHeight="1" x14ac:dyDescent="0.25">
      <c r="A14" s="44" t="s">
        <v>45</v>
      </c>
      <c r="B14" s="46">
        <v>11159</v>
      </c>
      <c r="C14" s="46">
        <v>28025</v>
      </c>
      <c r="D14" s="46">
        <v>29787</v>
      </c>
      <c r="E14" s="46">
        <v>35651.43</v>
      </c>
      <c r="F14" s="46">
        <v>31456</v>
      </c>
      <c r="G14" s="46">
        <v>37078</v>
      </c>
      <c r="H14" s="46">
        <v>33755</v>
      </c>
      <c r="I14" s="46">
        <v>35333</v>
      </c>
      <c r="J14" s="46">
        <v>49473</v>
      </c>
      <c r="K14" s="46">
        <v>57152</v>
      </c>
      <c r="L14" s="46">
        <v>53359</v>
      </c>
      <c r="M14" s="46">
        <v>43688</v>
      </c>
      <c r="N14" s="30">
        <v>42347</v>
      </c>
      <c r="O14" s="30">
        <v>55830</v>
      </c>
      <c r="P14" s="30">
        <v>55136</v>
      </c>
      <c r="Q14" s="30">
        <v>61909</v>
      </c>
      <c r="R14" s="30">
        <v>40343.4</v>
      </c>
      <c r="S14" s="30">
        <v>30984</v>
      </c>
      <c r="T14" s="54">
        <v>47111</v>
      </c>
      <c r="U14" s="54">
        <v>34832</v>
      </c>
      <c r="V14" s="54">
        <v>43667.17</v>
      </c>
      <c r="W14" s="54">
        <v>59153.81</v>
      </c>
      <c r="X14" s="54">
        <v>53109.517487218021</v>
      </c>
      <c r="Y14" s="54">
        <v>61164.870985327172</v>
      </c>
    </row>
    <row r="15" spans="1:27" ht="9" customHeight="1" x14ac:dyDescent="0.25">
      <c r="A15" s="47" t="s">
        <v>44</v>
      </c>
      <c r="B15" s="46">
        <v>3868</v>
      </c>
      <c r="C15" s="46">
        <v>137098</v>
      </c>
      <c r="D15" s="46">
        <v>6022</v>
      </c>
      <c r="E15" s="46">
        <v>5914</v>
      </c>
      <c r="F15" s="46">
        <v>4080</v>
      </c>
      <c r="G15" s="46">
        <v>308</v>
      </c>
      <c r="H15" s="46" t="s">
        <v>4</v>
      </c>
      <c r="I15" s="46">
        <v>7</v>
      </c>
      <c r="J15" s="46">
        <v>8</v>
      </c>
      <c r="K15" s="46">
        <v>6</v>
      </c>
      <c r="L15" s="46">
        <v>26752</v>
      </c>
      <c r="M15" s="46">
        <v>3520</v>
      </c>
      <c r="N15" s="31">
        <v>0</v>
      </c>
      <c r="O15" s="31">
        <v>0</v>
      </c>
      <c r="P15" s="31">
        <v>0</v>
      </c>
      <c r="Q15" s="30">
        <v>647</v>
      </c>
      <c r="R15" s="30">
        <v>2918</v>
      </c>
      <c r="S15" s="30">
        <v>652</v>
      </c>
      <c r="T15" s="30">
        <v>235</v>
      </c>
      <c r="U15" s="30">
        <v>444</v>
      </c>
      <c r="V15" s="30">
        <v>17.16</v>
      </c>
      <c r="W15" s="30">
        <v>3</v>
      </c>
      <c r="X15" s="33">
        <v>0</v>
      </c>
      <c r="Y15" s="33">
        <v>0</v>
      </c>
    </row>
    <row r="16" spans="1:27" ht="11.25" customHeight="1" x14ac:dyDescent="0.25">
      <c r="A16" s="44" t="s">
        <v>43</v>
      </c>
      <c r="B16" s="46">
        <v>226294</v>
      </c>
      <c r="C16" s="46">
        <v>60298</v>
      </c>
      <c r="D16" s="46">
        <v>6853</v>
      </c>
      <c r="E16" s="46">
        <v>8726.27</v>
      </c>
      <c r="F16" s="46">
        <v>1541</v>
      </c>
      <c r="G16" s="46">
        <v>838</v>
      </c>
      <c r="H16" s="46">
        <v>89</v>
      </c>
      <c r="I16" s="46">
        <v>56</v>
      </c>
      <c r="J16" s="46">
        <v>5</v>
      </c>
      <c r="K16" s="46">
        <v>26</v>
      </c>
      <c r="L16" s="46">
        <v>17</v>
      </c>
      <c r="M16" s="46">
        <v>63</v>
      </c>
      <c r="N16" s="30">
        <v>161</v>
      </c>
      <c r="O16" s="31">
        <v>0</v>
      </c>
      <c r="P16" s="30">
        <v>788</v>
      </c>
      <c r="Q16" s="30">
        <v>815</v>
      </c>
      <c r="R16" s="30">
        <v>40</v>
      </c>
      <c r="S16" s="32">
        <v>35.4</v>
      </c>
      <c r="T16" s="33">
        <v>0</v>
      </c>
      <c r="U16" s="30">
        <v>20</v>
      </c>
      <c r="V16" s="30">
        <v>7.47</v>
      </c>
      <c r="W16" s="30">
        <v>24.28</v>
      </c>
      <c r="X16" s="33">
        <v>0</v>
      </c>
      <c r="Y16" s="33">
        <v>0</v>
      </c>
    </row>
    <row r="17" spans="1:25" ht="9" customHeight="1" x14ac:dyDescent="0.25">
      <c r="A17" s="44" t="s">
        <v>42</v>
      </c>
      <c r="B17" s="46">
        <v>4307</v>
      </c>
      <c r="C17" s="46">
        <v>3618</v>
      </c>
      <c r="D17" s="46">
        <v>3433</v>
      </c>
      <c r="E17" s="46">
        <v>4458.3999999999996</v>
      </c>
      <c r="F17" s="46">
        <v>3730</v>
      </c>
      <c r="G17" s="46">
        <v>3894</v>
      </c>
      <c r="H17" s="46">
        <v>5231</v>
      </c>
      <c r="I17" s="46">
        <v>2393</v>
      </c>
      <c r="J17" s="46">
        <v>1606</v>
      </c>
      <c r="K17" s="46">
        <v>2621</v>
      </c>
      <c r="L17" s="46">
        <v>4002</v>
      </c>
      <c r="M17" s="46">
        <v>3408</v>
      </c>
      <c r="N17" s="30">
        <v>2160</v>
      </c>
      <c r="O17" s="30">
        <v>2362</v>
      </c>
      <c r="P17" s="30">
        <v>3929</v>
      </c>
      <c r="Q17" s="30">
        <v>5792</v>
      </c>
      <c r="R17" s="30">
        <v>5114</v>
      </c>
      <c r="S17" s="30">
        <v>3667</v>
      </c>
      <c r="T17" s="54">
        <v>4442</v>
      </c>
      <c r="U17" s="54">
        <v>6507</v>
      </c>
      <c r="V17" s="54">
        <v>6277.28</v>
      </c>
      <c r="W17" s="54">
        <v>7563.36</v>
      </c>
      <c r="X17" s="54">
        <v>8406.3840249999994</v>
      </c>
      <c r="Y17" s="54">
        <v>9857.8292299999994</v>
      </c>
    </row>
    <row r="18" spans="1:25" s="14" customFormat="1" ht="9" customHeight="1" x14ac:dyDescent="0.25">
      <c r="A18" s="43" t="s">
        <v>41</v>
      </c>
      <c r="B18" s="48">
        <v>107703</v>
      </c>
      <c r="C18" s="48">
        <v>142335</v>
      </c>
      <c r="D18" s="48">
        <v>62579</v>
      </c>
      <c r="E18" s="48">
        <v>19985.689999999999</v>
      </c>
      <c r="F18" s="48">
        <v>49907</v>
      </c>
      <c r="G18" s="48">
        <v>40976</v>
      </c>
      <c r="H18" s="48">
        <v>35545</v>
      </c>
      <c r="I18" s="48">
        <v>40552</v>
      </c>
      <c r="J18" s="48">
        <v>44185</v>
      </c>
      <c r="K18" s="48">
        <v>58614</v>
      </c>
      <c r="L18" s="48">
        <v>55334</v>
      </c>
      <c r="M18" s="48">
        <f t="shared" ref="M18:N18" si="11">+SUM(M19:M25)</f>
        <v>51511</v>
      </c>
      <c r="N18" s="29">
        <f t="shared" si="11"/>
        <v>46147</v>
      </c>
      <c r="O18" s="29">
        <v>65296</v>
      </c>
      <c r="P18" s="29">
        <v>79784</v>
      </c>
      <c r="Q18" s="29">
        <f>SUM(Q19:Q25)</f>
        <v>77896.800000000003</v>
      </c>
      <c r="R18" s="29">
        <f t="shared" ref="R18:Y18" si="12">SUM(R19:R25)</f>
        <v>97335</v>
      </c>
      <c r="S18" s="29">
        <f t="shared" si="12"/>
        <v>98283</v>
      </c>
      <c r="T18" s="53">
        <f t="shared" si="12"/>
        <v>92584</v>
      </c>
      <c r="U18" s="53">
        <f t="shared" si="12"/>
        <v>73973</v>
      </c>
      <c r="V18" s="53">
        <f t="shared" si="12"/>
        <v>44495.86</v>
      </c>
      <c r="W18" s="53">
        <f t="shared" si="12"/>
        <v>55183.880000000005</v>
      </c>
      <c r="X18" s="53">
        <f t="shared" si="12"/>
        <v>44272.456049999993</v>
      </c>
      <c r="Y18" s="53">
        <f t="shared" si="12"/>
        <v>19801.566897719807</v>
      </c>
    </row>
    <row r="19" spans="1:25" ht="9" customHeight="1" x14ac:dyDescent="0.25">
      <c r="A19" s="44" t="s">
        <v>40</v>
      </c>
      <c r="B19" s="46">
        <v>5995</v>
      </c>
      <c r="C19" s="46">
        <v>4107</v>
      </c>
      <c r="D19" s="46">
        <v>3147</v>
      </c>
      <c r="E19" s="46">
        <v>4841.6000000000004</v>
      </c>
      <c r="F19" s="46">
        <v>2483</v>
      </c>
      <c r="G19" s="46">
        <v>2944</v>
      </c>
      <c r="H19" s="46">
        <v>1030</v>
      </c>
      <c r="I19" s="46">
        <v>1983</v>
      </c>
      <c r="J19" s="46">
        <v>1920</v>
      </c>
      <c r="K19" s="46">
        <v>2522</v>
      </c>
      <c r="L19" s="46">
        <v>4138</v>
      </c>
      <c r="M19" s="46">
        <v>4323</v>
      </c>
      <c r="N19" s="30">
        <v>2838</v>
      </c>
      <c r="O19" s="30">
        <v>3551</v>
      </c>
      <c r="P19" s="30">
        <v>4800</v>
      </c>
      <c r="Q19" s="30">
        <v>4416</v>
      </c>
      <c r="R19" s="30">
        <v>7285</v>
      </c>
      <c r="S19" s="30">
        <v>6048</v>
      </c>
      <c r="T19" s="54">
        <v>5616</v>
      </c>
      <c r="U19" s="54">
        <v>6612</v>
      </c>
      <c r="V19" s="54">
        <v>3185.16</v>
      </c>
      <c r="W19" s="54">
        <v>4012.13</v>
      </c>
      <c r="X19" s="54">
        <v>3669.44</v>
      </c>
      <c r="Y19" s="54">
        <v>2573.9379999999983</v>
      </c>
    </row>
    <row r="20" spans="1:25" ht="9" customHeight="1" x14ac:dyDescent="0.25">
      <c r="A20" s="44" t="s">
        <v>39</v>
      </c>
      <c r="B20" s="46">
        <v>4373</v>
      </c>
      <c r="C20" s="46">
        <v>2001</v>
      </c>
      <c r="D20" s="46">
        <v>1522</v>
      </c>
      <c r="E20" s="46">
        <v>1820.38</v>
      </c>
      <c r="F20" s="46">
        <v>1270</v>
      </c>
      <c r="G20" s="46">
        <v>857</v>
      </c>
      <c r="H20" s="46">
        <v>712</v>
      </c>
      <c r="I20" s="46">
        <v>1318</v>
      </c>
      <c r="J20" s="46">
        <v>1499</v>
      </c>
      <c r="K20" s="46">
        <v>2481</v>
      </c>
      <c r="L20" s="46">
        <v>1020</v>
      </c>
      <c r="M20" s="46">
        <v>1047</v>
      </c>
      <c r="N20" s="30">
        <v>1550</v>
      </c>
      <c r="O20" s="30">
        <v>765</v>
      </c>
      <c r="P20" s="30">
        <v>1550</v>
      </c>
      <c r="Q20" s="30">
        <v>3052</v>
      </c>
      <c r="R20" s="30">
        <v>3176</v>
      </c>
      <c r="S20" s="30">
        <v>1216</v>
      </c>
      <c r="T20" s="54">
        <v>3177</v>
      </c>
      <c r="U20" s="54">
        <v>7641</v>
      </c>
      <c r="V20" s="54">
        <v>5903.88</v>
      </c>
      <c r="W20" s="54">
        <v>1923.99</v>
      </c>
      <c r="X20" s="54">
        <v>1550.92</v>
      </c>
      <c r="Y20" s="54">
        <v>3659.6167206427394</v>
      </c>
    </row>
    <row r="21" spans="1:25" ht="9" customHeight="1" x14ac:dyDescent="0.25">
      <c r="A21" s="44" t="s">
        <v>38</v>
      </c>
      <c r="B21" s="46">
        <v>5729</v>
      </c>
      <c r="C21" s="46">
        <v>4167</v>
      </c>
      <c r="D21" s="46">
        <v>1886</v>
      </c>
      <c r="E21" s="46">
        <v>1591.3</v>
      </c>
      <c r="F21" s="46">
        <v>2395</v>
      </c>
      <c r="G21" s="46">
        <v>854</v>
      </c>
      <c r="H21" s="46">
        <v>880</v>
      </c>
      <c r="I21" s="46">
        <v>1353</v>
      </c>
      <c r="J21" s="46">
        <v>1234</v>
      </c>
      <c r="K21" s="46">
        <v>1091</v>
      </c>
      <c r="L21" s="46">
        <v>2159</v>
      </c>
      <c r="M21" s="46">
        <v>1207</v>
      </c>
      <c r="N21" s="30">
        <v>1476</v>
      </c>
      <c r="O21" s="30">
        <v>1382</v>
      </c>
      <c r="P21" s="30">
        <v>2038</v>
      </c>
      <c r="Q21" s="30">
        <v>2763.4</v>
      </c>
      <c r="R21" s="30">
        <v>2446</v>
      </c>
      <c r="S21" s="30">
        <v>1605</v>
      </c>
      <c r="T21" s="54">
        <v>1319</v>
      </c>
      <c r="U21" s="54">
        <v>1114</v>
      </c>
      <c r="V21" s="54">
        <v>972.53</v>
      </c>
      <c r="W21" s="54">
        <v>562.03</v>
      </c>
      <c r="X21" s="54">
        <v>310.65000000000003</v>
      </c>
      <c r="Y21" s="54">
        <v>457.68999999999994</v>
      </c>
    </row>
    <row r="22" spans="1:25" ht="9.6" customHeight="1" x14ac:dyDescent="0.25">
      <c r="A22" s="44" t="s">
        <v>37</v>
      </c>
      <c r="B22" s="46">
        <v>177</v>
      </c>
      <c r="C22" s="46">
        <v>313</v>
      </c>
      <c r="D22" s="46">
        <v>256</v>
      </c>
      <c r="E22" s="46">
        <v>466.3</v>
      </c>
      <c r="F22" s="46">
        <v>413</v>
      </c>
      <c r="G22" s="46">
        <v>243</v>
      </c>
      <c r="H22" s="46">
        <v>302</v>
      </c>
      <c r="I22" s="46">
        <v>204</v>
      </c>
      <c r="J22" s="46">
        <v>153</v>
      </c>
      <c r="K22" s="46">
        <v>234</v>
      </c>
      <c r="L22" s="46">
        <v>288</v>
      </c>
      <c r="M22" s="46">
        <v>168</v>
      </c>
      <c r="N22" s="30">
        <v>624</v>
      </c>
      <c r="O22" s="30">
        <v>143</v>
      </c>
      <c r="P22" s="30">
        <v>142</v>
      </c>
      <c r="Q22" s="30">
        <v>262.39999999999998</v>
      </c>
      <c r="R22" s="30">
        <v>369</v>
      </c>
      <c r="S22" s="30">
        <v>165</v>
      </c>
      <c r="T22" s="54">
        <v>388</v>
      </c>
      <c r="U22" s="54">
        <v>857</v>
      </c>
      <c r="V22" s="54">
        <v>304.97000000000003</v>
      </c>
      <c r="W22" s="54">
        <v>148.47</v>
      </c>
      <c r="X22" s="54">
        <v>178.63603000000001</v>
      </c>
      <c r="Y22" s="54">
        <v>297.78360859064338</v>
      </c>
    </row>
    <row r="23" spans="1:25" ht="9" customHeight="1" x14ac:dyDescent="0.25">
      <c r="A23" s="44" t="s">
        <v>36</v>
      </c>
      <c r="B23" s="46">
        <v>83361</v>
      </c>
      <c r="C23" s="46">
        <v>125065</v>
      </c>
      <c r="D23" s="46">
        <v>46251</v>
      </c>
      <c r="E23" s="46">
        <v>7665</v>
      </c>
      <c r="F23" s="46">
        <v>38651</v>
      </c>
      <c r="G23" s="46">
        <v>30600</v>
      </c>
      <c r="H23" s="46">
        <v>29441</v>
      </c>
      <c r="I23" s="46">
        <v>31634</v>
      </c>
      <c r="J23" s="46">
        <v>34929</v>
      </c>
      <c r="K23" s="46">
        <v>47161</v>
      </c>
      <c r="L23" s="46">
        <v>41108</v>
      </c>
      <c r="M23" s="46">
        <v>37646</v>
      </c>
      <c r="N23" s="30">
        <v>33147</v>
      </c>
      <c r="O23" s="30">
        <v>54522</v>
      </c>
      <c r="P23" s="30">
        <v>63940</v>
      </c>
      <c r="Q23" s="30">
        <v>56286</v>
      </c>
      <c r="R23" s="30">
        <v>72404</v>
      </c>
      <c r="S23" s="30">
        <v>79613</v>
      </c>
      <c r="T23" s="54">
        <v>76416</v>
      </c>
      <c r="U23" s="54">
        <v>54604</v>
      </c>
      <c r="V23" s="54">
        <v>31359.85</v>
      </c>
      <c r="W23" s="54">
        <v>46691.13</v>
      </c>
      <c r="X23" s="54">
        <v>36345.488019999997</v>
      </c>
      <c r="Y23" s="54">
        <v>9143.711361060341</v>
      </c>
    </row>
    <row r="24" spans="1:25" ht="9.6" customHeight="1" x14ac:dyDescent="0.25">
      <c r="A24" s="44" t="s">
        <v>35</v>
      </c>
      <c r="B24" s="46">
        <v>4026</v>
      </c>
      <c r="C24" s="46">
        <v>2034</v>
      </c>
      <c r="D24" s="46">
        <v>2502</v>
      </c>
      <c r="E24" s="46">
        <v>2292</v>
      </c>
      <c r="F24" s="46">
        <v>983</v>
      </c>
      <c r="G24" s="46">
        <v>672</v>
      </c>
      <c r="H24" s="46">
        <v>1386</v>
      </c>
      <c r="I24" s="46">
        <v>974</v>
      </c>
      <c r="J24" s="46">
        <v>1185</v>
      </c>
      <c r="K24" s="46">
        <v>845</v>
      </c>
      <c r="L24" s="46">
        <v>1440</v>
      </c>
      <c r="M24" s="46">
        <v>1235</v>
      </c>
      <c r="N24" s="30">
        <v>2021</v>
      </c>
      <c r="O24" s="30">
        <v>813</v>
      </c>
      <c r="P24" s="30">
        <v>1730</v>
      </c>
      <c r="Q24" s="30">
        <v>2476</v>
      </c>
      <c r="R24" s="30">
        <v>2440</v>
      </c>
      <c r="S24" s="30">
        <v>1728</v>
      </c>
      <c r="T24" s="54">
        <v>1840</v>
      </c>
      <c r="U24" s="54">
        <v>1778</v>
      </c>
      <c r="V24" s="54">
        <v>1811.62</v>
      </c>
      <c r="W24" s="54">
        <v>1112.1500000000001</v>
      </c>
      <c r="X24" s="54">
        <v>1456.2700000000002</v>
      </c>
      <c r="Y24" s="54">
        <v>3027.339291226087</v>
      </c>
    </row>
    <row r="25" spans="1:25" ht="9" customHeight="1" x14ac:dyDescent="0.25">
      <c r="A25" s="44" t="s">
        <v>34</v>
      </c>
      <c r="B25" s="46">
        <v>4042</v>
      </c>
      <c r="C25" s="46">
        <v>4648</v>
      </c>
      <c r="D25" s="46">
        <v>7015</v>
      </c>
      <c r="E25" s="46">
        <v>1309.1099999999999</v>
      </c>
      <c r="F25" s="46">
        <v>3712</v>
      </c>
      <c r="G25" s="46">
        <v>4806</v>
      </c>
      <c r="H25" s="46">
        <v>1794</v>
      </c>
      <c r="I25" s="46">
        <v>3086</v>
      </c>
      <c r="J25" s="46">
        <v>3265</v>
      </c>
      <c r="K25" s="46">
        <v>4280</v>
      </c>
      <c r="L25" s="46">
        <v>5181</v>
      </c>
      <c r="M25" s="46">
        <v>5885</v>
      </c>
      <c r="N25" s="30">
        <v>4491</v>
      </c>
      <c r="O25" s="30">
        <v>4120</v>
      </c>
      <c r="P25" s="30">
        <v>5584</v>
      </c>
      <c r="Q25" s="30">
        <v>8641</v>
      </c>
      <c r="R25" s="30">
        <v>9215</v>
      </c>
      <c r="S25" s="30">
        <v>7908</v>
      </c>
      <c r="T25" s="54">
        <v>3828</v>
      </c>
      <c r="U25" s="54">
        <v>1367</v>
      </c>
      <c r="V25" s="54">
        <v>957.85</v>
      </c>
      <c r="W25" s="54">
        <v>733.98</v>
      </c>
      <c r="X25" s="54">
        <v>761.05199999999991</v>
      </c>
      <c r="Y25" s="54">
        <v>641.48791619999975</v>
      </c>
    </row>
    <row r="26" spans="1:25" s="14" customFormat="1" ht="22.5" customHeight="1" x14ac:dyDescent="0.25">
      <c r="A26" s="60" t="s">
        <v>58</v>
      </c>
      <c r="B26" s="48">
        <v>66533</v>
      </c>
      <c r="C26" s="48">
        <v>51725</v>
      </c>
      <c r="D26" s="48">
        <v>53019</v>
      </c>
      <c r="E26" s="48">
        <v>48832.800000000003</v>
      </c>
      <c r="F26" s="48">
        <v>40978</v>
      </c>
      <c r="G26" s="48">
        <v>38128</v>
      </c>
      <c r="H26" s="48">
        <v>26960</v>
      </c>
      <c r="I26" s="48">
        <v>43494</v>
      </c>
      <c r="J26" s="48">
        <v>47580</v>
      </c>
      <c r="K26" s="48">
        <v>69304</v>
      </c>
      <c r="L26" s="48">
        <v>38178</v>
      </c>
      <c r="M26" s="48">
        <f t="shared" ref="M26:N26" si="13">+SUM(M27:M35)</f>
        <v>41142</v>
      </c>
      <c r="N26" s="29">
        <f t="shared" si="13"/>
        <v>43619</v>
      </c>
      <c r="O26" s="29">
        <v>36750</v>
      </c>
      <c r="P26" s="29">
        <v>38039</v>
      </c>
      <c r="Q26" s="29">
        <f>SUM(Q27:Q35)</f>
        <v>39629.800000000003</v>
      </c>
      <c r="R26" s="29">
        <f t="shared" ref="R26:Y26" si="14">SUM(R27:R35)</f>
        <v>43210</v>
      </c>
      <c r="S26" s="29">
        <f t="shared" si="14"/>
        <v>53034</v>
      </c>
      <c r="T26" s="53">
        <f t="shared" si="14"/>
        <v>40374</v>
      </c>
      <c r="U26" s="53">
        <f t="shared" si="14"/>
        <v>39389.75</v>
      </c>
      <c r="V26" s="53">
        <f t="shared" si="14"/>
        <v>33754.43</v>
      </c>
      <c r="W26" s="53">
        <f t="shared" si="14"/>
        <v>27631.289999999997</v>
      </c>
      <c r="X26" s="53">
        <f t="shared" si="14"/>
        <v>16595.596319999997</v>
      </c>
      <c r="Y26" s="53">
        <f t="shared" si="14"/>
        <v>20423.692337015702</v>
      </c>
    </row>
    <row r="27" spans="1:25" ht="9" customHeight="1" x14ac:dyDescent="0.25">
      <c r="A27" s="44" t="s">
        <v>33</v>
      </c>
      <c r="B27" s="49">
        <v>3251</v>
      </c>
      <c r="C27" s="49">
        <v>3293</v>
      </c>
      <c r="D27" s="49">
        <v>5606</v>
      </c>
      <c r="E27" s="49">
        <v>5385.1</v>
      </c>
      <c r="F27" s="49">
        <v>3532</v>
      </c>
      <c r="G27" s="49">
        <v>3046</v>
      </c>
      <c r="H27" s="49">
        <v>2141</v>
      </c>
      <c r="I27" s="49">
        <v>2451</v>
      </c>
      <c r="J27" s="49">
        <v>3429</v>
      </c>
      <c r="K27" s="49">
        <v>4699</v>
      </c>
      <c r="L27" s="49">
        <v>4142</v>
      </c>
      <c r="M27" s="49">
        <v>3657</v>
      </c>
      <c r="N27" s="34">
        <v>1500</v>
      </c>
      <c r="O27" s="34">
        <v>2258</v>
      </c>
      <c r="P27" s="34">
        <v>2121</v>
      </c>
      <c r="Q27" s="34">
        <v>2564</v>
      </c>
      <c r="R27" s="34">
        <v>3082</v>
      </c>
      <c r="S27" s="34">
        <v>1797</v>
      </c>
      <c r="T27" s="56">
        <v>1934</v>
      </c>
      <c r="U27" s="56">
        <v>1842</v>
      </c>
      <c r="V27" s="56">
        <v>1136.81</v>
      </c>
      <c r="W27" s="56">
        <v>1638</v>
      </c>
      <c r="X27" s="56">
        <v>533.61900000000003</v>
      </c>
      <c r="Y27" s="56">
        <v>2363.7068115942025</v>
      </c>
    </row>
    <row r="28" spans="1:25" ht="9.6" customHeight="1" x14ac:dyDescent="0.25">
      <c r="A28" s="44" t="s">
        <v>32</v>
      </c>
      <c r="B28" s="49">
        <v>1473</v>
      </c>
      <c r="C28" s="49">
        <v>3192</v>
      </c>
      <c r="D28" s="49">
        <v>2192</v>
      </c>
      <c r="E28" s="49">
        <v>1472.1</v>
      </c>
      <c r="F28" s="49">
        <v>2361</v>
      </c>
      <c r="G28" s="49">
        <v>867</v>
      </c>
      <c r="H28" s="49">
        <v>261</v>
      </c>
      <c r="I28" s="49">
        <v>630</v>
      </c>
      <c r="J28" s="49">
        <v>764</v>
      </c>
      <c r="K28" s="49">
        <v>453</v>
      </c>
      <c r="L28" s="49">
        <v>314</v>
      </c>
      <c r="M28" s="49">
        <v>638</v>
      </c>
      <c r="N28" s="34">
        <v>1105</v>
      </c>
      <c r="O28" s="34">
        <v>458</v>
      </c>
      <c r="P28" s="34">
        <v>270</v>
      </c>
      <c r="Q28" s="34">
        <v>773</v>
      </c>
      <c r="R28" s="34">
        <v>592</v>
      </c>
      <c r="S28" s="34">
        <v>255</v>
      </c>
      <c r="T28" s="56">
        <v>158</v>
      </c>
      <c r="U28" s="56">
        <v>234</v>
      </c>
      <c r="V28" s="56">
        <v>269.01</v>
      </c>
      <c r="W28" s="56">
        <v>111.91</v>
      </c>
      <c r="X28" s="56">
        <v>80.100000000000009</v>
      </c>
      <c r="Y28" s="56">
        <v>297.53559420289855</v>
      </c>
    </row>
    <row r="29" spans="1:25" ht="9" customHeight="1" x14ac:dyDescent="0.25">
      <c r="A29" s="44" t="s">
        <v>31</v>
      </c>
      <c r="B29" s="46">
        <v>1056</v>
      </c>
      <c r="C29" s="46">
        <v>576</v>
      </c>
      <c r="D29" s="46">
        <v>2</v>
      </c>
      <c r="E29" s="46">
        <v>7</v>
      </c>
      <c r="F29" s="46">
        <v>1009</v>
      </c>
      <c r="G29" s="46">
        <v>774</v>
      </c>
      <c r="H29" s="46">
        <v>1650</v>
      </c>
      <c r="I29" s="46">
        <v>2380</v>
      </c>
      <c r="J29" s="46">
        <v>428</v>
      </c>
      <c r="K29" s="46">
        <v>459</v>
      </c>
      <c r="L29" s="46">
        <v>368</v>
      </c>
      <c r="M29" s="46">
        <v>774</v>
      </c>
      <c r="N29" s="30">
        <v>514</v>
      </c>
      <c r="O29" s="30">
        <v>466</v>
      </c>
      <c r="P29" s="30">
        <v>1049</v>
      </c>
      <c r="Q29" s="30">
        <v>1347</v>
      </c>
      <c r="R29" s="30">
        <v>1679</v>
      </c>
      <c r="S29" s="30">
        <v>1501</v>
      </c>
      <c r="T29" s="54">
        <v>1394</v>
      </c>
      <c r="U29" s="54">
        <v>757.42</v>
      </c>
      <c r="V29" s="54">
        <v>836.16</v>
      </c>
      <c r="W29" s="54">
        <v>424.08</v>
      </c>
      <c r="X29" s="54">
        <v>640.59400000000005</v>
      </c>
      <c r="Y29" s="54">
        <v>775.48349999999959</v>
      </c>
    </row>
    <row r="30" spans="1:25" ht="9" customHeight="1" x14ac:dyDescent="0.25">
      <c r="A30" s="44" t="s">
        <v>30</v>
      </c>
      <c r="B30" s="46">
        <v>183</v>
      </c>
      <c r="C30" s="46">
        <v>307</v>
      </c>
      <c r="D30" s="46" t="s">
        <v>4</v>
      </c>
      <c r="E30" s="46">
        <v>32</v>
      </c>
      <c r="F30" s="46">
        <v>271</v>
      </c>
      <c r="G30" s="46">
        <v>274</v>
      </c>
      <c r="H30" s="46">
        <v>212</v>
      </c>
      <c r="I30" s="46">
        <v>214</v>
      </c>
      <c r="J30" s="46">
        <v>114</v>
      </c>
      <c r="K30" s="46">
        <v>154</v>
      </c>
      <c r="L30" s="46">
        <v>86</v>
      </c>
      <c r="M30" s="46">
        <v>103</v>
      </c>
      <c r="N30" s="30">
        <v>262</v>
      </c>
      <c r="O30" s="30">
        <v>96</v>
      </c>
      <c r="P30" s="30">
        <v>240</v>
      </c>
      <c r="Q30" s="30">
        <v>158</v>
      </c>
      <c r="R30" s="30">
        <v>114</v>
      </c>
      <c r="S30" s="30">
        <v>119</v>
      </c>
      <c r="T30" s="54">
        <v>171</v>
      </c>
      <c r="U30" s="54">
        <v>141.33000000000001</v>
      </c>
      <c r="V30" s="54">
        <v>178.63</v>
      </c>
      <c r="W30" s="54">
        <v>143.87</v>
      </c>
      <c r="X30" s="54">
        <v>61.220999999999997</v>
      </c>
      <c r="Y30" s="54">
        <v>142.4172420289855</v>
      </c>
    </row>
    <row r="31" spans="1:25" ht="9" customHeight="1" x14ac:dyDescent="0.25">
      <c r="A31" s="44" t="s">
        <v>29</v>
      </c>
      <c r="B31" s="49">
        <v>26314</v>
      </c>
      <c r="C31" s="49">
        <v>24189</v>
      </c>
      <c r="D31" s="49">
        <v>19472</v>
      </c>
      <c r="E31" s="49">
        <v>19137</v>
      </c>
      <c r="F31" s="49">
        <v>12121</v>
      </c>
      <c r="G31" s="49">
        <v>6975</v>
      </c>
      <c r="H31" s="49">
        <v>4233</v>
      </c>
      <c r="I31" s="49">
        <v>10549</v>
      </c>
      <c r="J31" s="49">
        <v>16185</v>
      </c>
      <c r="K31" s="49">
        <v>18594</v>
      </c>
      <c r="L31" s="49">
        <v>10779</v>
      </c>
      <c r="M31" s="49">
        <v>13335</v>
      </c>
      <c r="N31" s="34">
        <v>18638</v>
      </c>
      <c r="O31" s="34">
        <v>13781</v>
      </c>
      <c r="P31" s="34">
        <v>14169</v>
      </c>
      <c r="Q31" s="34">
        <v>13955</v>
      </c>
      <c r="R31" s="34">
        <v>16742</v>
      </c>
      <c r="S31" s="34">
        <v>32275</v>
      </c>
      <c r="T31" s="56">
        <v>25190</v>
      </c>
      <c r="U31" s="56">
        <v>25985</v>
      </c>
      <c r="V31" s="56">
        <v>16151.26</v>
      </c>
      <c r="W31" s="56">
        <v>16052.63</v>
      </c>
      <c r="X31" s="56">
        <v>8583.3523999999998</v>
      </c>
      <c r="Y31" s="56">
        <v>9664.3526864359956</v>
      </c>
    </row>
    <row r="32" spans="1:25" ht="9" customHeight="1" x14ac:dyDescent="0.25">
      <c r="A32" s="44" t="s">
        <v>28</v>
      </c>
      <c r="B32" s="49">
        <v>3692</v>
      </c>
      <c r="C32" s="49">
        <v>3295</v>
      </c>
      <c r="D32" s="49">
        <v>5242</v>
      </c>
      <c r="E32" s="49">
        <v>6244</v>
      </c>
      <c r="F32" s="49">
        <v>4736</v>
      </c>
      <c r="G32" s="49">
        <v>6001</v>
      </c>
      <c r="H32" s="49">
        <v>4200</v>
      </c>
      <c r="I32" s="49">
        <v>6530</v>
      </c>
      <c r="J32" s="49">
        <v>9399</v>
      </c>
      <c r="K32" s="49">
        <v>9203</v>
      </c>
      <c r="L32" s="49">
        <v>9945</v>
      </c>
      <c r="M32" s="49">
        <v>9049</v>
      </c>
      <c r="N32" s="34">
        <v>9023</v>
      </c>
      <c r="O32" s="34">
        <v>7742</v>
      </c>
      <c r="P32" s="34">
        <v>5823</v>
      </c>
      <c r="Q32" s="34">
        <v>7623</v>
      </c>
      <c r="R32" s="34">
        <v>11868</v>
      </c>
      <c r="S32" s="34">
        <v>10879</v>
      </c>
      <c r="T32" s="56">
        <v>7024</v>
      </c>
      <c r="U32" s="56">
        <v>3306</v>
      </c>
      <c r="V32" s="56">
        <v>3095.95</v>
      </c>
      <c r="W32" s="56">
        <v>1460.99</v>
      </c>
      <c r="X32" s="56">
        <v>1672.71</v>
      </c>
      <c r="Y32" s="56">
        <v>2234.6622999999981</v>
      </c>
    </row>
    <row r="33" spans="1:25" ht="9" customHeight="1" x14ac:dyDescent="0.25">
      <c r="A33" s="44" t="s">
        <v>27</v>
      </c>
      <c r="B33" s="49">
        <v>19014</v>
      </c>
      <c r="C33" s="49">
        <v>9085</v>
      </c>
      <c r="D33" s="49">
        <v>8929</v>
      </c>
      <c r="E33" s="49">
        <v>8018</v>
      </c>
      <c r="F33" s="49">
        <v>5527</v>
      </c>
      <c r="G33" s="49">
        <v>9856</v>
      </c>
      <c r="H33" s="49">
        <v>3483</v>
      </c>
      <c r="I33" s="49">
        <v>4984</v>
      </c>
      <c r="J33" s="49">
        <v>7037</v>
      </c>
      <c r="K33" s="49">
        <v>10008</v>
      </c>
      <c r="L33" s="49">
        <v>4878</v>
      </c>
      <c r="M33" s="49">
        <v>1779</v>
      </c>
      <c r="N33" s="34">
        <v>4058</v>
      </c>
      <c r="O33" s="34">
        <v>3375</v>
      </c>
      <c r="P33" s="34">
        <v>3688</v>
      </c>
      <c r="Q33" s="34">
        <v>5222.3999999999996</v>
      </c>
      <c r="R33" s="34">
        <v>4166</v>
      </c>
      <c r="S33" s="34">
        <v>2785</v>
      </c>
      <c r="T33" s="56">
        <v>1318</v>
      </c>
      <c r="U33" s="56">
        <v>2585</v>
      </c>
      <c r="V33" s="56">
        <v>5450.28</v>
      </c>
      <c r="W33" s="56">
        <v>2345.08</v>
      </c>
      <c r="X33" s="56">
        <v>2433.0915199999999</v>
      </c>
      <c r="Y33" s="56">
        <v>3535.9634999999994</v>
      </c>
    </row>
    <row r="34" spans="1:25" ht="9.6" customHeight="1" x14ac:dyDescent="0.25">
      <c r="A34" s="44" t="s">
        <v>26</v>
      </c>
      <c r="B34" s="49">
        <v>11215</v>
      </c>
      <c r="C34" s="49">
        <v>7528</v>
      </c>
      <c r="D34" s="49">
        <v>11220</v>
      </c>
      <c r="E34" s="49">
        <v>8235</v>
      </c>
      <c r="F34" s="49">
        <v>10992</v>
      </c>
      <c r="G34" s="49">
        <v>9964</v>
      </c>
      <c r="H34" s="49">
        <v>10464</v>
      </c>
      <c r="I34" s="49">
        <v>14867</v>
      </c>
      <c r="J34" s="49">
        <v>9946</v>
      </c>
      <c r="K34" s="49">
        <v>12617</v>
      </c>
      <c r="L34" s="49">
        <v>7406</v>
      </c>
      <c r="M34" s="49">
        <v>11556</v>
      </c>
      <c r="N34" s="34">
        <v>8228</v>
      </c>
      <c r="O34" s="34">
        <v>8318</v>
      </c>
      <c r="P34" s="34">
        <v>9728</v>
      </c>
      <c r="Q34" s="34">
        <v>7669.4</v>
      </c>
      <c r="R34" s="34">
        <v>4753</v>
      </c>
      <c r="S34" s="34">
        <v>3267</v>
      </c>
      <c r="T34" s="56">
        <v>2956</v>
      </c>
      <c r="U34" s="56">
        <v>4244</v>
      </c>
      <c r="V34" s="56">
        <v>6335.51</v>
      </c>
      <c r="W34" s="56">
        <v>5200.7299999999996</v>
      </c>
      <c r="X34" s="56">
        <v>2464.4953999999998</v>
      </c>
      <c r="Y34" s="56">
        <v>1163.5517499999994</v>
      </c>
    </row>
    <row r="35" spans="1:25" ht="9" customHeight="1" x14ac:dyDescent="0.25">
      <c r="A35" s="44" t="s">
        <v>25</v>
      </c>
      <c r="B35" s="49">
        <v>335</v>
      </c>
      <c r="C35" s="49">
        <v>260</v>
      </c>
      <c r="D35" s="49">
        <v>356</v>
      </c>
      <c r="E35" s="49">
        <v>302.60000000000002</v>
      </c>
      <c r="F35" s="49">
        <v>429</v>
      </c>
      <c r="G35" s="49">
        <v>371</v>
      </c>
      <c r="H35" s="49">
        <v>316</v>
      </c>
      <c r="I35" s="49">
        <v>889</v>
      </c>
      <c r="J35" s="49">
        <v>278</v>
      </c>
      <c r="K35" s="49">
        <v>13117</v>
      </c>
      <c r="L35" s="49">
        <v>260</v>
      </c>
      <c r="M35" s="49">
        <v>251</v>
      </c>
      <c r="N35" s="34">
        <v>291</v>
      </c>
      <c r="O35" s="34">
        <v>256</v>
      </c>
      <c r="P35" s="34">
        <v>951</v>
      </c>
      <c r="Q35" s="34">
        <v>318</v>
      </c>
      <c r="R35" s="34">
        <v>214</v>
      </c>
      <c r="S35" s="34">
        <v>156</v>
      </c>
      <c r="T35" s="56">
        <v>229</v>
      </c>
      <c r="U35" s="56">
        <v>295</v>
      </c>
      <c r="V35" s="56">
        <v>300.82</v>
      </c>
      <c r="W35" s="56">
        <v>254</v>
      </c>
      <c r="X35" s="56">
        <v>126.413</v>
      </c>
      <c r="Y35" s="56">
        <v>246.01895275362324</v>
      </c>
    </row>
    <row r="36" spans="1:25" s="14" customFormat="1" ht="9" customHeight="1" x14ac:dyDescent="0.25">
      <c r="A36" s="43" t="s">
        <v>24</v>
      </c>
      <c r="B36" s="50">
        <v>138638</v>
      </c>
      <c r="C36" s="50">
        <v>136375</v>
      </c>
      <c r="D36" s="50">
        <v>80423</v>
      </c>
      <c r="E36" s="50">
        <v>32778</v>
      </c>
      <c r="F36" s="50">
        <v>41828</v>
      </c>
      <c r="G36" s="50">
        <v>66285</v>
      </c>
      <c r="H36" s="50">
        <v>41015</v>
      </c>
      <c r="I36" s="50">
        <v>42887</v>
      </c>
      <c r="J36" s="50">
        <v>35439</v>
      </c>
      <c r="K36" s="50">
        <v>28183</v>
      </c>
      <c r="L36" s="50">
        <v>43378</v>
      </c>
      <c r="M36" s="50">
        <v>55738.45</v>
      </c>
      <c r="N36" s="35">
        <v>31497</v>
      </c>
      <c r="O36" s="35">
        <v>76620</v>
      </c>
      <c r="P36" s="35">
        <v>118411</v>
      </c>
      <c r="Q36" s="35">
        <v>56718</v>
      </c>
      <c r="R36" s="35">
        <v>64241</v>
      </c>
      <c r="S36" s="35">
        <v>69945</v>
      </c>
      <c r="T36" s="57">
        <v>100621</v>
      </c>
      <c r="U36" s="57">
        <v>108358</v>
      </c>
      <c r="V36" s="57">
        <v>106850.38</v>
      </c>
      <c r="W36" s="57">
        <v>126277.12359999993</v>
      </c>
      <c r="X36" s="57">
        <v>166792</v>
      </c>
      <c r="Y36" s="57">
        <v>153519.69872087426</v>
      </c>
    </row>
    <row r="37" spans="1:25" s="14" customFormat="1" ht="9" customHeight="1" x14ac:dyDescent="0.25">
      <c r="A37" s="41" t="s">
        <v>23</v>
      </c>
      <c r="B37" s="48">
        <v>119280</v>
      </c>
      <c r="C37" s="48">
        <v>132872</v>
      </c>
      <c r="D37" s="48">
        <v>200802</v>
      </c>
      <c r="E37" s="48">
        <v>233549.5</v>
      </c>
      <c r="F37" s="48">
        <v>336505</v>
      </c>
      <c r="G37" s="48">
        <v>361607</v>
      </c>
      <c r="H37" s="48">
        <v>500882</v>
      </c>
      <c r="I37" s="48">
        <v>523576</v>
      </c>
      <c r="J37" s="48">
        <v>617393</v>
      </c>
      <c r="K37" s="48">
        <v>506392</v>
      </c>
      <c r="L37" s="48">
        <v>485782</v>
      </c>
      <c r="M37" s="48">
        <f t="shared" ref="M37:N37" si="15">+M38+M39+M44+M55+M56+M57</f>
        <v>560824.44999999995</v>
      </c>
      <c r="N37" s="29">
        <f t="shared" si="15"/>
        <v>620246</v>
      </c>
      <c r="O37" s="29">
        <v>626732.70000000007</v>
      </c>
      <c r="P37" s="29">
        <v>701527</v>
      </c>
      <c r="Q37" s="29">
        <f>+Q38+Q39+Q44+Q55+Q56+Q57</f>
        <v>661375</v>
      </c>
      <c r="R37" s="29">
        <f t="shared" ref="R37:Y37" si="16">+R38+R39+R44+R55+R56+R57</f>
        <v>424543</v>
      </c>
      <c r="S37" s="29">
        <f t="shared" si="16"/>
        <v>404838</v>
      </c>
      <c r="T37" s="53">
        <f t="shared" si="16"/>
        <v>490095</v>
      </c>
      <c r="U37" s="53">
        <f t="shared" si="16"/>
        <v>699410.08000000007</v>
      </c>
      <c r="V37" s="53">
        <f t="shared" si="16"/>
        <v>639840.14</v>
      </c>
      <c r="W37" s="53">
        <f t="shared" si="16"/>
        <v>647916.05699999991</v>
      </c>
      <c r="X37" s="53">
        <f t="shared" si="16"/>
        <v>556088.79995167966</v>
      </c>
      <c r="Y37" s="53">
        <f t="shared" si="16"/>
        <v>734477.92547934456</v>
      </c>
    </row>
    <row r="38" spans="1:25" s="14" customFormat="1" ht="9" customHeight="1" x14ac:dyDescent="0.25">
      <c r="A38" s="43" t="s">
        <v>22</v>
      </c>
      <c r="B38" s="48">
        <v>1</v>
      </c>
      <c r="C38" s="48">
        <v>2</v>
      </c>
      <c r="D38" s="48">
        <v>2</v>
      </c>
      <c r="E38" s="48">
        <v>4</v>
      </c>
      <c r="F38" s="48">
        <v>1</v>
      </c>
      <c r="G38" s="48">
        <v>2</v>
      </c>
      <c r="H38" s="48">
        <v>1</v>
      </c>
      <c r="I38" s="48">
        <v>1</v>
      </c>
      <c r="J38" s="48" t="s">
        <v>4</v>
      </c>
      <c r="K38" s="48" t="s">
        <v>4</v>
      </c>
      <c r="L38" s="48">
        <v>1</v>
      </c>
      <c r="M38" s="48">
        <v>22</v>
      </c>
      <c r="N38" s="29">
        <v>1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58">
        <v>12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</row>
    <row r="39" spans="1:25" s="14" customFormat="1" ht="9" customHeight="1" x14ac:dyDescent="0.25">
      <c r="A39" s="43" t="s">
        <v>21</v>
      </c>
      <c r="B39" s="48">
        <v>4703</v>
      </c>
      <c r="C39" s="48">
        <v>8376</v>
      </c>
      <c r="D39" s="48">
        <v>8354</v>
      </c>
      <c r="E39" s="48">
        <v>7583.9</v>
      </c>
      <c r="F39" s="48">
        <v>9060</v>
      </c>
      <c r="G39" s="48">
        <v>12366</v>
      </c>
      <c r="H39" s="48">
        <v>15729</v>
      </c>
      <c r="I39" s="48">
        <v>20274</v>
      </c>
      <c r="J39" s="48">
        <v>17484</v>
      </c>
      <c r="K39" s="48">
        <v>19434</v>
      </c>
      <c r="L39" s="48">
        <v>22183</v>
      </c>
      <c r="M39" s="48">
        <f t="shared" ref="M39:N39" si="17">+SUM(M40:M43)</f>
        <v>31040</v>
      </c>
      <c r="N39" s="29">
        <f t="shared" si="17"/>
        <v>32462</v>
      </c>
      <c r="O39" s="29">
        <v>29568.3</v>
      </c>
      <c r="P39" s="29">
        <v>32861</v>
      </c>
      <c r="Q39" s="29">
        <f>SUM(Q40:Q43)</f>
        <v>60790.8</v>
      </c>
      <c r="R39" s="29">
        <f t="shared" ref="R39:Y39" si="18">SUM(R40:R43)</f>
        <v>34357</v>
      </c>
      <c r="S39" s="29">
        <f t="shared" si="18"/>
        <v>50180</v>
      </c>
      <c r="T39" s="53">
        <f t="shared" si="18"/>
        <v>40969</v>
      </c>
      <c r="U39" s="53">
        <f t="shared" si="18"/>
        <v>52327.42</v>
      </c>
      <c r="V39" s="53">
        <f t="shared" si="18"/>
        <v>39896.44</v>
      </c>
      <c r="W39" s="53">
        <f t="shared" si="18"/>
        <v>38125.1</v>
      </c>
      <c r="X39" s="53">
        <f t="shared" si="18"/>
        <v>46887.370611115912</v>
      </c>
      <c r="Y39" s="53">
        <f t="shared" si="18"/>
        <v>44835.913893282952</v>
      </c>
    </row>
    <row r="40" spans="1:25" ht="9.6" customHeight="1" x14ac:dyDescent="0.25">
      <c r="A40" s="44" t="s">
        <v>20</v>
      </c>
      <c r="B40" s="49">
        <v>1794</v>
      </c>
      <c r="C40" s="49">
        <v>1568</v>
      </c>
      <c r="D40" s="49">
        <v>2838</v>
      </c>
      <c r="E40" s="49">
        <v>2631</v>
      </c>
      <c r="F40" s="49">
        <v>2060</v>
      </c>
      <c r="G40" s="49">
        <v>2006</v>
      </c>
      <c r="H40" s="49">
        <v>1256</v>
      </c>
      <c r="I40" s="49">
        <v>1628</v>
      </c>
      <c r="J40" s="49">
        <v>1750</v>
      </c>
      <c r="K40" s="49">
        <v>1894</v>
      </c>
      <c r="L40" s="49">
        <v>1578</v>
      </c>
      <c r="M40" s="49">
        <v>1797</v>
      </c>
      <c r="N40" s="34">
        <v>2593</v>
      </c>
      <c r="O40" s="34">
        <v>2343.3000000000002</v>
      </c>
      <c r="P40" s="34">
        <v>1954</v>
      </c>
      <c r="Q40" s="34">
        <v>2539.4</v>
      </c>
      <c r="R40" s="34">
        <v>2404</v>
      </c>
      <c r="S40" s="34">
        <v>1794</v>
      </c>
      <c r="T40" s="56">
        <v>1640</v>
      </c>
      <c r="U40" s="56">
        <v>1449</v>
      </c>
      <c r="V40" s="56">
        <v>1463.17</v>
      </c>
      <c r="W40" s="56">
        <v>659.01</v>
      </c>
      <c r="X40" s="56">
        <v>1042.7284999999999</v>
      </c>
      <c r="Y40" s="56">
        <v>1309.3669999999995</v>
      </c>
    </row>
    <row r="41" spans="1:25" ht="9.6" customHeight="1" x14ac:dyDescent="0.25">
      <c r="A41" s="44" t="s">
        <v>19</v>
      </c>
      <c r="B41" s="49">
        <v>278</v>
      </c>
      <c r="C41" s="49">
        <v>62</v>
      </c>
      <c r="D41" s="49">
        <v>20</v>
      </c>
      <c r="E41" s="49">
        <v>24</v>
      </c>
      <c r="F41" s="49">
        <v>6</v>
      </c>
      <c r="G41" s="49">
        <v>175</v>
      </c>
      <c r="H41" s="49">
        <v>43</v>
      </c>
      <c r="I41" s="49">
        <v>2</v>
      </c>
      <c r="J41" s="49" t="s">
        <v>4</v>
      </c>
      <c r="K41" s="49">
        <v>1</v>
      </c>
      <c r="L41" s="49">
        <v>2</v>
      </c>
      <c r="M41" s="49">
        <v>2</v>
      </c>
      <c r="N41" s="34">
        <v>0</v>
      </c>
      <c r="O41" s="34">
        <v>0</v>
      </c>
      <c r="P41" s="34">
        <v>0</v>
      </c>
      <c r="Q41" s="34">
        <v>2.4</v>
      </c>
      <c r="R41" s="34">
        <v>6</v>
      </c>
      <c r="S41" s="34">
        <v>16</v>
      </c>
      <c r="T41" s="56">
        <v>8</v>
      </c>
      <c r="U41" s="56">
        <v>11.42</v>
      </c>
      <c r="V41" s="56">
        <v>2.2000000000000002</v>
      </c>
      <c r="W41" s="56">
        <v>3</v>
      </c>
      <c r="X41" s="56">
        <v>0.77300000000000002</v>
      </c>
      <c r="Y41" s="56">
        <v>9.6410434782608689</v>
      </c>
    </row>
    <row r="42" spans="1:25" ht="9.6" customHeight="1" x14ac:dyDescent="0.25">
      <c r="A42" s="44" t="s">
        <v>18</v>
      </c>
      <c r="B42" s="49">
        <v>1852</v>
      </c>
      <c r="C42" s="49">
        <v>5988</v>
      </c>
      <c r="D42" s="49">
        <v>4129</v>
      </c>
      <c r="E42" s="49">
        <v>4470.8999999999996</v>
      </c>
      <c r="F42" s="49">
        <v>6514</v>
      </c>
      <c r="G42" s="49">
        <v>9881</v>
      </c>
      <c r="H42" s="49">
        <v>12032</v>
      </c>
      <c r="I42" s="49">
        <v>14496</v>
      </c>
      <c r="J42" s="49">
        <v>15562</v>
      </c>
      <c r="K42" s="49">
        <v>17518</v>
      </c>
      <c r="L42" s="49">
        <v>20337</v>
      </c>
      <c r="M42" s="49">
        <v>29221</v>
      </c>
      <c r="N42" s="34">
        <v>29869</v>
      </c>
      <c r="O42" s="34">
        <v>27212.3</v>
      </c>
      <c r="P42" s="34">
        <v>30689</v>
      </c>
      <c r="Q42" s="34">
        <v>58005</v>
      </c>
      <c r="R42" s="34">
        <v>31888</v>
      </c>
      <c r="S42" s="34">
        <v>48226</v>
      </c>
      <c r="T42" s="56">
        <v>39153</v>
      </c>
      <c r="U42" s="56">
        <v>50820</v>
      </c>
      <c r="V42" s="56">
        <v>38257.129999999997</v>
      </c>
      <c r="W42" s="56">
        <v>37350.089999999997</v>
      </c>
      <c r="X42" s="56">
        <v>45740.869111115913</v>
      </c>
      <c r="Y42" s="56">
        <v>43212.409141109179</v>
      </c>
    </row>
    <row r="43" spans="1:25" ht="9" customHeight="1" x14ac:dyDescent="0.25">
      <c r="A43" s="44" t="s">
        <v>7</v>
      </c>
      <c r="B43" s="49">
        <v>779</v>
      </c>
      <c r="C43" s="49">
        <v>758</v>
      </c>
      <c r="D43" s="49">
        <v>1367</v>
      </c>
      <c r="E43" s="49">
        <v>458</v>
      </c>
      <c r="F43" s="49">
        <v>480</v>
      </c>
      <c r="G43" s="49">
        <v>304</v>
      </c>
      <c r="H43" s="49">
        <v>2398</v>
      </c>
      <c r="I43" s="49">
        <v>4148</v>
      </c>
      <c r="J43" s="49">
        <v>172</v>
      </c>
      <c r="K43" s="49">
        <v>21</v>
      </c>
      <c r="L43" s="49">
        <v>266</v>
      </c>
      <c r="M43" s="49">
        <v>20</v>
      </c>
      <c r="N43" s="34">
        <v>0</v>
      </c>
      <c r="O43" s="34">
        <v>12.7</v>
      </c>
      <c r="P43" s="34">
        <v>218</v>
      </c>
      <c r="Q43" s="34">
        <v>244</v>
      </c>
      <c r="R43" s="34">
        <v>59</v>
      </c>
      <c r="S43" s="34">
        <v>144</v>
      </c>
      <c r="T43" s="56">
        <v>168</v>
      </c>
      <c r="U43" s="56">
        <v>47</v>
      </c>
      <c r="V43" s="56">
        <v>173.94</v>
      </c>
      <c r="W43" s="56">
        <v>113</v>
      </c>
      <c r="X43" s="56">
        <v>103</v>
      </c>
      <c r="Y43" s="56">
        <v>304.49670869551483</v>
      </c>
    </row>
    <row r="44" spans="1:25" s="14" customFormat="1" ht="9" customHeight="1" x14ac:dyDescent="0.25">
      <c r="A44" s="43" t="s">
        <v>17</v>
      </c>
      <c r="B44" s="48">
        <v>111638</v>
      </c>
      <c r="C44" s="48">
        <v>116870</v>
      </c>
      <c r="D44" s="48">
        <v>184022</v>
      </c>
      <c r="E44" s="48">
        <v>216030.6</v>
      </c>
      <c r="F44" s="48">
        <v>318636</v>
      </c>
      <c r="G44" s="48">
        <v>341192</v>
      </c>
      <c r="H44" s="48">
        <v>481433</v>
      </c>
      <c r="I44" s="48">
        <v>490581</v>
      </c>
      <c r="J44" s="48">
        <v>583690</v>
      </c>
      <c r="K44" s="48">
        <v>480720</v>
      </c>
      <c r="L44" s="48">
        <v>457913</v>
      </c>
      <c r="M44" s="48">
        <f t="shared" ref="M44:N44" si="19">+SUM(M45:M54)</f>
        <v>522338.45</v>
      </c>
      <c r="N44" s="29">
        <f t="shared" si="19"/>
        <v>581903</v>
      </c>
      <c r="O44" s="29">
        <v>573548.4</v>
      </c>
      <c r="P44" s="29">
        <v>640968</v>
      </c>
      <c r="Q44" s="29">
        <f>SUM(Q45:Q54)</f>
        <v>579251</v>
      </c>
      <c r="R44" s="29">
        <f t="shared" ref="R44:Y44" si="20">SUM(R45:R54)</f>
        <v>357290</v>
      </c>
      <c r="S44" s="29">
        <f t="shared" si="20"/>
        <v>326385</v>
      </c>
      <c r="T44" s="53">
        <f t="shared" si="20"/>
        <v>408337</v>
      </c>
      <c r="U44" s="53">
        <f t="shared" si="20"/>
        <v>605889.66</v>
      </c>
      <c r="V44" s="53">
        <f t="shared" si="20"/>
        <v>551076.85000000009</v>
      </c>
      <c r="W44" s="53">
        <f t="shared" si="20"/>
        <v>560171.18699999992</v>
      </c>
      <c r="X44" s="53">
        <f t="shared" si="20"/>
        <v>485673.42934056371</v>
      </c>
      <c r="Y44" s="53">
        <f t="shared" si="20"/>
        <v>654332.87362933788</v>
      </c>
    </row>
    <row r="45" spans="1:25" ht="9" customHeight="1" x14ac:dyDescent="0.25">
      <c r="A45" s="44" t="s">
        <v>16</v>
      </c>
      <c r="B45" s="46">
        <v>1405</v>
      </c>
      <c r="C45" s="46">
        <v>522</v>
      </c>
      <c r="D45" s="46">
        <v>686</v>
      </c>
      <c r="E45" s="46">
        <v>657.5</v>
      </c>
      <c r="F45" s="46">
        <v>2906</v>
      </c>
      <c r="G45" s="46">
        <v>3529</v>
      </c>
      <c r="H45" s="46">
        <v>1734</v>
      </c>
      <c r="I45" s="46">
        <v>2535</v>
      </c>
      <c r="J45" s="46">
        <v>2769</v>
      </c>
      <c r="K45" s="46">
        <v>273</v>
      </c>
      <c r="L45" s="46">
        <v>2237</v>
      </c>
      <c r="M45" s="46">
        <v>1195</v>
      </c>
      <c r="N45" s="30">
        <v>1312</v>
      </c>
      <c r="O45" s="30">
        <v>739</v>
      </c>
      <c r="P45" s="30">
        <v>1341</v>
      </c>
      <c r="Q45" s="30">
        <v>479.5</v>
      </c>
      <c r="R45" s="30">
        <v>573</v>
      </c>
      <c r="S45" s="30">
        <v>410</v>
      </c>
      <c r="T45" s="54">
        <v>163</v>
      </c>
      <c r="U45" s="54">
        <v>283</v>
      </c>
      <c r="V45" s="54">
        <v>253.47</v>
      </c>
      <c r="W45" s="54">
        <v>474.22</v>
      </c>
      <c r="X45" s="54">
        <v>464.57777500000009</v>
      </c>
      <c r="Y45" s="54">
        <v>570.29448043478249</v>
      </c>
    </row>
    <row r="46" spans="1:25" ht="9" customHeight="1" x14ac:dyDescent="0.25">
      <c r="A46" s="44" t="s">
        <v>15</v>
      </c>
      <c r="B46" s="46">
        <v>2768</v>
      </c>
      <c r="C46" s="46">
        <v>4995</v>
      </c>
      <c r="D46" s="46">
        <v>2349</v>
      </c>
      <c r="E46" s="46">
        <v>2369.3000000000002</v>
      </c>
      <c r="F46" s="46">
        <v>2507</v>
      </c>
      <c r="G46" s="46">
        <v>3124</v>
      </c>
      <c r="H46" s="46">
        <v>3695</v>
      </c>
      <c r="I46" s="46">
        <v>2838</v>
      </c>
      <c r="J46" s="46">
        <v>4061</v>
      </c>
      <c r="K46" s="46">
        <v>3317</v>
      </c>
      <c r="L46" s="46">
        <v>2389</v>
      </c>
      <c r="M46" s="46">
        <v>2894</v>
      </c>
      <c r="N46" s="30">
        <v>2821</v>
      </c>
      <c r="O46" s="30">
        <v>2127.1999999999998</v>
      </c>
      <c r="P46" s="30">
        <v>3302</v>
      </c>
      <c r="Q46" s="30">
        <v>2798.5</v>
      </c>
      <c r="R46" s="30">
        <v>2571</v>
      </c>
      <c r="S46" s="30">
        <v>1573</v>
      </c>
      <c r="T46" s="54">
        <v>2104</v>
      </c>
      <c r="U46" s="54">
        <v>2188</v>
      </c>
      <c r="V46" s="54">
        <v>1882.64</v>
      </c>
      <c r="W46" s="54">
        <v>2636</v>
      </c>
      <c r="X46" s="54">
        <v>8.3149999999999995</v>
      </c>
      <c r="Y46" s="54">
        <v>2583.1489999999981</v>
      </c>
    </row>
    <row r="47" spans="1:25" ht="9" customHeight="1" x14ac:dyDescent="0.25">
      <c r="A47" s="44" t="s">
        <v>14</v>
      </c>
      <c r="B47" s="46">
        <v>13370</v>
      </c>
      <c r="C47" s="46">
        <v>14700</v>
      </c>
      <c r="D47" s="46">
        <v>15658</v>
      </c>
      <c r="E47" s="46">
        <v>10407.5</v>
      </c>
      <c r="F47" s="46">
        <v>9619</v>
      </c>
      <c r="G47" s="46">
        <v>9006</v>
      </c>
      <c r="H47" s="46">
        <v>5253</v>
      </c>
      <c r="I47" s="46">
        <v>8769</v>
      </c>
      <c r="J47" s="46">
        <v>8894</v>
      </c>
      <c r="K47" s="46">
        <v>11071</v>
      </c>
      <c r="L47" s="46">
        <v>9022</v>
      </c>
      <c r="M47" s="46">
        <v>9171</v>
      </c>
      <c r="N47" s="30">
        <v>8451</v>
      </c>
      <c r="O47" s="30">
        <v>6954.2</v>
      </c>
      <c r="P47" s="30">
        <v>5866</v>
      </c>
      <c r="Q47" s="30">
        <v>4476</v>
      </c>
      <c r="R47" s="30">
        <v>3682</v>
      </c>
      <c r="S47" s="30">
        <v>2688</v>
      </c>
      <c r="T47" s="54">
        <v>1324</v>
      </c>
      <c r="U47" s="54">
        <v>1702</v>
      </c>
      <c r="V47" s="54">
        <v>1223.3399999999999</v>
      </c>
      <c r="W47" s="54">
        <v>611.20000000000005</v>
      </c>
      <c r="X47" s="54">
        <v>599.33999999999992</v>
      </c>
      <c r="Y47" s="54">
        <v>1389.6893478260872</v>
      </c>
    </row>
    <row r="48" spans="1:25" ht="9" customHeight="1" x14ac:dyDescent="0.25">
      <c r="A48" s="44" t="s">
        <v>13</v>
      </c>
      <c r="B48" s="46">
        <v>11810</v>
      </c>
      <c r="C48" s="46">
        <v>2359</v>
      </c>
      <c r="D48" s="46">
        <v>7732</v>
      </c>
      <c r="E48" s="46">
        <v>14653.2</v>
      </c>
      <c r="F48" s="46">
        <v>15476</v>
      </c>
      <c r="G48" s="46">
        <v>15185</v>
      </c>
      <c r="H48" s="46">
        <v>18763</v>
      </c>
      <c r="I48" s="46">
        <v>24768</v>
      </c>
      <c r="J48" s="46">
        <v>19618</v>
      </c>
      <c r="K48" s="46">
        <v>26476</v>
      </c>
      <c r="L48" s="46">
        <v>62827</v>
      </c>
      <c r="M48" s="46">
        <v>93050</v>
      </c>
      <c r="N48" s="30">
        <v>39678</v>
      </c>
      <c r="O48" s="30">
        <v>91474</v>
      </c>
      <c r="P48" s="30">
        <v>56820</v>
      </c>
      <c r="Q48" s="30">
        <v>30396</v>
      </c>
      <c r="R48" s="30">
        <v>13343</v>
      </c>
      <c r="S48" s="30">
        <v>16814</v>
      </c>
      <c r="T48" s="54">
        <v>38081</v>
      </c>
      <c r="U48" s="54">
        <v>54340</v>
      </c>
      <c r="V48" s="54">
        <v>48180.41</v>
      </c>
      <c r="W48" s="54">
        <v>32666.31</v>
      </c>
      <c r="X48" s="54">
        <v>25464.424983285546</v>
      </c>
      <c r="Y48" s="54">
        <v>15786.804364252101</v>
      </c>
    </row>
    <row r="49" spans="1:25" ht="10.5" hidden="1" customHeight="1" x14ac:dyDescent="0.25">
      <c r="A49" s="44" t="s">
        <v>12</v>
      </c>
      <c r="B49" s="46">
        <v>10</v>
      </c>
      <c r="C49" s="46" t="s">
        <v>4</v>
      </c>
      <c r="D49" s="46">
        <v>85</v>
      </c>
      <c r="E49" s="46" t="s">
        <v>4</v>
      </c>
      <c r="F49" s="46" t="s">
        <v>4</v>
      </c>
      <c r="G49" s="46">
        <v>2</v>
      </c>
      <c r="H49" s="46" t="s">
        <v>4</v>
      </c>
      <c r="I49" s="46" t="s">
        <v>4</v>
      </c>
      <c r="J49" s="46" t="s">
        <v>4</v>
      </c>
      <c r="K49" s="46">
        <v>31</v>
      </c>
      <c r="L49" s="15">
        <v>0</v>
      </c>
      <c r="M49" s="15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/>
      <c r="T49" s="55"/>
      <c r="U49" s="55">
        <v>0</v>
      </c>
      <c r="V49" s="55"/>
      <c r="W49" s="55"/>
      <c r="X49" s="55"/>
      <c r="Y49" s="55"/>
    </row>
    <row r="50" spans="1:25" ht="9.6" customHeight="1" x14ac:dyDescent="0.25">
      <c r="A50" s="44" t="s">
        <v>11</v>
      </c>
      <c r="B50" s="46">
        <v>956</v>
      </c>
      <c r="C50" s="46">
        <v>949</v>
      </c>
      <c r="D50" s="46">
        <v>978</v>
      </c>
      <c r="E50" s="46">
        <v>406.9</v>
      </c>
      <c r="F50" s="46">
        <v>1107</v>
      </c>
      <c r="G50" s="46">
        <v>1962</v>
      </c>
      <c r="H50" s="46">
        <v>2899</v>
      </c>
      <c r="I50" s="46">
        <v>2793</v>
      </c>
      <c r="J50" s="46">
        <v>1906</v>
      </c>
      <c r="K50" s="46">
        <v>326</v>
      </c>
      <c r="L50" s="46">
        <v>765</v>
      </c>
      <c r="M50" s="46">
        <v>491</v>
      </c>
      <c r="N50" s="30">
        <v>760</v>
      </c>
      <c r="O50" s="30">
        <v>1227</v>
      </c>
      <c r="P50" s="30">
        <v>1207</v>
      </c>
      <c r="Q50" s="30">
        <v>1697</v>
      </c>
      <c r="R50" s="30">
        <v>610</v>
      </c>
      <c r="S50" s="30">
        <v>166</v>
      </c>
      <c r="T50" s="54">
        <v>286</v>
      </c>
      <c r="U50" s="54">
        <v>225</v>
      </c>
      <c r="V50" s="54">
        <v>229.22</v>
      </c>
      <c r="W50" s="54">
        <v>176.22</v>
      </c>
      <c r="X50" s="54">
        <v>255.44499999999999</v>
      </c>
      <c r="Y50" s="54">
        <v>423.12099999999975</v>
      </c>
    </row>
    <row r="51" spans="1:25" ht="9" customHeight="1" x14ac:dyDescent="0.25">
      <c r="A51" s="44" t="s">
        <v>10</v>
      </c>
      <c r="B51" s="46">
        <v>24548</v>
      </c>
      <c r="C51" s="46">
        <v>18738</v>
      </c>
      <c r="D51" s="46">
        <v>6490</v>
      </c>
      <c r="E51" s="46">
        <v>27440.6</v>
      </c>
      <c r="F51" s="46">
        <v>12481</v>
      </c>
      <c r="G51" s="46">
        <v>10205</v>
      </c>
      <c r="H51" s="46">
        <v>9093</v>
      </c>
      <c r="I51" s="46">
        <v>14769</v>
      </c>
      <c r="J51" s="46">
        <v>4654</v>
      </c>
      <c r="K51" s="46">
        <v>13178</v>
      </c>
      <c r="L51" s="46">
        <v>4798</v>
      </c>
      <c r="M51" s="46">
        <v>2251</v>
      </c>
      <c r="N51" s="30">
        <v>20483</v>
      </c>
      <c r="O51" s="30">
        <v>16611</v>
      </c>
      <c r="P51" s="30">
        <v>10986</v>
      </c>
      <c r="Q51" s="30">
        <v>18330</v>
      </c>
      <c r="R51" s="30">
        <v>6924</v>
      </c>
      <c r="S51" s="30">
        <v>1336</v>
      </c>
      <c r="T51" s="54">
        <v>600</v>
      </c>
      <c r="U51" s="54">
        <v>11379</v>
      </c>
      <c r="V51" s="54">
        <v>1706.25</v>
      </c>
      <c r="W51" s="54">
        <v>185.99</v>
      </c>
      <c r="X51" s="54">
        <v>148.26599999999999</v>
      </c>
      <c r="Y51" s="54">
        <v>527.21439999999996</v>
      </c>
    </row>
    <row r="52" spans="1:25" ht="9" customHeight="1" x14ac:dyDescent="0.25">
      <c r="A52" s="44" t="s">
        <v>9</v>
      </c>
      <c r="B52" s="46">
        <v>53795</v>
      </c>
      <c r="C52" s="46">
        <v>71834</v>
      </c>
      <c r="D52" s="46">
        <v>146390</v>
      </c>
      <c r="E52" s="46">
        <v>153727</v>
      </c>
      <c r="F52" s="46">
        <v>270368</v>
      </c>
      <c r="G52" s="46">
        <v>291140</v>
      </c>
      <c r="H52" s="46">
        <v>434261</v>
      </c>
      <c r="I52" s="46">
        <v>427591</v>
      </c>
      <c r="J52" s="46">
        <v>533414</v>
      </c>
      <c r="K52" s="46">
        <v>411804</v>
      </c>
      <c r="L52" s="46">
        <v>369822</v>
      </c>
      <c r="M52" s="46">
        <v>404729</v>
      </c>
      <c r="N52" s="30">
        <v>497462</v>
      </c>
      <c r="O52" s="30">
        <v>451061.2</v>
      </c>
      <c r="P52" s="30">
        <v>556156</v>
      </c>
      <c r="Q52" s="30">
        <v>513796</v>
      </c>
      <c r="R52" s="30">
        <v>323337</v>
      </c>
      <c r="S52" s="30">
        <v>295975</v>
      </c>
      <c r="T52" s="54">
        <v>362232</v>
      </c>
      <c r="U52" s="54">
        <v>526902</v>
      </c>
      <c r="V52" s="54">
        <v>492362.41</v>
      </c>
      <c r="W52" s="54">
        <v>518913.92</v>
      </c>
      <c r="X52" s="54">
        <v>457101.63308227819</v>
      </c>
      <c r="Y52" s="54">
        <v>621925.04799581098</v>
      </c>
    </row>
    <row r="53" spans="1:25" ht="9.6" customHeight="1" x14ac:dyDescent="0.25">
      <c r="A53" s="44" t="s">
        <v>8</v>
      </c>
      <c r="B53" s="46">
        <v>819</v>
      </c>
      <c r="C53" s="46">
        <v>635</v>
      </c>
      <c r="D53" s="46">
        <v>1415</v>
      </c>
      <c r="E53" s="46">
        <v>1428.6</v>
      </c>
      <c r="F53" s="46">
        <v>1270</v>
      </c>
      <c r="G53" s="46">
        <v>1077</v>
      </c>
      <c r="H53" s="46">
        <v>606</v>
      </c>
      <c r="I53" s="46">
        <v>1695</v>
      </c>
      <c r="J53" s="46">
        <v>2921</v>
      </c>
      <c r="K53" s="46">
        <v>1030</v>
      </c>
      <c r="L53" s="46">
        <v>2545</v>
      </c>
      <c r="M53" s="46">
        <v>970</v>
      </c>
      <c r="N53" s="30">
        <v>2626</v>
      </c>
      <c r="O53" s="30">
        <v>1317</v>
      </c>
      <c r="P53" s="30">
        <v>1977</v>
      </c>
      <c r="Q53" s="30">
        <v>5036</v>
      </c>
      <c r="R53" s="30">
        <v>1318</v>
      </c>
      <c r="S53" s="30">
        <v>2803</v>
      </c>
      <c r="T53" s="54">
        <v>945</v>
      </c>
      <c r="U53" s="54">
        <v>730.66</v>
      </c>
      <c r="V53" s="54">
        <v>1168.93</v>
      </c>
      <c r="W53" s="54">
        <v>892.96699999999998</v>
      </c>
      <c r="X53" s="54">
        <v>872.4274999999999</v>
      </c>
      <c r="Y53" s="54">
        <v>3760.7876699999997</v>
      </c>
    </row>
    <row r="54" spans="1:25" ht="9" customHeight="1" x14ac:dyDescent="0.25">
      <c r="A54" s="44" t="s">
        <v>7</v>
      </c>
      <c r="B54" s="46">
        <v>2157</v>
      </c>
      <c r="C54" s="46">
        <v>2138</v>
      </c>
      <c r="D54" s="46">
        <v>2239</v>
      </c>
      <c r="E54" s="46">
        <v>4940</v>
      </c>
      <c r="F54" s="46">
        <v>2902</v>
      </c>
      <c r="G54" s="46">
        <v>5962</v>
      </c>
      <c r="H54" s="46">
        <v>5129</v>
      </c>
      <c r="I54" s="46">
        <v>4823</v>
      </c>
      <c r="J54" s="46">
        <v>5453</v>
      </c>
      <c r="K54" s="46">
        <v>13214</v>
      </c>
      <c r="L54" s="46">
        <v>3508</v>
      </c>
      <c r="M54" s="46">
        <v>7587.45</v>
      </c>
      <c r="N54" s="30">
        <v>8310</v>
      </c>
      <c r="O54" s="30">
        <v>2037.8</v>
      </c>
      <c r="P54" s="30">
        <v>3313</v>
      </c>
      <c r="Q54" s="30">
        <v>2242</v>
      </c>
      <c r="R54" s="30">
        <v>4932</v>
      </c>
      <c r="S54" s="30">
        <v>4620</v>
      </c>
      <c r="T54" s="54">
        <v>2602</v>
      </c>
      <c r="U54" s="54">
        <v>8140</v>
      </c>
      <c r="V54" s="54">
        <v>4070.18</v>
      </c>
      <c r="W54" s="54">
        <v>3614.36</v>
      </c>
      <c r="X54" s="54">
        <v>759</v>
      </c>
      <c r="Y54" s="54">
        <v>7366.7653710138984</v>
      </c>
    </row>
    <row r="55" spans="1:25" s="14" customFormat="1" ht="10.5" customHeight="1" x14ac:dyDescent="0.25">
      <c r="A55" s="43" t="s">
        <v>6</v>
      </c>
      <c r="B55" s="48">
        <v>1626</v>
      </c>
      <c r="C55" s="48">
        <v>2114</v>
      </c>
      <c r="D55" s="48">
        <v>2245</v>
      </c>
      <c r="E55" s="48">
        <v>2066</v>
      </c>
      <c r="F55" s="48">
        <v>1388</v>
      </c>
      <c r="G55" s="48">
        <v>3033</v>
      </c>
      <c r="H55" s="48">
        <v>281</v>
      </c>
      <c r="I55" s="48">
        <v>1932</v>
      </c>
      <c r="J55" s="48">
        <v>2438</v>
      </c>
      <c r="K55" s="48">
        <v>570</v>
      </c>
      <c r="L55" s="48">
        <v>1314</v>
      </c>
      <c r="M55" s="48">
        <v>1552</v>
      </c>
      <c r="N55" s="29">
        <v>2295</v>
      </c>
      <c r="O55" s="29">
        <v>1427</v>
      </c>
      <c r="P55" s="29">
        <v>1868</v>
      </c>
      <c r="Q55" s="29">
        <v>1521.1</v>
      </c>
      <c r="R55" s="29">
        <v>1113</v>
      </c>
      <c r="S55" s="29">
        <v>735</v>
      </c>
      <c r="T55" s="53">
        <v>2184</v>
      </c>
      <c r="U55" s="53">
        <v>4832</v>
      </c>
      <c r="V55" s="53">
        <v>199.34</v>
      </c>
      <c r="W55" s="53">
        <v>411.65</v>
      </c>
      <c r="X55" s="53">
        <v>720</v>
      </c>
      <c r="Y55" s="53">
        <v>969.44604254636579</v>
      </c>
    </row>
    <row r="56" spans="1:25" ht="9" customHeight="1" x14ac:dyDescent="0.25">
      <c r="A56" s="43" t="s">
        <v>5</v>
      </c>
      <c r="B56" s="48" t="s">
        <v>4</v>
      </c>
      <c r="C56" s="48">
        <v>5</v>
      </c>
      <c r="D56" s="48">
        <v>3</v>
      </c>
      <c r="E56" s="48">
        <v>1</v>
      </c>
      <c r="F56" s="48">
        <v>2</v>
      </c>
      <c r="G56" s="48">
        <v>14</v>
      </c>
      <c r="H56" s="48">
        <v>4</v>
      </c>
      <c r="I56" s="48">
        <v>2</v>
      </c>
      <c r="J56" s="48">
        <v>2</v>
      </c>
      <c r="K56" s="48" t="s">
        <v>4</v>
      </c>
      <c r="L56" s="48">
        <v>3</v>
      </c>
      <c r="M56" s="48">
        <v>72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58">
        <v>0</v>
      </c>
      <c r="U56" s="59">
        <v>12</v>
      </c>
      <c r="V56" s="58">
        <v>0</v>
      </c>
      <c r="W56" s="58">
        <v>0</v>
      </c>
      <c r="X56" s="58">
        <v>0</v>
      </c>
      <c r="Y56" s="58">
        <v>0</v>
      </c>
    </row>
    <row r="57" spans="1:25" ht="9.75" customHeight="1" x14ac:dyDescent="0.25">
      <c r="A57" s="43" t="s">
        <v>3</v>
      </c>
      <c r="B57" s="48">
        <v>1312</v>
      </c>
      <c r="C57" s="48">
        <v>5505</v>
      </c>
      <c r="D57" s="48">
        <v>6176</v>
      </c>
      <c r="E57" s="48">
        <v>7864</v>
      </c>
      <c r="F57" s="48">
        <v>7418</v>
      </c>
      <c r="G57" s="48">
        <v>5000</v>
      </c>
      <c r="H57" s="48">
        <v>3434</v>
      </c>
      <c r="I57" s="48">
        <v>10786</v>
      </c>
      <c r="J57" s="48">
        <v>13779</v>
      </c>
      <c r="K57" s="48">
        <v>5668</v>
      </c>
      <c r="L57" s="48">
        <v>4368</v>
      </c>
      <c r="M57" s="48">
        <v>5800</v>
      </c>
      <c r="N57" s="29">
        <v>3585</v>
      </c>
      <c r="O57" s="29">
        <v>22189</v>
      </c>
      <c r="P57" s="29">
        <v>25830</v>
      </c>
      <c r="Q57" s="29">
        <v>19812.099999999999</v>
      </c>
      <c r="R57" s="29">
        <v>31783</v>
      </c>
      <c r="S57" s="29">
        <v>27538</v>
      </c>
      <c r="T57" s="53">
        <v>38593</v>
      </c>
      <c r="U57" s="53">
        <v>36349</v>
      </c>
      <c r="V57" s="53">
        <v>48667.51</v>
      </c>
      <c r="W57" s="53">
        <v>49208.12</v>
      </c>
      <c r="X57" s="53">
        <v>22808</v>
      </c>
      <c r="Y57" s="53">
        <v>34339.691914177325</v>
      </c>
    </row>
    <row r="58" spans="1:25" ht="1.5" customHeight="1" x14ac:dyDescent="0.25">
      <c r="A58" s="13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8" customFormat="1" ht="10.5" customHeight="1" x14ac:dyDescent="0.25">
      <c r="A59" s="51" t="s">
        <v>57</v>
      </c>
      <c r="B59" s="9"/>
      <c r="C59" s="9"/>
      <c r="D59" s="9"/>
      <c r="E59" s="9"/>
      <c r="F59" s="9"/>
      <c r="G59" s="9"/>
      <c r="H59" s="9"/>
      <c r="I59" s="9"/>
      <c r="J59" s="9"/>
      <c r="K59" s="9"/>
      <c r="N59" s="10"/>
      <c r="O59" s="10"/>
      <c r="P59" s="10"/>
      <c r="Q59" s="10"/>
      <c r="R59" s="10"/>
      <c r="S59" s="10"/>
      <c r="T59" s="10"/>
      <c r="U59" s="10"/>
      <c r="V59" s="10"/>
    </row>
    <row r="60" spans="1:25" s="8" customFormat="1" ht="10.5" customHeight="1" x14ac:dyDescent="0.25">
      <c r="A60" s="51" t="s">
        <v>2</v>
      </c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25" s="8" customFormat="1" ht="10.5" customHeight="1" x14ac:dyDescent="0.25">
      <c r="A61" s="51" t="s">
        <v>1</v>
      </c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25" s="6" customFormat="1" ht="10.5" customHeight="1" x14ac:dyDescent="0.25">
      <c r="A62" s="52" t="s">
        <v>0</v>
      </c>
      <c r="C62" s="7"/>
      <c r="D62" s="7"/>
      <c r="E62" s="7"/>
      <c r="F62" s="7"/>
      <c r="G62" s="7"/>
      <c r="H62" s="7"/>
      <c r="I62" s="7"/>
      <c r="J62" s="7"/>
      <c r="K62" s="7"/>
    </row>
    <row r="63" spans="1:25" s="4" customFormat="1" ht="9" customHeight="1" x14ac:dyDescent="0.25">
      <c r="C63" s="5"/>
      <c r="D63" s="5"/>
    </row>
    <row r="64" spans="1:25" ht="12" customHeight="1" x14ac:dyDescent="0.25">
      <c r="G64" s="3"/>
      <c r="H64" s="3"/>
      <c r="I64" s="3"/>
    </row>
    <row r="65" spans="7:9" ht="12" customHeight="1" x14ac:dyDescent="0.25">
      <c r="G65" s="3"/>
      <c r="H65" s="3"/>
      <c r="I65" s="3"/>
    </row>
    <row r="66" spans="7:9" ht="12" customHeight="1" x14ac:dyDescent="0.25"/>
    <row r="67" spans="7:9" ht="12" customHeight="1" x14ac:dyDescent="0.25"/>
    <row r="68" spans="7:9" ht="12" customHeight="1" x14ac:dyDescent="0.25"/>
    <row r="69" spans="7:9" ht="12" customHeight="1" x14ac:dyDescent="0.25"/>
    <row r="70" spans="7:9" ht="12" customHeight="1" x14ac:dyDescent="0.25"/>
    <row r="71" spans="7:9" ht="12" customHeight="1" x14ac:dyDescent="0.25"/>
    <row r="72" spans="7:9" ht="12" customHeight="1" x14ac:dyDescent="0.25"/>
    <row r="73" spans="7:9" ht="12" customHeight="1" x14ac:dyDescent="0.25"/>
    <row r="74" spans="7:9" ht="12" customHeight="1" x14ac:dyDescent="0.25"/>
    <row r="75" spans="7:9" ht="12" customHeight="1" x14ac:dyDescent="0.25"/>
    <row r="76" spans="7:9" ht="12" customHeight="1" x14ac:dyDescent="0.25"/>
    <row r="77" spans="7:9" ht="12" customHeight="1" x14ac:dyDescent="0.25"/>
    <row r="78" spans="7:9" ht="12" customHeight="1" x14ac:dyDescent="0.25"/>
    <row r="79" spans="7:9" ht="12" customHeight="1" x14ac:dyDescent="0.25"/>
    <row r="80" spans="7:9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</sheetData>
  <pageMargins left="1.9685039370078741" right="1.9685039370078741" top="0.98425196850393704" bottom="2.9527559055118111" header="0" footer="0"/>
  <pageSetup paperSize="9" orientation="portrait" r:id="rId1"/>
  <headerFooter alignWithMargins="0"/>
  <ignoredErrors>
    <ignoredError sqref="Q26:Y26 Q44:Y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14.4</vt:lpstr>
      <vt:lpstr>'14.4'!Área_de_impresión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2024-07-22T21:36:33Z</cp:lastPrinted>
  <dcterms:created xsi:type="dcterms:W3CDTF">2019-09-04T17:33:57Z</dcterms:created>
  <dcterms:modified xsi:type="dcterms:W3CDTF">2024-07-22T22:30:00Z</dcterms:modified>
</cp:coreProperties>
</file>