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veliz\C.E.2025_cuadros-recopilados\Cap-15_MINERÍA E HIDROCARBUROS\"/>
    </mc:Choice>
  </mc:AlternateContent>
  <bookViews>
    <workbookView xWindow="-120" yWindow="-120" windowWidth="29040" windowHeight="15720"/>
  </bookViews>
  <sheets>
    <sheet name="1539" sheetId="1" r:id="rId1"/>
  </sheets>
  <externalReferences>
    <externalReference r:id="rId2"/>
    <externalReference r:id="rId3"/>
    <externalReference r:id="rId4"/>
  </externalReferences>
  <definedNames>
    <definedName name="\i">#N/A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hidden="1">[2]HIERRO!#REF!</definedName>
    <definedName name="_9__123Graph_XGráfico_1A" hidden="1">[2]HIERRO!#REF!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A_impresión_IM">#REF!</definedName>
    <definedName name="_xlnm.Print_Area" localSheetId="0">'1539'!$B$1:$AM$73</definedName>
    <definedName name="cartera" hidden="1">255</definedName>
    <definedName name="consulta">#REF!</definedName>
    <definedName name="fecha">#REF!</definedName>
    <definedName name="GAS">#REF!</definedName>
    <definedName name="titul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5" i="1" l="1"/>
  <c r="AL45" i="1"/>
  <c r="AL38" i="1"/>
  <c r="AL11" i="1"/>
  <c r="AM45" i="1"/>
  <c r="AM55" i="1"/>
  <c r="AM38" i="1"/>
  <c r="AM11" i="1"/>
  <c r="AL44" i="1" l="1"/>
  <c r="AL10" i="1" s="1"/>
  <c r="AM44" i="1"/>
  <c r="AM10" i="1" s="1"/>
  <c r="AK45" i="1" l="1"/>
  <c r="AK55" i="1"/>
  <c r="AJ55" i="1" l="1"/>
  <c r="AJ45" i="1"/>
  <c r="AJ38" i="1"/>
  <c r="AJ11" i="1"/>
  <c r="AJ44" i="1" l="1"/>
  <c r="AJ10" i="1" s="1"/>
  <c r="E45" i="1" l="1"/>
  <c r="AI55" i="1" l="1"/>
  <c r="AI45" i="1"/>
  <c r="AI38" i="1"/>
  <c r="AI11" i="1"/>
  <c r="AI44" i="1" l="1"/>
  <c r="AH55" i="1"/>
  <c r="AH45" i="1"/>
  <c r="AH38" i="1"/>
  <c r="AH11" i="1"/>
  <c r="AI10" i="1" l="1"/>
  <c r="AH44" i="1"/>
  <c r="AH10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K44" i="1"/>
  <c r="AK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K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R44" i="1" l="1"/>
  <c r="R10" i="1" s="1"/>
  <c r="P44" i="1"/>
  <c r="P10" i="1" s="1"/>
  <c r="AF44" i="1"/>
  <c r="AF10" i="1" s="1"/>
  <c r="X44" i="1"/>
  <c r="X10" i="1" s="1"/>
  <c r="H44" i="1"/>
  <c r="H10" i="1" s="1"/>
  <c r="J44" i="1"/>
  <c r="J10" i="1" s="1"/>
  <c r="L44" i="1"/>
  <c r="L10" i="1" s="1"/>
  <c r="F44" i="1"/>
  <c r="F10" i="1" s="1"/>
  <c r="N44" i="1"/>
  <c r="N10" i="1" s="1"/>
  <c r="V44" i="1"/>
  <c r="V10" i="1" s="1"/>
  <c r="AD44" i="1"/>
  <c r="AD10" i="1" s="1"/>
  <c r="G44" i="1"/>
  <c r="G10" i="1" s="1"/>
  <c r="O44" i="1"/>
  <c r="O10" i="1" s="1"/>
  <c r="W44" i="1"/>
  <c r="W10" i="1" s="1"/>
  <c r="AE44" i="1"/>
  <c r="AE10" i="1" s="1"/>
  <c r="S44" i="1"/>
  <c r="S10" i="1" s="1"/>
  <c r="T44" i="1"/>
  <c r="T10" i="1" s="1"/>
  <c r="AB44" i="1"/>
  <c r="AB10" i="1" s="1"/>
  <c r="Z44" i="1"/>
  <c r="Z10" i="1" s="1"/>
  <c r="K44" i="1"/>
  <c r="K10" i="1" s="1"/>
  <c r="AA44" i="1"/>
  <c r="AA10" i="1" s="1"/>
  <c r="I44" i="1"/>
  <c r="I10" i="1" s="1"/>
  <c r="Q44" i="1"/>
  <c r="Q10" i="1" s="1"/>
  <c r="Y44" i="1"/>
  <c r="Y10" i="1" s="1"/>
  <c r="AG44" i="1"/>
  <c r="AG10" i="1" s="1"/>
  <c r="E44" i="1"/>
  <c r="E10" i="1" s="1"/>
  <c r="M44" i="1"/>
  <c r="M10" i="1" s="1"/>
  <c r="U44" i="1"/>
  <c r="U10" i="1" s="1"/>
  <c r="AC44" i="1"/>
  <c r="AC10" i="1" s="1"/>
  <c r="AK10" i="1"/>
</calcChain>
</file>

<file path=xl/sharedStrings.xml><?xml version="1.0" encoding="utf-8"?>
<sst xmlns="http://schemas.openxmlformats.org/spreadsheetml/2006/main" count="123" uniqueCount="99">
  <si>
    <t>Lote</t>
  </si>
  <si>
    <t>Petróleo Crudo</t>
  </si>
  <si>
    <t>Noroeste</t>
  </si>
  <si>
    <t>Cavelcas</t>
  </si>
  <si>
    <t>I</t>
  </si>
  <si>
    <t>Graña y Montero Petrolera</t>
  </si>
  <si>
    <t>Petrolera Monterrico</t>
  </si>
  <si>
    <t>II</t>
  </si>
  <si>
    <t>Mercantile</t>
  </si>
  <si>
    <t>III</t>
  </si>
  <si>
    <t>Interoil 1/</t>
  </si>
  <si>
    <t>Río Bravo</t>
  </si>
  <si>
    <t>IV</t>
  </si>
  <si>
    <t>V</t>
  </si>
  <si>
    <t>Petroperú</t>
  </si>
  <si>
    <t>VI</t>
  </si>
  <si>
    <t>Sapet</t>
  </si>
  <si>
    <t>VII</t>
  </si>
  <si>
    <t>VI-VII</t>
  </si>
  <si>
    <t>IX</t>
  </si>
  <si>
    <t>Nor Oeste</t>
  </si>
  <si>
    <t>X</t>
  </si>
  <si>
    <t>Oxy-Bridas</t>
  </si>
  <si>
    <t>XI</t>
  </si>
  <si>
    <t>Olympic</t>
  </si>
  <si>
    <t>XIII</t>
  </si>
  <si>
    <t>XIV</t>
  </si>
  <si>
    <t>XV</t>
  </si>
  <si>
    <t>XX</t>
  </si>
  <si>
    <t>Zócalo</t>
  </si>
  <si>
    <t>Petromar</t>
  </si>
  <si>
    <t>Z-2B</t>
  </si>
  <si>
    <t>Z-1</t>
  </si>
  <si>
    <t>Savia Perú</t>
  </si>
  <si>
    <t xml:space="preserve">Savia Perú </t>
  </si>
  <si>
    <t>Z-6</t>
  </si>
  <si>
    <t>Selva</t>
  </si>
  <si>
    <t>Selva Norte</t>
  </si>
  <si>
    <t>Occidental</t>
  </si>
  <si>
    <t>1-AB</t>
  </si>
  <si>
    <t>Pluspetrol Norte</t>
  </si>
  <si>
    <t>Lote Selva Norte</t>
  </si>
  <si>
    <t>Perenco</t>
  </si>
  <si>
    <t>67</t>
  </si>
  <si>
    <t>95</t>
  </si>
  <si>
    <t>Pluspetrol E&amp;P</t>
  </si>
  <si>
    <t>102</t>
  </si>
  <si>
    <t>Selva Central</t>
  </si>
  <si>
    <t>131</t>
  </si>
  <si>
    <t>Maple</t>
  </si>
  <si>
    <t>31B/D</t>
  </si>
  <si>
    <t>Aguaytía</t>
  </si>
  <si>
    <t>31-C</t>
  </si>
  <si>
    <t>31-E</t>
  </si>
  <si>
    <t>Fuente: PERUPETRO S.A. - Gerencia de Planeamiento y Control de Gestión.</t>
  </si>
  <si>
    <t>1/</t>
  </si>
  <si>
    <t>2/</t>
  </si>
  <si>
    <t>3/</t>
  </si>
  <si>
    <t>4/</t>
  </si>
  <si>
    <t>192</t>
  </si>
  <si>
    <t>UNNA Energía 1/</t>
  </si>
  <si>
    <t>CNPC Perú</t>
  </si>
  <si>
    <t>5/</t>
  </si>
  <si>
    <t>6/</t>
  </si>
  <si>
    <t>Z-69</t>
  </si>
  <si>
    <t>Interoil</t>
  </si>
  <si>
    <t>Petroperú 2/ 4/</t>
  </si>
  <si>
    <t>Corporación del Sur 3/</t>
  </si>
  <si>
    <t>Petroperú 4/</t>
  </si>
  <si>
    <t>Olympic 5/</t>
  </si>
  <si>
    <t>Unienergía ABC 6/</t>
  </si>
  <si>
    <t>8/</t>
  </si>
  <si>
    <t>7/</t>
  </si>
  <si>
    <t>9/</t>
  </si>
  <si>
    <t>10/</t>
  </si>
  <si>
    <t>B. HIDROCARBUROS</t>
  </si>
  <si>
    <t>Zona, empresa</t>
  </si>
  <si>
    <t xml:space="preserve">    (Barriles)    </t>
  </si>
  <si>
    <t>11/</t>
  </si>
  <si>
    <t xml:space="preserve">           LOTE, 2020-2024</t>
  </si>
  <si>
    <t>OIG Perú 7/</t>
  </si>
  <si>
    <t>Vigo Energy 8/</t>
  </si>
  <si>
    <t>Petroperú 9/</t>
  </si>
  <si>
    <t>Upland Oil and Gas LLC 10/</t>
  </si>
  <si>
    <t>Petrotal Perú</t>
  </si>
  <si>
    <t>Frontera Energy del Perú</t>
  </si>
  <si>
    <t>Ucawa Energy 11/</t>
  </si>
  <si>
    <t xml:space="preserve">15.39  PRODUCCIÓN DE PETRÓLEO CRUDO, SEGÚN ZONA, EMPRESA Y </t>
  </si>
  <si>
    <t>El 03 de mayo de 2021 Graña y Montero Petrolera S.A. cambió de razón social a UNNA Energía S.A.</t>
  </si>
  <si>
    <t>El 25 de diciembre de 2021 PERUPETRO S.A. suscribió con Petroperú el Contrato de Licencia Temporal para la Explotación de Hidrocarburos del Lote I, operado hasta el 26-12-2021 por la empresa UNNA Energía (ex GMP).</t>
  </si>
  <si>
    <t>El 08 de octubre de 2023 PERUPETRO S.A. suscribió con el Consorcio conformado por Corporación del Sur S.A.-Sucursal del Perú (operador) y GTG Petroleum S.A.C. el contrato de licencia para la explotación de hidrocarburos en el  Lote V.</t>
  </si>
  <si>
    <t>El 21 de octubre de 2023 PERUPETRO S.A. suscribió el contrato con Petroperú S.A. para la explotación de hidrocarburos en los Lotes I y VI.</t>
  </si>
  <si>
    <t>El 21 de octubre de 2023 PERUPETRO S.A. suscribió el contrato con Olympic Perú INC para la explotación de hidrocarburos en el Lote VII.</t>
  </si>
  <si>
    <t>El 19 de mayo de 2024 PERUPETRO S.A. suscribió con OIG Perú S.A.C., Aguaytía Energy del Perú S.R.L., Termoselva S.R.L. y Petroperú S.A. el contrato de licencia para la explotación de hidrocarburos en el lote X.</t>
  </si>
  <si>
    <t>El 04 de enero de 2024 Frontera Off Shore Perú S.R.L. cambió de razón social a Vigo Energy S.R.L.</t>
  </si>
  <si>
    <t>El 21 de setiembre de 2022 Empresa Petrolera Unipetro ABC S.A.C. cambió de razón social a Empresa de Recursos Energéticos Unienergía ABC S.A.C.</t>
  </si>
  <si>
    <t>El 13 de noviembre de 2023 PERUPETRO S.A. suscribió el contrato con Petroperú S.A. para la explotación de hidrocarburos en el Lote Z-69, antes denominado Lote Z-2B.</t>
  </si>
  <si>
    <t xml:space="preserve"> El 19 de diciembre de 2024 Cepsa Peruana S.A.C.cambió de razón social a Ucawa Energy S.A.C.</t>
  </si>
  <si>
    <t>El 08 de julio de 2024 PERUPETRO S.A. suscribió con Upland Oil and Gas L.L.C., Sucursal del Perú el Contrato de Licencia Temporal para la Explotación de Hidrocarburos en el Lote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</si>
</sst>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"/>
    <numFmt numFmtId="165" formatCode="###\ ###\ ##0;0;&quot;-&quot;"/>
    <numFmt numFmtId="166" formatCode="0_)"/>
    <numFmt numFmtId="167" formatCode="0.0_)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b/>
      <i/>
      <sz val="7"/>
      <name val="Arial Narrow"/>
      <family val="2"/>
    </font>
    <font>
      <sz val="10"/>
      <name val="Helv"/>
    </font>
    <font>
      <sz val="7"/>
      <name val="Arial Narrow"/>
      <family val="2"/>
    </font>
    <font>
      <sz val="8"/>
      <name val="Arial Narrow"/>
      <family val="2"/>
    </font>
    <font>
      <b/>
      <sz val="7.5"/>
      <name val="Arial Narrow"/>
      <family val="2"/>
    </font>
    <font>
      <b/>
      <sz val="8"/>
      <name val="Arial Narrow"/>
      <family val="2"/>
    </font>
    <font>
      <sz val="7.5"/>
      <name val="Arial Narrow"/>
      <family val="2"/>
    </font>
    <font>
      <b/>
      <sz val="7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4" fillId="0" borderId="0"/>
    <xf numFmtId="0" fontId="4" fillId="0" borderId="0"/>
    <xf numFmtId="0" fontId="4" fillId="0" borderId="0"/>
    <xf numFmtId="0" fontId="1" fillId="0" borderId="0"/>
  </cellStyleXfs>
  <cellXfs count="53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164" fontId="5" fillId="0" borderId="0" xfId="2" applyFont="1" applyAlignment="1">
      <alignment horizontal="right" vertical="center"/>
    </xf>
    <xf numFmtId="0" fontId="6" fillId="0" borderId="0" xfId="1" quotePrefix="1" applyFont="1" applyAlignment="1">
      <alignment horizontal="left" vertical="center" indent="2"/>
    </xf>
    <xf numFmtId="164" fontId="7" fillId="0" borderId="1" xfId="2" applyFont="1" applyBorder="1" applyAlignment="1">
      <alignment horizontal="left" vertical="center"/>
    </xf>
    <xf numFmtId="164" fontId="7" fillId="0" borderId="1" xfId="2" applyFont="1" applyBorder="1" applyAlignment="1">
      <alignment horizontal="right" vertical="center"/>
    </xf>
    <xf numFmtId="165" fontId="7" fillId="0" borderId="1" xfId="3" applyNumberFormat="1" applyFont="1" applyBorder="1" applyAlignment="1">
      <alignment horizontal="right" vertical="center"/>
    </xf>
    <xf numFmtId="164" fontId="7" fillId="0" borderId="0" xfId="2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164" fontId="8" fillId="0" borderId="4" xfId="2" applyFont="1" applyBorder="1" applyAlignment="1">
      <alignment horizontal="left" vertical="center"/>
    </xf>
    <xf numFmtId="165" fontId="7" fillId="0" borderId="0" xfId="3" applyNumberFormat="1" applyFont="1" applyAlignment="1">
      <alignment horizontal="right" vertical="center"/>
    </xf>
    <xf numFmtId="165" fontId="8" fillId="0" borderId="0" xfId="3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4" fontId="6" fillId="0" borderId="4" xfId="2" applyFont="1" applyBorder="1" applyAlignment="1">
      <alignment horizontal="left" vertical="center" indent="1"/>
    </xf>
    <xf numFmtId="165" fontId="9" fillId="0" borderId="0" xfId="3" applyNumberFormat="1" applyFont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4" fontId="6" fillId="0" borderId="4" xfId="2" applyFont="1" applyBorder="1" applyAlignment="1">
      <alignment horizontal="left" vertical="center"/>
    </xf>
    <xf numFmtId="165" fontId="6" fillId="0" borderId="0" xfId="3" applyNumberFormat="1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164" fontId="10" fillId="0" borderId="5" xfId="2" applyFont="1" applyBorder="1" applyAlignment="1">
      <alignment horizontal="left" vertical="center"/>
    </xf>
    <xf numFmtId="164" fontId="10" fillId="0" borderId="1" xfId="2" applyFont="1" applyBorder="1" applyAlignment="1">
      <alignment horizontal="right" vertical="center"/>
    </xf>
    <xf numFmtId="167" fontId="10" fillId="0" borderId="1" xfId="2" applyNumberFormat="1" applyFont="1" applyBorder="1" applyAlignment="1">
      <alignment horizontal="right" vertical="center"/>
    </xf>
    <xf numFmtId="166" fontId="5" fillId="0" borderId="0" xfId="2" applyNumberFormat="1" applyFont="1" applyAlignment="1">
      <alignment horizontal="right" vertical="center"/>
    </xf>
    <xf numFmtId="0" fontId="10" fillId="0" borderId="0" xfId="5" applyFont="1" applyAlignment="1">
      <alignment horizontal="left" vertical="center"/>
    </xf>
    <xf numFmtId="0" fontId="3" fillId="0" borderId="0" xfId="5" applyFont="1" applyAlignment="1">
      <alignment horizontal="right" vertical="center"/>
    </xf>
    <xf numFmtId="167" fontId="10" fillId="0" borderId="0" xfId="2" applyNumberFormat="1" applyFont="1" applyAlignment="1">
      <alignment horizontal="right" vertical="center"/>
    </xf>
    <xf numFmtId="164" fontId="5" fillId="0" borderId="0" xfId="2" applyFont="1" applyAlignment="1">
      <alignment horizontal="left" vertical="center"/>
    </xf>
    <xf numFmtId="164" fontId="7" fillId="0" borderId="4" xfId="2" applyFont="1" applyBorder="1" applyAlignment="1">
      <alignment horizontal="center" vertical="center"/>
    </xf>
    <xf numFmtId="164" fontId="8" fillId="0" borderId="0" xfId="2" applyFont="1" applyAlignment="1">
      <alignment horizontal="right" vertical="center"/>
    </xf>
    <xf numFmtId="164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164" fontId="7" fillId="0" borderId="0" xfId="2" applyFont="1" applyAlignment="1">
      <alignment horizontal="center" vertical="center"/>
    </xf>
    <xf numFmtId="1" fontId="5" fillId="0" borderId="0" xfId="2" applyNumberFormat="1" applyFont="1" applyAlignment="1">
      <alignment horizontal="right" vertical="center"/>
    </xf>
    <xf numFmtId="164" fontId="8" fillId="0" borderId="0" xfId="2" applyFont="1" applyAlignment="1">
      <alignment horizontal="left" vertical="center"/>
    </xf>
    <xf numFmtId="164" fontId="6" fillId="0" borderId="0" xfId="2" applyFont="1" applyAlignment="1">
      <alignment horizontal="left" vertical="center" indent="1"/>
    </xf>
    <xf numFmtId="164" fontId="6" fillId="0" borderId="0" xfId="2" applyFont="1" applyAlignment="1">
      <alignment horizontal="left" vertical="center"/>
    </xf>
    <xf numFmtId="164" fontId="10" fillId="0" borderId="1" xfId="2" applyFont="1" applyBorder="1" applyAlignment="1">
      <alignment horizontal="left" vertical="center"/>
    </xf>
    <xf numFmtId="164" fontId="5" fillId="0" borderId="0" xfId="2" applyFont="1" applyAlignment="1">
      <alignment horizontal="left" vertical="top"/>
    </xf>
    <xf numFmtId="164" fontId="11" fillId="0" borderId="0" xfId="2" applyFont="1" applyAlignment="1">
      <alignment horizontal="left" vertical="center"/>
    </xf>
    <xf numFmtId="164" fontId="6" fillId="0" borderId="4" xfId="2" applyFont="1" applyBorder="1" applyAlignment="1">
      <alignment vertical="center"/>
    </xf>
    <xf numFmtId="1" fontId="8" fillId="0" borderId="3" xfId="2" applyNumberFormat="1" applyFont="1" applyBorder="1" applyAlignment="1">
      <alignment horizontal="right" vertical="center"/>
    </xf>
    <xf numFmtId="1" fontId="8" fillId="0" borderId="1" xfId="2" applyNumberFormat="1" applyFont="1" applyBorder="1" applyAlignment="1">
      <alignment horizontal="right" vertical="center"/>
    </xf>
    <xf numFmtId="164" fontId="5" fillId="0" borderId="0" xfId="2" applyFont="1" applyAlignment="1">
      <alignment horizontal="justify" vertical="top" wrapText="1"/>
    </xf>
    <xf numFmtId="164" fontId="5" fillId="0" borderId="0" xfId="2" applyFont="1" applyAlignment="1">
      <alignment horizontal="justify" vertical="center" wrapText="1"/>
    </xf>
    <xf numFmtId="164" fontId="8" fillId="0" borderId="3" xfId="2" applyFont="1" applyBorder="1" applyAlignment="1">
      <alignment horizontal="right" vertical="center"/>
    </xf>
    <xf numFmtId="164" fontId="8" fillId="0" borderId="1" xfId="2" applyFont="1" applyBorder="1" applyAlignment="1">
      <alignment horizontal="right" vertical="center"/>
    </xf>
    <xf numFmtId="164" fontId="7" fillId="0" borderId="3" xfId="2" applyFont="1" applyBorder="1" applyAlignment="1">
      <alignment horizontal="center" vertical="center"/>
    </xf>
    <xf numFmtId="164" fontId="7" fillId="0" borderId="2" xfId="2" applyFont="1" applyBorder="1" applyAlignment="1">
      <alignment horizontal="center" vertical="center"/>
    </xf>
    <xf numFmtId="164" fontId="7" fillId="0" borderId="0" xfId="2" applyFont="1" applyAlignment="1">
      <alignment horizontal="center" vertical="center"/>
    </xf>
    <xf numFmtId="164" fontId="7" fillId="0" borderId="4" xfId="2" applyFont="1" applyBorder="1" applyAlignment="1">
      <alignment horizontal="center" vertical="center"/>
    </xf>
    <xf numFmtId="164" fontId="5" fillId="0" borderId="0" xfId="2" applyFont="1" applyAlignment="1">
      <alignment horizontal="left" vertical="center" wrapText="1"/>
    </xf>
    <xf numFmtId="164" fontId="5" fillId="0" borderId="3" xfId="2" applyFont="1" applyBorder="1" applyAlignment="1">
      <alignment horizontal="left" vertical="center" wrapText="1"/>
    </xf>
  </cellXfs>
  <cellStyles count="6">
    <cellStyle name="Normal" xfId="0" builtinId="0"/>
    <cellStyle name="Normal_IEC12003" xfId="4"/>
    <cellStyle name="Normal_IEC12021" xfId="3"/>
    <cellStyle name="Normal_IEC12029" xfId="5"/>
    <cellStyle name="Normal_IEC12030" xfId="1"/>
    <cellStyle name="Normal_IEIM14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10.%20EstadisticasSectorial_2025\Documents%20and%20Settings\APOLO\Configuraci&#243;n%20local\Archivos%20temporales%20de%20Internet\OLKC\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10.%20EstadisticasSectorial_2025\Estudios%20econ&#243;micos\SAE\SEP\construcci&#243;n\1999\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3"/>
  <sheetViews>
    <sheetView showGridLines="0" showZeros="0" tabSelected="1" view="pageBreakPreview" zoomScale="190" zoomScaleNormal="130" zoomScaleSheetLayoutView="190" workbookViewId="0">
      <pane xSplit="4" ySplit="9" topLeftCell="E11" activePane="bottomRight" state="frozen"/>
      <selection pane="topRight" activeCell="D1" sqref="D1"/>
      <selection pane="bottomLeft" activeCell="A7" sqref="A7"/>
      <selection pane="bottomRight" activeCell="AO70" sqref="AO70"/>
    </sheetView>
  </sheetViews>
  <sheetFormatPr baseColWidth="10" defaultColWidth="7.5703125" defaultRowHeight="9" x14ac:dyDescent="0.25"/>
  <cols>
    <col min="1" max="1" width="7.5703125" style="33"/>
    <col min="2" max="2" width="1.7109375" style="27" customWidth="1"/>
    <col min="3" max="3" width="15.7109375" style="27" customWidth="1"/>
    <col min="4" max="4" width="4.42578125" style="3" customWidth="1"/>
    <col min="5" max="20" width="7.42578125" style="3" hidden="1" customWidth="1"/>
    <col min="21" max="21" width="6.42578125" style="3" hidden="1" customWidth="1"/>
    <col min="22" max="24" width="7.85546875" style="23" hidden="1" customWidth="1"/>
    <col min="25" max="34" width="6.5703125" style="23" hidden="1" customWidth="1"/>
    <col min="35" max="39" width="6.5703125" style="23" customWidth="1"/>
    <col min="40" max="16384" width="7.5703125" style="3"/>
  </cols>
  <sheetData>
    <row r="1" spans="2:78" ht="12.2" customHeight="1" x14ac:dyDescent="0.25">
      <c r="B1" s="39" t="s">
        <v>75</v>
      </c>
      <c r="C1" s="1"/>
      <c r="D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2:78" ht="12" customHeight="1" x14ac:dyDescent="0.25">
      <c r="B2" s="1"/>
      <c r="C2" s="1"/>
      <c r="D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2:78" ht="12" customHeight="1" x14ac:dyDescent="0.25">
      <c r="B3" s="1" t="s">
        <v>87</v>
      </c>
      <c r="C3" s="1"/>
      <c r="D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78" ht="12" customHeight="1" x14ac:dyDescent="0.25">
      <c r="B4" s="1" t="s">
        <v>79</v>
      </c>
      <c r="C4" s="1"/>
      <c r="D4" s="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2:78" ht="10.15" customHeight="1" x14ac:dyDescent="0.25">
      <c r="B5" s="4" t="s">
        <v>77</v>
      </c>
      <c r="C5" s="4"/>
      <c r="D5" s="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2"/>
      <c r="AI5" s="12"/>
      <c r="AJ5" s="12"/>
      <c r="AK5" s="12"/>
      <c r="AL5" s="12"/>
      <c r="AM5" s="12"/>
    </row>
    <row r="6" spans="2:78" ht="3.2" customHeight="1" x14ac:dyDescent="0.25">
      <c r="B6" s="5"/>
      <c r="C6" s="5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78" ht="6" customHeight="1" x14ac:dyDescent="0.25">
      <c r="B7" s="47" t="s">
        <v>76</v>
      </c>
      <c r="C7" s="48"/>
      <c r="D7" s="45" t="s">
        <v>0</v>
      </c>
      <c r="E7" s="41">
        <v>1990</v>
      </c>
      <c r="F7" s="41">
        <v>1991</v>
      </c>
      <c r="G7" s="41">
        <v>1992</v>
      </c>
      <c r="H7" s="41">
        <v>1993</v>
      </c>
      <c r="I7" s="41">
        <v>1994</v>
      </c>
      <c r="J7" s="41">
        <v>1995</v>
      </c>
      <c r="K7" s="41">
        <v>1996</v>
      </c>
      <c r="L7" s="41">
        <v>1997</v>
      </c>
      <c r="M7" s="41">
        <v>1998</v>
      </c>
      <c r="N7" s="41">
        <v>1999</v>
      </c>
      <c r="O7" s="41">
        <v>2000</v>
      </c>
      <c r="P7" s="41">
        <v>2001</v>
      </c>
      <c r="Q7" s="41">
        <v>2002</v>
      </c>
      <c r="R7" s="41">
        <v>2003</v>
      </c>
      <c r="S7" s="41">
        <v>2004</v>
      </c>
      <c r="T7" s="41">
        <v>2005</v>
      </c>
      <c r="U7" s="41">
        <v>2006</v>
      </c>
      <c r="V7" s="41">
        <v>2007</v>
      </c>
      <c r="W7" s="41">
        <v>2008</v>
      </c>
      <c r="X7" s="41">
        <v>2009</v>
      </c>
      <c r="Y7" s="41">
        <v>2010</v>
      </c>
      <c r="Z7" s="41">
        <v>2011</v>
      </c>
      <c r="AA7" s="41">
        <v>2012</v>
      </c>
      <c r="AB7" s="41">
        <v>2013</v>
      </c>
      <c r="AC7" s="41">
        <v>2014</v>
      </c>
      <c r="AD7" s="41">
        <v>2015</v>
      </c>
      <c r="AE7" s="41">
        <v>2016</v>
      </c>
      <c r="AF7" s="41">
        <v>2017</v>
      </c>
      <c r="AG7" s="41">
        <v>2018</v>
      </c>
      <c r="AH7" s="41">
        <v>2019</v>
      </c>
      <c r="AI7" s="41">
        <v>2020</v>
      </c>
      <c r="AJ7" s="41">
        <v>2021</v>
      </c>
      <c r="AK7" s="41">
        <v>2022</v>
      </c>
      <c r="AL7" s="41">
        <v>2023</v>
      </c>
      <c r="AM7" s="41">
        <v>2024</v>
      </c>
    </row>
    <row r="8" spans="2:78" ht="6" customHeight="1" x14ac:dyDescent="0.25">
      <c r="B8" s="49"/>
      <c r="C8" s="50"/>
      <c r="D8" s="46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</row>
    <row r="9" spans="2:78" ht="2.1" customHeight="1" x14ac:dyDescent="0.25">
      <c r="B9" s="32"/>
      <c r="C9" s="2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2:78" ht="11.45" customHeight="1" x14ac:dyDescent="0.25">
      <c r="B10" s="34" t="s">
        <v>1</v>
      </c>
      <c r="C10" s="10"/>
      <c r="D10" s="29"/>
      <c r="E10" s="11">
        <f t="shared" ref="E10:AM10" si="0">+E11+E38+E44</f>
        <v>47049700</v>
      </c>
      <c r="F10" s="11">
        <f t="shared" si="0"/>
        <v>41898300</v>
      </c>
      <c r="G10" s="11">
        <f t="shared" si="0"/>
        <v>42297700</v>
      </c>
      <c r="H10" s="11">
        <f t="shared" si="0"/>
        <v>46091900</v>
      </c>
      <c r="I10" s="11">
        <f t="shared" si="0"/>
        <v>46467600</v>
      </c>
      <c r="J10" s="11">
        <f t="shared" si="0"/>
        <v>44443100</v>
      </c>
      <c r="K10" s="11">
        <f t="shared" si="0"/>
        <v>43909200</v>
      </c>
      <c r="L10" s="11">
        <f t="shared" si="0"/>
        <v>43157111</v>
      </c>
      <c r="M10" s="11">
        <f t="shared" si="0"/>
        <v>41417178</v>
      </c>
      <c r="N10" s="11">
        <f t="shared" si="0"/>
        <v>37420631</v>
      </c>
      <c r="O10" s="11">
        <f t="shared" si="0"/>
        <v>34891410</v>
      </c>
      <c r="P10" s="11">
        <f t="shared" si="0"/>
        <v>33993333</v>
      </c>
      <c r="Q10" s="11">
        <f t="shared" si="0"/>
        <v>33862336</v>
      </c>
      <c r="R10" s="11">
        <f t="shared" si="0"/>
        <v>31872616</v>
      </c>
      <c r="S10" s="11">
        <f t="shared" si="0"/>
        <v>29243429</v>
      </c>
      <c r="T10" s="11">
        <f t="shared" si="0"/>
        <v>27540851</v>
      </c>
      <c r="U10" s="11">
        <f t="shared" si="0"/>
        <v>28314291</v>
      </c>
      <c r="V10" s="11">
        <f t="shared" si="0"/>
        <v>28146437</v>
      </c>
      <c r="W10" s="11">
        <f t="shared" si="0"/>
        <v>28027081</v>
      </c>
      <c r="X10" s="11">
        <f t="shared" si="0"/>
        <v>25926862</v>
      </c>
      <c r="Y10" s="12">
        <f t="shared" si="0"/>
        <v>26531261</v>
      </c>
      <c r="Z10" s="12">
        <f t="shared" si="0"/>
        <v>25386804</v>
      </c>
      <c r="AA10" s="12">
        <f t="shared" si="0"/>
        <v>24395576</v>
      </c>
      <c r="AB10" s="12">
        <f t="shared" si="0"/>
        <v>22956028</v>
      </c>
      <c r="AC10" s="12">
        <f t="shared" si="0"/>
        <v>25295795</v>
      </c>
      <c r="AD10" s="12">
        <f t="shared" si="0"/>
        <v>21172793</v>
      </c>
      <c r="AE10" s="12">
        <f t="shared" si="0"/>
        <v>14773321</v>
      </c>
      <c r="AF10" s="12">
        <f t="shared" si="0"/>
        <v>15900305</v>
      </c>
      <c r="AG10" s="12">
        <f t="shared" si="0"/>
        <v>17837088</v>
      </c>
      <c r="AH10" s="12">
        <f t="shared" si="0"/>
        <v>19339069</v>
      </c>
      <c r="AI10" s="12">
        <f t="shared" si="0"/>
        <v>14521840</v>
      </c>
      <c r="AJ10" s="12">
        <f t="shared" si="0"/>
        <v>14012650</v>
      </c>
      <c r="AK10" s="12">
        <f t="shared" si="0"/>
        <v>14796464</v>
      </c>
      <c r="AL10" s="12">
        <f t="shared" ref="AL10" si="1">+AL11+AL38+AL44</f>
        <v>14123813</v>
      </c>
      <c r="AM10" s="12">
        <f t="shared" si="0"/>
        <v>14871015</v>
      </c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2:78" ht="9.6" customHeight="1" x14ac:dyDescent="0.25">
      <c r="B11" s="34" t="s">
        <v>2</v>
      </c>
      <c r="C11" s="10"/>
      <c r="D11" s="29"/>
      <c r="E11" s="11">
        <f t="shared" ref="E11:AM11" si="2">SUM(E12:E37)</f>
        <v>9065200</v>
      </c>
      <c r="F11" s="11">
        <f t="shared" si="2"/>
        <v>8994900</v>
      </c>
      <c r="G11" s="11">
        <f t="shared" si="2"/>
        <v>8549800</v>
      </c>
      <c r="H11" s="11">
        <f t="shared" si="2"/>
        <v>8961100</v>
      </c>
      <c r="I11" s="11">
        <f t="shared" si="2"/>
        <v>8609000</v>
      </c>
      <c r="J11" s="11">
        <f t="shared" si="2"/>
        <v>8274700</v>
      </c>
      <c r="K11" s="11">
        <f t="shared" si="2"/>
        <v>8230000</v>
      </c>
      <c r="L11" s="11">
        <f t="shared" si="2"/>
        <v>8811425</v>
      </c>
      <c r="M11" s="11">
        <f t="shared" si="2"/>
        <v>7725580</v>
      </c>
      <c r="N11" s="11">
        <f t="shared" si="2"/>
        <v>7537553</v>
      </c>
      <c r="O11" s="11">
        <f t="shared" si="2"/>
        <v>7139407</v>
      </c>
      <c r="P11" s="11">
        <f t="shared" si="2"/>
        <v>6874444</v>
      </c>
      <c r="Q11" s="11">
        <f t="shared" si="2"/>
        <v>6442849</v>
      </c>
      <c r="R11" s="11">
        <f t="shared" si="2"/>
        <v>6489987</v>
      </c>
      <c r="S11" s="11">
        <f t="shared" si="2"/>
        <v>6533003</v>
      </c>
      <c r="T11" s="11">
        <f t="shared" si="2"/>
        <v>7071074</v>
      </c>
      <c r="U11" s="11">
        <f t="shared" si="2"/>
        <v>7157899</v>
      </c>
      <c r="V11" s="11">
        <f t="shared" si="2"/>
        <v>7663976</v>
      </c>
      <c r="W11" s="11">
        <f t="shared" si="2"/>
        <v>9158644</v>
      </c>
      <c r="X11" s="11">
        <f t="shared" si="2"/>
        <v>9730614</v>
      </c>
      <c r="Y11" s="12">
        <f t="shared" si="2"/>
        <v>9527819</v>
      </c>
      <c r="Z11" s="12">
        <f t="shared" si="2"/>
        <v>9808375</v>
      </c>
      <c r="AA11" s="12">
        <f t="shared" si="2"/>
        <v>9545259</v>
      </c>
      <c r="AB11" s="12">
        <f t="shared" si="2"/>
        <v>9122610</v>
      </c>
      <c r="AC11" s="12">
        <f t="shared" si="2"/>
        <v>9112032</v>
      </c>
      <c r="AD11" s="12">
        <f t="shared" si="2"/>
        <v>8108592</v>
      </c>
      <c r="AE11" s="12">
        <f t="shared" si="2"/>
        <v>7669885</v>
      </c>
      <c r="AF11" s="12">
        <f t="shared" si="2"/>
        <v>7539809</v>
      </c>
      <c r="AG11" s="12">
        <f t="shared" si="2"/>
        <v>8449777</v>
      </c>
      <c r="AH11" s="12">
        <f t="shared" si="2"/>
        <v>9053686</v>
      </c>
      <c r="AI11" s="12">
        <f t="shared" si="2"/>
        <v>8089064</v>
      </c>
      <c r="AJ11" s="12">
        <f t="shared" si="2"/>
        <v>7599926</v>
      </c>
      <c r="AK11" s="12">
        <f t="shared" si="2"/>
        <v>7631478</v>
      </c>
      <c r="AL11" s="12">
        <f t="shared" ref="AL11" si="3">SUM(AL12:AL37)</f>
        <v>6929771</v>
      </c>
      <c r="AM11" s="12">
        <f t="shared" si="2"/>
        <v>6316592</v>
      </c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2:78" ht="12.2" hidden="1" customHeight="1" x14ac:dyDescent="0.25">
      <c r="B12" s="35" t="s">
        <v>3</v>
      </c>
      <c r="C12" s="14"/>
      <c r="D12" s="30" t="s">
        <v>4</v>
      </c>
      <c r="E12" s="15"/>
      <c r="F12" s="15"/>
      <c r="G12" s="15">
        <v>115000</v>
      </c>
      <c r="H12" s="15">
        <v>211600</v>
      </c>
      <c r="I12" s="15">
        <v>201800</v>
      </c>
      <c r="J12" s="15">
        <v>275000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6"/>
      <c r="W12" s="16"/>
      <c r="X12" s="16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2:78" ht="9.6" customHeight="1" x14ac:dyDescent="0.25">
      <c r="B13" s="35" t="s">
        <v>60</v>
      </c>
      <c r="C13" s="14"/>
      <c r="D13" s="30" t="s">
        <v>4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292600</v>
      </c>
      <c r="L13" s="15">
        <v>258897</v>
      </c>
      <c r="M13" s="15">
        <v>230017</v>
      </c>
      <c r="N13" s="15">
        <v>252362</v>
      </c>
      <c r="O13" s="15">
        <v>272243</v>
      </c>
      <c r="P13" s="15">
        <v>240591</v>
      </c>
      <c r="Q13" s="15">
        <v>229366</v>
      </c>
      <c r="R13" s="15">
        <v>238697</v>
      </c>
      <c r="S13" s="15">
        <v>234566</v>
      </c>
      <c r="T13" s="15">
        <v>276062</v>
      </c>
      <c r="U13" s="16">
        <v>282942</v>
      </c>
      <c r="V13" s="16">
        <v>313541</v>
      </c>
      <c r="W13" s="16">
        <v>327894</v>
      </c>
      <c r="X13" s="16">
        <v>299061</v>
      </c>
      <c r="Y13" s="13">
        <v>366493</v>
      </c>
      <c r="Z13" s="13">
        <v>384007</v>
      </c>
      <c r="AA13" s="13">
        <v>458613</v>
      </c>
      <c r="AB13" s="13">
        <v>532845</v>
      </c>
      <c r="AC13" s="13">
        <v>592466</v>
      </c>
      <c r="AD13" s="13">
        <v>506854</v>
      </c>
      <c r="AE13" s="13">
        <v>381283</v>
      </c>
      <c r="AF13" s="13">
        <v>310385</v>
      </c>
      <c r="AG13" s="13">
        <v>263354</v>
      </c>
      <c r="AH13" s="13">
        <v>236241</v>
      </c>
      <c r="AI13" s="13">
        <v>219621</v>
      </c>
      <c r="AJ13" s="13">
        <v>195898</v>
      </c>
      <c r="AK13" s="13">
        <v>826</v>
      </c>
      <c r="AL13" s="13">
        <v>0</v>
      </c>
      <c r="AM13" s="13">
        <v>0</v>
      </c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2:78" ht="9.6" customHeight="1" x14ac:dyDescent="0.25">
      <c r="B14" s="35" t="s">
        <v>66</v>
      </c>
      <c r="C14" s="14"/>
      <c r="D14" s="30" t="s">
        <v>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6"/>
      <c r="W14" s="16"/>
      <c r="X14" s="16"/>
      <c r="Y14" s="13"/>
      <c r="Z14" s="13"/>
      <c r="AA14" s="13"/>
      <c r="AB14" s="13"/>
      <c r="AC14" s="13"/>
      <c r="AD14" s="13"/>
      <c r="AE14" s="13"/>
      <c r="AF14" s="13"/>
      <c r="AG14" s="13">
        <v>0</v>
      </c>
      <c r="AH14" s="13">
        <v>0</v>
      </c>
      <c r="AI14" s="13">
        <v>0</v>
      </c>
      <c r="AJ14" s="13">
        <v>0</v>
      </c>
      <c r="AK14" s="13">
        <v>182690</v>
      </c>
      <c r="AL14" s="13">
        <v>172339</v>
      </c>
      <c r="AM14" s="13">
        <v>171562</v>
      </c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2:78" ht="9.6" customHeight="1" x14ac:dyDescent="0.25">
      <c r="B15" s="35" t="s">
        <v>6</v>
      </c>
      <c r="C15" s="14"/>
      <c r="D15" s="30" t="s">
        <v>7</v>
      </c>
      <c r="E15" s="15">
        <v>0</v>
      </c>
      <c r="F15" s="15">
        <v>0</v>
      </c>
      <c r="G15" s="15">
        <v>51900</v>
      </c>
      <c r="H15" s="15">
        <v>186300</v>
      </c>
      <c r="I15" s="15">
        <v>204000</v>
      </c>
      <c r="J15" s="15">
        <v>231400</v>
      </c>
      <c r="K15" s="15">
        <v>297400</v>
      </c>
      <c r="L15" s="15">
        <v>340875</v>
      </c>
      <c r="M15" s="15">
        <v>261900</v>
      </c>
      <c r="N15" s="15">
        <v>277245</v>
      </c>
      <c r="O15" s="15">
        <v>274051</v>
      </c>
      <c r="P15" s="15">
        <v>246430</v>
      </c>
      <c r="Q15" s="15">
        <v>230216</v>
      </c>
      <c r="R15" s="15">
        <v>206176</v>
      </c>
      <c r="S15" s="15">
        <v>193730</v>
      </c>
      <c r="T15" s="15">
        <v>203646</v>
      </c>
      <c r="U15" s="16">
        <v>209461</v>
      </c>
      <c r="V15" s="16">
        <v>206274</v>
      </c>
      <c r="W15" s="16">
        <v>255157</v>
      </c>
      <c r="X15" s="16">
        <v>235343</v>
      </c>
      <c r="Y15" s="13">
        <v>209629</v>
      </c>
      <c r="Z15" s="13">
        <v>184564</v>
      </c>
      <c r="AA15" s="13">
        <v>164728</v>
      </c>
      <c r="AB15" s="13">
        <v>154526</v>
      </c>
      <c r="AC15" s="13">
        <v>142340</v>
      </c>
      <c r="AD15" s="13">
        <v>129904</v>
      </c>
      <c r="AE15" s="13">
        <v>116098</v>
      </c>
      <c r="AF15" s="13">
        <v>104207</v>
      </c>
      <c r="AG15" s="13">
        <v>112522</v>
      </c>
      <c r="AH15" s="13">
        <v>120003</v>
      </c>
      <c r="AI15" s="13">
        <v>144402</v>
      </c>
      <c r="AJ15" s="13">
        <v>140213</v>
      </c>
      <c r="AK15" s="13">
        <v>153713</v>
      </c>
      <c r="AL15" s="13">
        <v>135759</v>
      </c>
      <c r="AM15" s="13">
        <v>142619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2:78" ht="12.2" hidden="1" customHeight="1" x14ac:dyDescent="0.25">
      <c r="B16" s="35" t="s">
        <v>8</v>
      </c>
      <c r="C16" s="14"/>
      <c r="D16" s="30" t="s">
        <v>9</v>
      </c>
      <c r="E16" s="15">
        <v>0</v>
      </c>
      <c r="F16" s="15">
        <v>0</v>
      </c>
      <c r="G16" s="15">
        <v>0</v>
      </c>
      <c r="H16" s="15">
        <v>63800</v>
      </c>
      <c r="I16" s="15">
        <v>100100</v>
      </c>
      <c r="J16" s="15">
        <v>83700</v>
      </c>
      <c r="K16" s="15">
        <v>256400</v>
      </c>
      <c r="L16" s="15">
        <v>536989</v>
      </c>
      <c r="M16" s="15">
        <v>360929</v>
      </c>
      <c r="N16" s="15">
        <v>312179</v>
      </c>
      <c r="O16" s="15">
        <v>262283</v>
      </c>
      <c r="P16" s="15">
        <v>232094</v>
      </c>
      <c r="Q16" s="15">
        <v>229560</v>
      </c>
      <c r="R16" s="15">
        <v>246609</v>
      </c>
      <c r="S16" s="15">
        <v>239328</v>
      </c>
      <c r="T16" s="15">
        <v>317577</v>
      </c>
      <c r="U16" s="16">
        <v>333145</v>
      </c>
      <c r="V16" s="16">
        <v>366831</v>
      </c>
      <c r="W16" s="16">
        <v>0</v>
      </c>
      <c r="X16" s="16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2:78" ht="10.15" hidden="1" customHeight="1" x14ac:dyDescent="0.25">
      <c r="B17" s="35" t="s">
        <v>10</v>
      </c>
      <c r="C17" s="14"/>
      <c r="D17" s="30" t="s">
        <v>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6">
        <v>753381</v>
      </c>
      <c r="X17" s="16">
        <v>1468145</v>
      </c>
      <c r="Y17" s="13">
        <v>1079354</v>
      </c>
      <c r="Z17" s="13">
        <v>1201504</v>
      </c>
      <c r="AA17" s="13">
        <v>819715</v>
      </c>
      <c r="AB17" s="13">
        <v>708845</v>
      </c>
      <c r="AC17" s="13">
        <v>569296</v>
      </c>
      <c r="AD17" s="13">
        <v>132699</v>
      </c>
      <c r="AE17" s="13">
        <v>0</v>
      </c>
      <c r="AF17" s="13">
        <v>0</v>
      </c>
      <c r="AG17" s="13">
        <v>0</v>
      </c>
      <c r="AH17" s="13">
        <v>0</v>
      </c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2:78" ht="9.6" customHeight="1" x14ac:dyDescent="0.25">
      <c r="B18" s="35" t="s">
        <v>60</v>
      </c>
      <c r="C18" s="14"/>
      <c r="D18" s="30" t="s">
        <v>9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6"/>
      <c r="X18" s="16"/>
      <c r="Y18" s="13"/>
      <c r="Z18" s="13">
        <v>0</v>
      </c>
      <c r="AA18" s="13">
        <v>0</v>
      </c>
      <c r="AB18" s="13">
        <v>0</v>
      </c>
      <c r="AC18" s="13">
        <v>0</v>
      </c>
      <c r="AD18" s="13">
        <v>317469</v>
      </c>
      <c r="AE18" s="13">
        <v>347695</v>
      </c>
      <c r="AF18" s="13">
        <v>268185</v>
      </c>
      <c r="AG18" s="13">
        <v>275257</v>
      </c>
      <c r="AH18" s="13">
        <v>263860</v>
      </c>
      <c r="AI18" s="13">
        <v>247742</v>
      </c>
      <c r="AJ18" s="13">
        <v>192378</v>
      </c>
      <c r="AK18" s="13">
        <v>225618</v>
      </c>
      <c r="AL18" s="13">
        <v>587159</v>
      </c>
      <c r="AM18" s="13">
        <v>612508</v>
      </c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2:78" ht="12.2" hidden="1" customHeight="1" x14ac:dyDescent="0.25">
      <c r="B19" s="35" t="s">
        <v>11</v>
      </c>
      <c r="C19" s="14"/>
      <c r="D19" s="30" t="s">
        <v>12</v>
      </c>
      <c r="E19" s="15">
        <v>0</v>
      </c>
      <c r="F19" s="15">
        <v>0</v>
      </c>
      <c r="G19" s="15">
        <v>300</v>
      </c>
      <c r="H19" s="15">
        <v>75800</v>
      </c>
      <c r="I19" s="15">
        <v>181300</v>
      </c>
      <c r="J19" s="15">
        <v>188800</v>
      </c>
      <c r="K19" s="15">
        <v>229500</v>
      </c>
      <c r="L19" s="15">
        <v>207954</v>
      </c>
      <c r="M19" s="15">
        <v>177208</v>
      </c>
      <c r="N19" s="15">
        <v>193557</v>
      </c>
      <c r="O19" s="15">
        <v>202932</v>
      </c>
      <c r="P19" s="15">
        <v>196705</v>
      </c>
      <c r="Q19" s="15">
        <v>201529</v>
      </c>
      <c r="R19" s="15">
        <v>210747</v>
      </c>
      <c r="S19" s="15">
        <v>226257</v>
      </c>
      <c r="T19" s="15">
        <v>305170</v>
      </c>
      <c r="U19" s="16">
        <v>414081</v>
      </c>
      <c r="V19" s="16">
        <v>573129</v>
      </c>
      <c r="W19" s="16">
        <v>0</v>
      </c>
      <c r="X19" s="16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0" spans="2:78" ht="10.15" hidden="1" customHeight="1" x14ac:dyDescent="0.25">
      <c r="B20" s="35" t="s">
        <v>65</v>
      </c>
      <c r="C20" s="14"/>
      <c r="D20" s="30" t="s">
        <v>12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6">
        <v>599262</v>
      </c>
      <c r="X20" s="16">
        <v>421328</v>
      </c>
      <c r="Y20" s="13">
        <v>351823</v>
      </c>
      <c r="Z20" s="13">
        <v>310632</v>
      </c>
      <c r="AA20" s="13">
        <v>282382</v>
      </c>
      <c r="AB20" s="13">
        <v>259804</v>
      </c>
      <c r="AC20" s="13">
        <v>244528</v>
      </c>
      <c r="AD20" s="13">
        <v>59404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2:78" ht="9.6" customHeight="1" x14ac:dyDescent="0.25">
      <c r="B21" s="35" t="s">
        <v>60</v>
      </c>
      <c r="C21" s="14"/>
      <c r="D21" s="30" t="s">
        <v>12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3">
        <v>173634</v>
      </c>
      <c r="AE21" s="13">
        <v>232696</v>
      </c>
      <c r="AF21" s="13">
        <v>531178</v>
      </c>
      <c r="AG21" s="13">
        <v>754527</v>
      </c>
      <c r="AH21" s="13">
        <v>946484</v>
      </c>
      <c r="AI21" s="13">
        <v>785449</v>
      </c>
      <c r="AJ21" s="13">
        <v>690684</v>
      </c>
      <c r="AK21" s="13">
        <v>855212</v>
      </c>
      <c r="AL21" s="13">
        <v>877583</v>
      </c>
      <c r="AM21" s="13">
        <v>929439</v>
      </c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</row>
    <row r="22" spans="2:78" ht="9.6" customHeight="1" x14ac:dyDescent="0.25">
      <c r="B22" s="35" t="s">
        <v>60</v>
      </c>
      <c r="C22" s="14"/>
      <c r="D22" s="30" t="s">
        <v>13</v>
      </c>
      <c r="E22" s="15">
        <v>0</v>
      </c>
      <c r="F22" s="15">
        <v>0</v>
      </c>
      <c r="G22" s="15">
        <v>0</v>
      </c>
      <c r="H22" s="15">
        <v>13300</v>
      </c>
      <c r="I22" s="15">
        <v>82400</v>
      </c>
      <c r="J22" s="15">
        <v>78100</v>
      </c>
      <c r="K22" s="15">
        <v>72800</v>
      </c>
      <c r="L22" s="15">
        <v>62758</v>
      </c>
      <c r="M22" s="15">
        <v>52814</v>
      </c>
      <c r="N22" s="15">
        <v>56699</v>
      </c>
      <c r="O22" s="15">
        <v>57590</v>
      </c>
      <c r="P22" s="15">
        <v>53275</v>
      </c>
      <c r="Q22" s="15">
        <v>57202</v>
      </c>
      <c r="R22" s="15">
        <v>56000</v>
      </c>
      <c r="S22" s="15">
        <v>50840</v>
      </c>
      <c r="T22" s="15">
        <v>49630</v>
      </c>
      <c r="U22" s="16">
        <v>47079</v>
      </c>
      <c r="V22" s="16">
        <v>55831</v>
      </c>
      <c r="W22" s="16">
        <v>74147</v>
      </c>
      <c r="X22" s="16">
        <v>61786</v>
      </c>
      <c r="Y22" s="13">
        <v>70000</v>
      </c>
      <c r="Z22" s="13">
        <v>56229</v>
      </c>
      <c r="AA22" s="13">
        <v>54819</v>
      </c>
      <c r="AB22" s="13">
        <v>48174</v>
      </c>
      <c r="AC22" s="13">
        <v>48345</v>
      </c>
      <c r="AD22" s="13">
        <v>59068</v>
      </c>
      <c r="AE22" s="13">
        <v>46935</v>
      </c>
      <c r="AF22" s="13">
        <v>36222</v>
      </c>
      <c r="AG22" s="13">
        <v>39888</v>
      </c>
      <c r="AH22" s="13">
        <v>38347</v>
      </c>
      <c r="AI22" s="13">
        <v>34568</v>
      </c>
      <c r="AJ22" s="13">
        <v>34090</v>
      </c>
      <c r="AK22" s="13">
        <v>38314</v>
      </c>
      <c r="AL22" s="13">
        <v>23777</v>
      </c>
      <c r="AM22" s="13">
        <v>0</v>
      </c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</row>
    <row r="23" spans="2:78" ht="9.6" customHeight="1" x14ac:dyDescent="0.25">
      <c r="B23" s="35" t="s">
        <v>67</v>
      </c>
      <c r="C23" s="17"/>
      <c r="D23" s="30" t="s">
        <v>13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6"/>
      <c r="V23" s="16"/>
      <c r="W23" s="16"/>
      <c r="X23" s="16"/>
      <c r="Y23" s="13"/>
      <c r="Z23" s="13"/>
      <c r="AA23" s="13"/>
      <c r="AB23" s="13"/>
      <c r="AC23" s="13"/>
      <c r="AD23" s="13"/>
      <c r="AE23" s="13"/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4983</v>
      </c>
      <c r="AM23" s="13">
        <v>41091</v>
      </c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</row>
    <row r="24" spans="2:78" ht="9.6" customHeight="1" x14ac:dyDescent="0.25">
      <c r="B24" s="35" t="s">
        <v>68</v>
      </c>
      <c r="C24" s="14"/>
      <c r="D24" s="30" t="s">
        <v>15</v>
      </c>
      <c r="E24" s="15">
        <v>0</v>
      </c>
      <c r="F24" s="15">
        <v>0</v>
      </c>
      <c r="G24" s="15">
        <v>0</v>
      </c>
      <c r="H24" s="15">
        <v>0</v>
      </c>
      <c r="I24" s="15">
        <v>703200</v>
      </c>
      <c r="J24" s="15">
        <v>570300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/>
      <c r="AF24" s="15"/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5">
        <v>136088</v>
      </c>
      <c r="AM24" s="15">
        <v>639040</v>
      </c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</row>
    <row r="25" spans="2:78" ht="9.6" customHeight="1" x14ac:dyDescent="0.25">
      <c r="B25" s="35" t="s">
        <v>69</v>
      </c>
      <c r="C25" s="14"/>
      <c r="D25" s="30" t="s">
        <v>17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5">
        <v>58394</v>
      </c>
      <c r="AM25" s="15">
        <v>351810</v>
      </c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</row>
    <row r="26" spans="2:78" ht="11.1" hidden="1" customHeight="1" x14ac:dyDescent="0.25">
      <c r="B26" s="35" t="s">
        <v>16</v>
      </c>
      <c r="C26" s="14"/>
      <c r="D26" s="30" t="s">
        <v>15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638900</v>
      </c>
      <c r="L26" s="15">
        <v>1328400</v>
      </c>
      <c r="M26" s="15">
        <v>1151200</v>
      </c>
      <c r="N26" s="15">
        <v>1087700</v>
      </c>
      <c r="O26" s="15">
        <v>9320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/>
      <c r="AF26" s="15"/>
      <c r="AG26" s="15"/>
      <c r="AH26" s="15"/>
      <c r="AI26" s="15"/>
      <c r="AJ26" s="15"/>
      <c r="AK26" s="15"/>
      <c r="AL26" s="15"/>
      <c r="AM26" s="15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</row>
    <row r="27" spans="2:78" ht="11.1" hidden="1" customHeight="1" x14ac:dyDescent="0.25">
      <c r="B27" s="35" t="s">
        <v>16</v>
      </c>
      <c r="C27" s="14"/>
      <c r="D27" s="30" t="s">
        <v>17</v>
      </c>
      <c r="E27" s="15">
        <v>0</v>
      </c>
      <c r="F27" s="15">
        <v>0</v>
      </c>
      <c r="G27" s="15">
        <v>0</v>
      </c>
      <c r="H27" s="15">
        <v>0</v>
      </c>
      <c r="I27" s="15">
        <v>325600</v>
      </c>
      <c r="J27" s="15">
        <v>358500</v>
      </c>
      <c r="K27" s="15">
        <v>415800</v>
      </c>
      <c r="L27" s="15">
        <v>633701</v>
      </c>
      <c r="M27" s="15">
        <v>483001</v>
      </c>
      <c r="N27" s="15">
        <v>547629</v>
      </c>
      <c r="O27" s="15">
        <v>5993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/>
      <c r="AF27" s="15"/>
      <c r="AG27" s="15"/>
      <c r="AH27" s="15"/>
      <c r="AI27" s="15"/>
      <c r="AJ27" s="15"/>
      <c r="AK27" s="15"/>
      <c r="AL27" s="15"/>
      <c r="AM27" s="15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</row>
    <row r="28" spans="2:78" ht="9.6" customHeight="1" x14ac:dyDescent="0.25">
      <c r="B28" s="35" t="s">
        <v>16</v>
      </c>
      <c r="C28" s="14"/>
      <c r="D28" s="30" t="s">
        <v>18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1476644</v>
      </c>
      <c r="P28" s="15">
        <v>1557208</v>
      </c>
      <c r="Q28" s="15">
        <v>1264431</v>
      </c>
      <c r="R28" s="15">
        <v>1203047</v>
      </c>
      <c r="S28" s="15">
        <v>1323279</v>
      </c>
      <c r="T28" s="15">
        <v>1214833</v>
      </c>
      <c r="U28" s="16">
        <v>1113818</v>
      </c>
      <c r="V28" s="16">
        <v>1045302</v>
      </c>
      <c r="W28" s="16">
        <v>1013858</v>
      </c>
      <c r="X28" s="16">
        <v>1084004</v>
      </c>
      <c r="Y28" s="13">
        <v>1150624</v>
      </c>
      <c r="Z28" s="13">
        <v>1112632</v>
      </c>
      <c r="AA28" s="13">
        <v>1223903</v>
      </c>
      <c r="AB28" s="13">
        <v>1262336</v>
      </c>
      <c r="AC28" s="13">
        <v>1306553</v>
      </c>
      <c r="AD28" s="13">
        <v>1246851</v>
      </c>
      <c r="AE28" s="13">
        <v>1172376</v>
      </c>
      <c r="AF28" s="13">
        <v>1132651</v>
      </c>
      <c r="AG28" s="13">
        <v>1377205</v>
      </c>
      <c r="AH28" s="13">
        <v>1422466</v>
      </c>
      <c r="AI28" s="13">
        <v>1273002</v>
      </c>
      <c r="AJ28" s="13">
        <v>1436594</v>
      </c>
      <c r="AK28" s="13">
        <v>1300604</v>
      </c>
      <c r="AL28" s="13">
        <v>816461</v>
      </c>
      <c r="AM28" s="13">
        <v>6548</v>
      </c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</row>
    <row r="29" spans="2:78" ht="9.6" customHeight="1" x14ac:dyDescent="0.25">
      <c r="B29" s="35" t="s">
        <v>70</v>
      </c>
      <c r="C29" s="14"/>
      <c r="D29" s="30" t="s">
        <v>19</v>
      </c>
      <c r="E29" s="15">
        <v>0</v>
      </c>
      <c r="F29" s="15">
        <v>0</v>
      </c>
      <c r="G29" s="15">
        <v>0</v>
      </c>
      <c r="H29" s="15">
        <v>38000</v>
      </c>
      <c r="I29" s="15">
        <v>157400</v>
      </c>
      <c r="J29" s="15">
        <v>152600</v>
      </c>
      <c r="K29" s="15">
        <v>158500</v>
      </c>
      <c r="L29" s="15">
        <v>153239</v>
      </c>
      <c r="M29" s="15">
        <v>134204</v>
      </c>
      <c r="N29" s="15">
        <v>130705</v>
      </c>
      <c r="O29" s="15">
        <v>123136</v>
      </c>
      <c r="P29" s="15">
        <v>128863</v>
      </c>
      <c r="Q29" s="15">
        <v>115560</v>
      </c>
      <c r="R29" s="15">
        <v>112796</v>
      </c>
      <c r="S29" s="15">
        <v>113117</v>
      </c>
      <c r="T29" s="15">
        <v>105245</v>
      </c>
      <c r="U29" s="16">
        <v>101690</v>
      </c>
      <c r="V29" s="16">
        <v>97639</v>
      </c>
      <c r="W29" s="16">
        <v>97884</v>
      </c>
      <c r="X29" s="16">
        <v>95486</v>
      </c>
      <c r="Y29" s="13">
        <v>88674</v>
      </c>
      <c r="Z29" s="13">
        <v>83122</v>
      </c>
      <c r="AA29" s="13">
        <v>80031</v>
      </c>
      <c r="AB29" s="13">
        <v>74667</v>
      </c>
      <c r="AC29" s="13">
        <v>71648</v>
      </c>
      <c r="AD29" s="13">
        <v>65583</v>
      </c>
      <c r="AE29" s="13">
        <v>69304</v>
      </c>
      <c r="AF29" s="13">
        <v>63619</v>
      </c>
      <c r="AG29" s="13">
        <v>62993</v>
      </c>
      <c r="AH29" s="13">
        <v>61780</v>
      </c>
      <c r="AI29" s="13">
        <v>59178</v>
      </c>
      <c r="AJ29" s="13">
        <v>56580</v>
      </c>
      <c r="AK29" s="13">
        <v>55946</v>
      </c>
      <c r="AL29" s="13">
        <v>55887</v>
      </c>
      <c r="AM29" s="13">
        <v>55873</v>
      </c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</row>
    <row r="30" spans="2:78" ht="12.2" hidden="1" customHeight="1" x14ac:dyDescent="0.25">
      <c r="B30" s="35" t="s">
        <v>14</v>
      </c>
      <c r="C30" s="14"/>
      <c r="D30" s="30" t="s">
        <v>20</v>
      </c>
      <c r="E30" s="15">
        <v>6882300</v>
      </c>
      <c r="F30" s="15">
        <v>6934900</v>
      </c>
      <c r="G30" s="15">
        <v>6434000</v>
      </c>
      <c r="H30" s="15">
        <v>6517800</v>
      </c>
      <c r="I30" s="15">
        <v>4918400</v>
      </c>
      <c r="J30" s="15">
        <v>4768800</v>
      </c>
      <c r="K30" s="15">
        <v>5070100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</row>
    <row r="31" spans="2:78" ht="9.6" customHeight="1" x14ac:dyDescent="0.25">
      <c r="B31" s="35" t="s">
        <v>61</v>
      </c>
      <c r="C31" s="14"/>
      <c r="D31" s="30" t="s">
        <v>21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5288612</v>
      </c>
      <c r="M31" s="15">
        <v>4874307</v>
      </c>
      <c r="N31" s="15">
        <v>4679477</v>
      </c>
      <c r="O31" s="15">
        <v>4455215</v>
      </c>
      <c r="P31" s="15">
        <v>4206245</v>
      </c>
      <c r="Q31" s="15">
        <v>4104678</v>
      </c>
      <c r="R31" s="15">
        <v>4207870</v>
      </c>
      <c r="S31" s="15">
        <v>4144314</v>
      </c>
      <c r="T31" s="15">
        <v>4590811</v>
      </c>
      <c r="U31" s="16">
        <v>4648288</v>
      </c>
      <c r="V31" s="16">
        <v>4859133</v>
      </c>
      <c r="W31" s="16">
        <v>5176659</v>
      </c>
      <c r="X31" s="16">
        <v>4868100</v>
      </c>
      <c r="Y31" s="13">
        <v>4769056</v>
      </c>
      <c r="Z31" s="13">
        <v>4915596</v>
      </c>
      <c r="AA31" s="13">
        <v>5178101</v>
      </c>
      <c r="AB31" s="13">
        <v>4220978</v>
      </c>
      <c r="AC31" s="13">
        <v>3790915</v>
      </c>
      <c r="AD31" s="13">
        <v>3900549</v>
      </c>
      <c r="AE31" s="13">
        <v>3941744</v>
      </c>
      <c r="AF31" s="13">
        <v>4085303</v>
      </c>
      <c r="AG31" s="13">
        <v>4827224</v>
      </c>
      <c r="AH31" s="13">
        <v>5227631</v>
      </c>
      <c r="AI31" s="13">
        <v>4798013</v>
      </c>
      <c r="AJ31" s="13">
        <v>4407629</v>
      </c>
      <c r="AK31" s="13">
        <v>4149834</v>
      </c>
      <c r="AL31" s="13">
        <v>3553303</v>
      </c>
      <c r="AM31" s="13">
        <v>1214498</v>
      </c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</row>
    <row r="32" spans="2:78" ht="9.6" customHeight="1" x14ac:dyDescent="0.25">
      <c r="B32" s="35" t="s">
        <v>80</v>
      </c>
      <c r="C32" s="14"/>
      <c r="D32" s="30" t="s">
        <v>21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6"/>
      <c r="V32" s="16"/>
      <c r="W32" s="16"/>
      <c r="X32" s="16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>
        <v>0</v>
      </c>
      <c r="AM32" s="13">
        <v>1725805</v>
      </c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2:78" ht="12.2" hidden="1" customHeight="1" x14ac:dyDescent="0.25">
      <c r="B33" s="35" t="s">
        <v>22</v>
      </c>
      <c r="C33" s="14"/>
      <c r="D33" s="30" t="s">
        <v>23</v>
      </c>
      <c r="E33" s="15">
        <v>2182900</v>
      </c>
      <c r="F33" s="15">
        <v>2060000</v>
      </c>
      <c r="G33" s="15">
        <v>1948600</v>
      </c>
      <c r="H33" s="15">
        <v>1854500</v>
      </c>
      <c r="I33" s="15">
        <v>1734800</v>
      </c>
      <c r="J33" s="15">
        <v>1567500</v>
      </c>
      <c r="K33" s="15">
        <v>798000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</row>
    <row r="34" spans="2:78" ht="9.6" customHeight="1" x14ac:dyDescent="0.25">
      <c r="B34" s="35" t="s">
        <v>24</v>
      </c>
      <c r="C34" s="14"/>
      <c r="D34" s="30" t="s">
        <v>25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978</v>
      </c>
      <c r="U34" s="16">
        <v>397</v>
      </c>
      <c r="V34" s="16">
        <v>122645</v>
      </c>
      <c r="W34" s="16">
        <v>840292</v>
      </c>
      <c r="X34" s="16">
        <v>1173949</v>
      </c>
      <c r="Y34" s="13">
        <v>1414606</v>
      </c>
      <c r="Z34" s="13">
        <v>1504272</v>
      </c>
      <c r="AA34" s="13">
        <v>1223614</v>
      </c>
      <c r="AB34" s="13">
        <v>1817479</v>
      </c>
      <c r="AC34" s="13">
        <v>2312317</v>
      </c>
      <c r="AD34" s="13">
        <v>1488058</v>
      </c>
      <c r="AE34" s="13">
        <v>1338733</v>
      </c>
      <c r="AF34" s="13">
        <v>989113</v>
      </c>
      <c r="AG34" s="13">
        <v>715654</v>
      </c>
      <c r="AH34" s="13">
        <v>717739</v>
      </c>
      <c r="AI34" s="13">
        <v>509146</v>
      </c>
      <c r="AJ34" s="13">
        <v>430734</v>
      </c>
      <c r="AK34" s="13">
        <v>654610</v>
      </c>
      <c r="AL34" s="13">
        <v>495248</v>
      </c>
      <c r="AM34" s="13">
        <v>413998</v>
      </c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</row>
    <row r="35" spans="2:78" ht="12.2" hidden="1" customHeight="1" x14ac:dyDescent="0.25">
      <c r="B35" s="35" t="s">
        <v>5</v>
      </c>
      <c r="C35" s="14"/>
      <c r="D35" s="30" t="s">
        <v>26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557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0</v>
      </c>
      <c r="W35" s="16">
        <v>0</v>
      </c>
      <c r="X35" s="16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</row>
    <row r="36" spans="2:78" ht="9.6" customHeight="1" x14ac:dyDescent="0.25">
      <c r="B36" s="35" t="s">
        <v>6</v>
      </c>
      <c r="C36" s="14"/>
      <c r="D36" s="30" t="s">
        <v>27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12476</v>
      </c>
      <c r="Q36" s="15">
        <v>10307</v>
      </c>
      <c r="R36" s="15">
        <v>8045</v>
      </c>
      <c r="S36" s="15">
        <v>7572</v>
      </c>
      <c r="T36" s="15">
        <v>7122</v>
      </c>
      <c r="U36" s="16">
        <v>6998</v>
      </c>
      <c r="V36" s="16">
        <v>6602</v>
      </c>
      <c r="W36" s="16">
        <v>6830</v>
      </c>
      <c r="X36" s="16">
        <v>6778</v>
      </c>
      <c r="Y36" s="13">
        <v>8196</v>
      </c>
      <c r="Z36" s="13">
        <v>40446</v>
      </c>
      <c r="AA36" s="13">
        <v>46652</v>
      </c>
      <c r="AB36" s="13">
        <v>31694</v>
      </c>
      <c r="AC36" s="13">
        <v>24601</v>
      </c>
      <c r="AD36" s="13">
        <v>21511</v>
      </c>
      <c r="AE36" s="13">
        <v>17601</v>
      </c>
      <c r="AF36" s="13">
        <v>14399</v>
      </c>
      <c r="AG36" s="13">
        <v>12986</v>
      </c>
      <c r="AH36" s="13">
        <v>13388</v>
      </c>
      <c r="AI36" s="13">
        <v>12892</v>
      </c>
      <c r="AJ36" s="13">
        <v>10803</v>
      </c>
      <c r="AK36" s="13">
        <v>10264</v>
      </c>
      <c r="AL36" s="13">
        <v>9107</v>
      </c>
      <c r="AM36" s="13">
        <v>7363</v>
      </c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</row>
    <row r="37" spans="2:78" ht="9.6" customHeight="1" x14ac:dyDescent="0.25">
      <c r="B37" s="35" t="s">
        <v>6</v>
      </c>
      <c r="C37" s="14"/>
      <c r="D37" s="30" t="s">
        <v>28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6">
        <v>17049</v>
      </c>
      <c r="W37" s="16">
        <v>13280</v>
      </c>
      <c r="X37" s="16">
        <v>16634</v>
      </c>
      <c r="Y37" s="13">
        <v>19364</v>
      </c>
      <c r="Z37" s="13">
        <v>15371</v>
      </c>
      <c r="AA37" s="13">
        <v>12701</v>
      </c>
      <c r="AB37" s="13">
        <v>11262</v>
      </c>
      <c r="AC37" s="13">
        <v>9023</v>
      </c>
      <c r="AD37" s="13">
        <v>7008</v>
      </c>
      <c r="AE37" s="13">
        <v>5420</v>
      </c>
      <c r="AF37" s="13">
        <v>4547</v>
      </c>
      <c r="AG37" s="13">
        <v>8167</v>
      </c>
      <c r="AH37" s="13">
        <v>5747</v>
      </c>
      <c r="AI37" s="13">
        <v>5051</v>
      </c>
      <c r="AJ37" s="13">
        <v>4323</v>
      </c>
      <c r="AK37" s="13">
        <v>3847</v>
      </c>
      <c r="AL37" s="13">
        <v>3683</v>
      </c>
      <c r="AM37" s="13">
        <v>4438</v>
      </c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</row>
    <row r="38" spans="2:78" ht="9.6" customHeight="1" x14ac:dyDescent="0.25">
      <c r="B38" s="34" t="s">
        <v>29</v>
      </c>
      <c r="C38" s="10"/>
      <c r="D38" s="29"/>
      <c r="E38" s="11">
        <f t="shared" ref="E38:AM38" si="4">SUM(E39:E43)</f>
        <v>7783100</v>
      </c>
      <c r="F38" s="11">
        <f t="shared" si="4"/>
        <v>5982600</v>
      </c>
      <c r="G38" s="11">
        <f t="shared" si="4"/>
        <v>5631400</v>
      </c>
      <c r="H38" s="11">
        <f t="shared" si="4"/>
        <v>7058000</v>
      </c>
      <c r="I38" s="11">
        <f t="shared" si="4"/>
        <v>6973300</v>
      </c>
      <c r="J38" s="11">
        <f t="shared" si="4"/>
        <v>7093500</v>
      </c>
      <c r="K38" s="11">
        <f t="shared" si="4"/>
        <v>6707700</v>
      </c>
      <c r="L38" s="11">
        <f t="shared" si="4"/>
        <v>6322611</v>
      </c>
      <c r="M38" s="11">
        <f t="shared" si="4"/>
        <v>5750941</v>
      </c>
      <c r="N38" s="11">
        <f t="shared" si="4"/>
        <v>5147210</v>
      </c>
      <c r="O38" s="11">
        <f t="shared" si="4"/>
        <v>4873719</v>
      </c>
      <c r="P38" s="11">
        <f t="shared" si="4"/>
        <v>4777294</v>
      </c>
      <c r="Q38" s="11">
        <f t="shared" si="4"/>
        <v>4526209</v>
      </c>
      <c r="R38" s="11">
        <f t="shared" si="4"/>
        <v>4238266</v>
      </c>
      <c r="S38" s="11">
        <f t="shared" si="4"/>
        <v>3930172</v>
      </c>
      <c r="T38" s="11">
        <f t="shared" si="4"/>
        <v>3921643</v>
      </c>
      <c r="U38" s="11">
        <f t="shared" si="4"/>
        <v>4555777</v>
      </c>
      <c r="V38" s="11">
        <f t="shared" si="4"/>
        <v>4366840</v>
      </c>
      <c r="W38" s="11">
        <f t="shared" si="4"/>
        <v>4805579</v>
      </c>
      <c r="X38" s="11">
        <f t="shared" si="4"/>
        <v>5074909</v>
      </c>
      <c r="Y38" s="11">
        <f t="shared" si="4"/>
        <v>5736639</v>
      </c>
      <c r="Z38" s="11">
        <f t="shared" si="4"/>
        <v>5332014</v>
      </c>
      <c r="AA38" s="11">
        <f t="shared" si="4"/>
        <v>5527280</v>
      </c>
      <c r="AB38" s="11">
        <f t="shared" si="4"/>
        <v>4722587</v>
      </c>
      <c r="AC38" s="11">
        <f t="shared" si="4"/>
        <v>5716688</v>
      </c>
      <c r="AD38" s="11">
        <f t="shared" si="4"/>
        <v>4929452</v>
      </c>
      <c r="AE38" s="11">
        <f t="shared" si="4"/>
        <v>4080339</v>
      </c>
      <c r="AF38" s="11">
        <f t="shared" si="4"/>
        <v>3717444</v>
      </c>
      <c r="AG38" s="11">
        <f t="shared" si="4"/>
        <v>3369518</v>
      </c>
      <c r="AH38" s="11">
        <f t="shared" si="4"/>
        <v>3092169</v>
      </c>
      <c r="AI38" s="11">
        <f t="shared" si="4"/>
        <v>2305374</v>
      </c>
      <c r="AJ38" s="11">
        <f t="shared" si="4"/>
        <v>2130439</v>
      </c>
      <c r="AK38" s="11">
        <f t="shared" si="4"/>
        <v>1936989</v>
      </c>
      <c r="AL38" s="11">
        <f t="shared" ref="AL38" si="5">SUM(AL39:AL43)</f>
        <v>1692692</v>
      </c>
      <c r="AM38" s="11">
        <f t="shared" si="4"/>
        <v>1842516</v>
      </c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39" spans="2:78" ht="12.2" hidden="1" customHeight="1" x14ac:dyDescent="0.25">
      <c r="B39" s="36" t="s">
        <v>30</v>
      </c>
      <c r="C39" s="17"/>
      <c r="D39" s="30" t="s">
        <v>31</v>
      </c>
      <c r="E39" s="15">
        <v>7783100</v>
      </c>
      <c r="F39" s="15">
        <v>5982600</v>
      </c>
      <c r="G39" s="15">
        <v>5631400</v>
      </c>
      <c r="H39" s="15">
        <v>7058000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</row>
    <row r="40" spans="2:78" ht="9.6" customHeight="1" x14ac:dyDescent="0.25">
      <c r="B40" s="35" t="s">
        <v>81</v>
      </c>
      <c r="C40" s="14"/>
      <c r="D40" s="30" t="s">
        <v>32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6">
        <v>28745</v>
      </c>
      <c r="W40" s="16">
        <v>785168</v>
      </c>
      <c r="X40" s="16">
        <v>1004283</v>
      </c>
      <c r="Y40" s="13">
        <v>1517186</v>
      </c>
      <c r="Z40" s="13">
        <v>1378513</v>
      </c>
      <c r="AA40" s="13">
        <v>1221880</v>
      </c>
      <c r="AB40" s="13">
        <v>993137</v>
      </c>
      <c r="AC40" s="13">
        <v>1811006</v>
      </c>
      <c r="AD40" s="13">
        <v>1422096</v>
      </c>
      <c r="AE40" s="13">
        <v>1019837</v>
      </c>
      <c r="AF40" s="13">
        <v>850653</v>
      </c>
      <c r="AG40" s="13">
        <v>574164</v>
      </c>
      <c r="AH40" s="13">
        <v>476954</v>
      </c>
      <c r="AI40" s="13">
        <v>32492</v>
      </c>
      <c r="AJ40" s="13">
        <v>0</v>
      </c>
      <c r="AK40" s="13">
        <v>0</v>
      </c>
      <c r="AL40" s="13">
        <v>0</v>
      </c>
      <c r="AM40" s="13">
        <v>192734</v>
      </c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</row>
    <row r="41" spans="2:78" ht="9.6" customHeight="1" x14ac:dyDescent="0.25">
      <c r="B41" s="35" t="s">
        <v>33</v>
      </c>
      <c r="C41" s="14"/>
      <c r="D41" s="30" t="s">
        <v>31</v>
      </c>
      <c r="E41" s="15">
        <v>0</v>
      </c>
      <c r="F41" s="15">
        <v>0</v>
      </c>
      <c r="G41" s="15">
        <v>0</v>
      </c>
      <c r="H41" s="15">
        <v>0</v>
      </c>
      <c r="I41" s="15">
        <v>6973300</v>
      </c>
      <c r="J41" s="15">
        <v>7093500</v>
      </c>
      <c r="K41" s="15">
        <v>6707700</v>
      </c>
      <c r="L41" s="15">
        <v>6322611</v>
      </c>
      <c r="M41" s="15">
        <v>5750941</v>
      </c>
      <c r="N41" s="15">
        <v>5147210</v>
      </c>
      <c r="O41" s="15">
        <v>4873719</v>
      </c>
      <c r="P41" s="15">
        <v>4777294</v>
      </c>
      <c r="Q41" s="15">
        <v>4526209</v>
      </c>
      <c r="R41" s="15">
        <v>4238266</v>
      </c>
      <c r="S41" s="15">
        <v>3930172</v>
      </c>
      <c r="T41" s="15">
        <v>3921643</v>
      </c>
      <c r="U41" s="16">
        <v>4555777</v>
      </c>
      <c r="V41" s="16">
        <v>4338095</v>
      </c>
      <c r="W41" s="16">
        <v>4020411</v>
      </c>
      <c r="X41" s="16">
        <v>4070626</v>
      </c>
      <c r="Y41" s="13">
        <v>4219453</v>
      </c>
      <c r="Z41" s="13">
        <v>3950272</v>
      </c>
      <c r="AA41" s="13">
        <v>4305400</v>
      </c>
      <c r="AB41" s="13">
        <v>3729450</v>
      </c>
      <c r="AC41" s="13">
        <v>3905682</v>
      </c>
      <c r="AD41" s="13">
        <v>3507356</v>
      </c>
      <c r="AE41" s="13">
        <v>3060502</v>
      </c>
      <c r="AF41" s="13">
        <v>2866791</v>
      </c>
      <c r="AG41" s="13">
        <v>2795354</v>
      </c>
      <c r="AH41" s="13">
        <v>2611780</v>
      </c>
      <c r="AI41" s="13">
        <v>2272882</v>
      </c>
      <c r="AJ41" s="13">
        <v>2130439</v>
      </c>
      <c r="AK41" s="13">
        <v>1936989</v>
      </c>
      <c r="AL41" s="13">
        <v>1555668</v>
      </c>
      <c r="AM41" s="13">
        <v>0</v>
      </c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</row>
    <row r="42" spans="2:78" ht="9.6" customHeight="1" x14ac:dyDescent="0.25">
      <c r="B42" s="35" t="s">
        <v>82</v>
      </c>
      <c r="C42" s="14"/>
      <c r="D42" s="30" t="s">
        <v>64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3"/>
      <c r="Z42" s="13"/>
      <c r="AA42" s="13"/>
      <c r="AB42" s="13"/>
      <c r="AC42" s="13"/>
      <c r="AD42" s="13"/>
      <c r="AE42" s="13"/>
      <c r="AF42" s="13"/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137024</v>
      </c>
      <c r="AM42" s="13">
        <v>1649782</v>
      </c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</row>
    <row r="43" spans="2:78" ht="11.25" hidden="1" customHeight="1" x14ac:dyDescent="0.25">
      <c r="B43" s="35" t="s">
        <v>34</v>
      </c>
      <c r="C43" s="14"/>
      <c r="D43" s="30" t="s">
        <v>35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8">
        <v>0</v>
      </c>
      <c r="Z43" s="13">
        <v>3229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3435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9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</row>
    <row r="44" spans="2:78" ht="9.6" customHeight="1" x14ac:dyDescent="0.25">
      <c r="B44" s="34" t="s">
        <v>36</v>
      </c>
      <c r="C44" s="10"/>
      <c r="D44" s="29"/>
      <c r="E44" s="11">
        <f t="shared" ref="E44:AK44" si="6">+E45+E55</f>
        <v>30201400</v>
      </c>
      <c r="F44" s="11">
        <f t="shared" si="6"/>
        <v>26920800</v>
      </c>
      <c r="G44" s="11">
        <f t="shared" si="6"/>
        <v>28116500</v>
      </c>
      <c r="H44" s="11">
        <f t="shared" si="6"/>
        <v>30072800</v>
      </c>
      <c r="I44" s="11">
        <f t="shared" si="6"/>
        <v>30885300</v>
      </c>
      <c r="J44" s="11">
        <f t="shared" si="6"/>
        <v>29074900</v>
      </c>
      <c r="K44" s="11">
        <f t="shared" si="6"/>
        <v>28971500</v>
      </c>
      <c r="L44" s="11">
        <f t="shared" si="6"/>
        <v>28023075</v>
      </c>
      <c r="M44" s="11">
        <f t="shared" si="6"/>
        <v>27940657</v>
      </c>
      <c r="N44" s="11">
        <f t="shared" si="6"/>
        <v>24735868</v>
      </c>
      <c r="O44" s="11">
        <f t="shared" si="6"/>
        <v>22878284</v>
      </c>
      <c r="P44" s="11">
        <f t="shared" si="6"/>
        <v>22341595</v>
      </c>
      <c r="Q44" s="11">
        <f t="shared" si="6"/>
        <v>22893278</v>
      </c>
      <c r="R44" s="11">
        <f t="shared" si="6"/>
        <v>21144363</v>
      </c>
      <c r="S44" s="11">
        <f t="shared" si="6"/>
        <v>18780254</v>
      </c>
      <c r="T44" s="11">
        <f t="shared" si="6"/>
        <v>16548134</v>
      </c>
      <c r="U44" s="11">
        <f t="shared" si="6"/>
        <v>16600615</v>
      </c>
      <c r="V44" s="11">
        <f t="shared" si="6"/>
        <v>16115621</v>
      </c>
      <c r="W44" s="11">
        <f t="shared" si="6"/>
        <v>14062858</v>
      </c>
      <c r="X44" s="11">
        <f t="shared" si="6"/>
        <v>11121339</v>
      </c>
      <c r="Y44" s="12">
        <f t="shared" si="6"/>
        <v>11266803</v>
      </c>
      <c r="Z44" s="12">
        <f t="shared" si="6"/>
        <v>10246415</v>
      </c>
      <c r="AA44" s="12">
        <f t="shared" si="6"/>
        <v>9323037</v>
      </c>
      <c r="AB44" s="12">
        <f t="shared" si="6"/>
        <v>9110831</v>
      </c>
      <c r="AC44" s="12">
        <f t="shared" si="6"/>
        <v>10467075</v>
      </c>
      <c r="AD44" s="12">
        <f t="shared" si="6"/>
        <v>8134749</v>
      </c>
      <c r="AE44" s="12">
        <f t="shared" si="6"/>
        <v>3023097</v>
      </c>
      <c r="AF44" s="12">
        <f t="shared" si="6"/>
        <v>4643052</v>
      </c>
      <c r="AG44" s="12">
        <f t="shared" si="6"/>
        <v>6017793</v>
      </c>
      <c r="AH44" s="12">
        <f t="shared" si="6"/>
        <v>7193214</v>
      </c>
      <c r="AI44" s="12">
        <f t="shared" si="6"/>
        <v>4127402</v>
      </c>
      <c r="AJ44" s="12">
        <f t="shared" ref="AJ44" si="7">+AJ45+AJ55</f>
        <v>4282285</v>
      </c>
      <c r="AK44" s="12">
        <f t="shared" si="6"/>
        <v>5227997</v>
      </c>
      <c r="AL44" s="12">
        <f t="shared" ref="AL44:AM44" si="8">+AL45+AL55</f>
        <v>5501350</v>
      </c>
      <c r="AM44" s="12">
        <f t="shared" si="8"/>
        <v>6711907</v>
      </c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</row>
    <row r="45" spans="2:78" ht="9.6" customHeight="1" x14ac:dyDescent="0.25">
      <c r="B45" s="36" t="s">
        <v>37</v>
      </c>
      <c r="C45" s="17"/>
      <c r="D45" s="30"/>
      <c r="E45" s="16">
        <f t="shared" ref="E45:AI45" si="9">SUM(E46:E54)</f>
        <v>29482400</v>
      </c>
      <c r="F45" s="16">
        <f t="shared" si="9"/>
        <v>26451400</v>
      </c>
      <c r="G45" s="16">
        <f t="shared" si="9"/>
        <v>27818400</v>
      </c>
      <c r="H45" s="16">
        <f t="shared" si="9"/>
        <v>29804400</v>
      </c>
      <c r="I45" s="16">
        <f t="shared" si="9"/>
        <v>30661800</v>
      </c>
      <c r="J45" s="16">
        <f t="shared" si="9"/>
        <v>28850000</v>
      </c>
      <c r="K45" s="16">
        <f t="shared" si="9"/>
        <v>28741800</v>
      </c>
      <c r="L45" s="16">
        <f t="shared" si="9"/>
        <v>27812403</v>
      </c>
      <c r="M45" s="16">
        <f t="shared" si="9"/>
        <v>27765932</v>
      </c>
      <c r="N45" s="16">
        <f t="shared" si="9"/>
        <v>24561053</v>
      </c>
      <c r="O45" s="16">
        <f t="shared" si="9"/>
        <v>22694009</v>
      </c>
      <c r="P45" s="16">
        <f t="shared" si="9"/>
        <v>22179303</v>
      </c>
      <c r="Q45" s="16">
        <f t="shared" si="9"/>
        <v>22741120</v>
      </c>
      <c r="R45" s="16">
        <f t="shared" si="9"/>
        <v>21008621</v>
      </c>
      <c r="S45" s="16">
        <f t="shared" si="9"/>
        <v>18657086</v>
      </c>
      <c r="T45" s="16">
        <f t="shared" si="9"/>
        <v>16402616</v>
      </c>
      <c r="U45" s="16">
        <f t="shared" si="9"/>
        <v>16426461</v>
      </c>
      <c r="V45" s="16">
        <f t="shared" si="9"/>
        <v>15953149</v>
      </c>
      <c r="W45" s="16">
        <f t="shared" si="9"/>
        <v>13885691</v>
      </c>
      <c r="X45" s="16">
        <f t="shared" si="9"/>
        <v>10956801</v>
      </c>
      <c r="Y45" s="13">
        <f t="shared" si="9"/>
        <v>11099386</v>
      </c>
      <c r="Z45" s="13">
        <f t="shared" si="9"/>
        <v>10081373</v>
      </c>
      <c r="AA45" s="13">
        <f t="shared" si="9"/>
        <v>9168412</v>
      </c>
      <c r="AB45" s="13">
        <f t="shared" si="9"/>
        <v>8961455</v>
      </c>
      <c r="AC45" s="13">
        <f t="shared" si="9"/>
        <v>10070480</v>
      </c>
      <c r="AD45" s="13">
        <f t="shared" si="9"/>
        <v>6833821</v>
      </c>
      <c r="AE45" s="13">
        <f t="shared" si="9"/>
        <v>2147719</v>
      </c>
      <c r="AF45" s="13">
        <f t="shared" si="9"/>
        <v>3519754</v>
      </c>
      <c r="AG45" s="13">
        <f t="shared" si="9"/>
        <v>5005547</v>
      </c>
      <c r="AH45" s="13">
        <f t="shared" si="9"/>
        <v>6073476</v>
      </c>
      <c r="AI45" s="13">
        <f t="shared" si="9"/>
        <v>3381638</v>
      </c>
      <c r="AJ45" s="13">
        <f t="shared" ref="AJ45:AM45" si="10">SUM(AJ46:AJ54)</f>
        <v>3745832</v>
      </c>
      <c r="AK45" s="13">
        <f t="shared" si="10"/>
        <v>4774081</v>
      </c>
      <c r="AL45" s="13">
        <f t="shared" ref="AL45" si="11">SUM(AL46:AL54)</f>
        <v>5180925</v>
      </c>
      <c r="AM45" s="13">
        <f t="shared" si="10"/>
        <v>6430905</v>
      </c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</row>
    <row r="46" spans="2:78" ht="12.95" hidden="1" customHeight="1" x14ac:dyDescent="0.25">
      <c r="B46" s="35" t="s">
        <v>38</v>
      </c>
      <c r="C46" s="14"/>
      <c r="D46" s="30" t="s">
        <v>39</v>
      </c>
      <c r="E46" s="15">
        <v>21856700</v>
      </c>
      <c r="F46" s="15">
        <v>18903700</v>
      </c>
      <c r="G46" s="15">
        <v>20951100</v>
      </c>
      <c r="H46" s="15">
        <v>20925600</v>
      </c>
      <c r="I46" s="15">
        <v>20042200</v>
      </c>
      <c r="J46" s="15">
        <v>19075500</v>
      </c>
      <c r="K46" s="15">
        <v>19136700</v>
      </c>
      <c r="L46" s="15">
        <v>18071194</v>
      </c>
      <c r="M46" s="15">
        <v>17592952</v>
      </c>
      <c r="N46" s="15">
        <v>14772108</v>
      </c>
      <c r="O46" s="15">
        <v>4638047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</row>
    <row r="47" spans="2:78" ht="10.15" hidden="1" customHeight="1" x14ac:dyDescent="0.25">
      <c r="B47" s="35" t="s">
        <v>40</v>
      </c>
      <c r="C47" s="14"/>
      <c r="D47" s="30" t="s">
        <v>39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5">
        <v>8725111</v>
      </c>
      <c r="P47" s="15">
        <v>12918785</v>
      </c>
      <c r="Q47" s="15">
        <v>13665816</v>
      </c>
      <c r="R47" s="15">
        <v>13211827</v>
      </c>
      <c r="S47" s="15">
        <v>11576574</v>
      </c>
      <c r="T47" s="15">
        <v>10020297</v>
      </c>
      <c r="U47" s="16">
        <v>10219175</v>
      </c>
      <c r="V47" s="16">
        <v>9731501</v>
      </c>
      <c r="W47" s="16">
        <v>8233410</v>
      </c>
      <c r="X47" s="16">
        <v>5980758</v>
      </c>
      <c r="Y47" s="13">
        <v>6826281</v>
      </c>
      <c r="Z47" s="13">
        <v>6440418</v>
      </c>
      <c r="AA47" s="13">
        <v>5626366</v>
      </c>
      <c r="AB47" s="13">
        <v>5407338</v>
      </c>
      <c r="AC47" s="13">
        <v>4734891</v>
      </c>
      <c r="AD47" s="13">
        <v>2594615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</row>
    <row r="48" spans="2:78" ht="12.95" hidden="1" customHeight="1" x14ac:dyDescent="0.25">
      <c r="B48" s="35" t="s">
        <v>14</v>
      </c>
      <c r="C48" s="14"/>
      <c r="D48" s="30" t="s">
        <v>41</v>
      </c>
      <c r="E48" s="15">
        <v>7625700</v>
      </c>
      <c r="F48" s="15">
        <v>7547700</v>
      </c>
      <c r="G48" s="15">
        <v>6867300</v>
      </c>
      <c r="H48" s="15">
        <v>8878800</v>
      </c>
      <c r="I48" s="15">
        <v>10619600</v>
      </c>
      <c r="J48" s="15">
        <v>9774500</v>
      </c>
      <c r="K48" s="15">
        <v>5230100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</row>
    <row r="49" spans="2:78" ht="9.6" customHeight="1" x14ac:dyDescent="0.25">
      <c r="B49" s="35" t="s">
        <v>40</v>
      </c>
      <c r="C49" s="14"/>
      <c r="D49" s="31">
        <v>8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5">
        <v>4375000</v>
      </c>
      <c r="L49" s="15">
        <v>9741209</v>
      </c>
      <c r="M49" s="15">
        <v>10172980</v>
      </c>
      <c r="N49" s="15">
        <v>9788945</v>
      </c>
      <c r="O49" s="15">
        <v>9330851</v>
      </c>
      <c r="P49" s="15">
        <v>9260518</v>
      </c>
      <c r="Q49" s="15">
        <v>9075304</v>
      </c>
      <c r="R49" s="15">
        <v>7796794</v>
      </c>
      <c r="S49" s="15">
        <v>7080512</v>
      </c>
      <c r="T49" s="15">
        <v>6382319</v>
      </c>
      <c r="U49" s="16">
        <v>6207286</v>
      </c>
      <c r="V49" s="16">
        <v>6221648</v>
      </c>
      <c r="W49" s="16">
        <v>5652281</v>
      </c>
      <c r="X49" s="16">
        <v>4976043</v>
      </c>
      <c r="Y49" s="13">
        <v>4273105</v>
      </c>
      <c r="Z49" s="13">
        <v>3640955</v>
      </c>
      <c r="AA49" s="13">
        <v>3542046</v>
      </c>
      <c r="AB49" s="13">
        <v>3482738</v>
      </c>
      <c r="AC49" s="13">
        <v>3489099</v>
      </c>
      <c r="AD49" s="13">
        <v>2806403</v>
      </c>
      <c r="AE49" s="13">
        <v>1601265</v>
      </c>
      <c r="AF49" s="13">
        <v>2132032</v>
      </c>
      <c r="AG49" s="13">
        <v>2058440</v>
      </c>
      <c r="AH49" s="13">
        <v>1611000</v>
      </c>
      <c r="AI49" s="13">
        <v>593933</v>
      </c>
      <c r="AJ49" s="13">
        <v>0</v>
      </c>
      <c r="AK49" s="13">
        <v>0</v>
      </c>
      <c r="AL49" s="13">
        <v>0</v>
      </c>
      <c r="AM49" s="13">
        <v>5279</v>
      </c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</row>
    <row r="50" spans="2:78" ht="9.6" customHeight="1" x14ac:dyDescent="0.25">
      <c r="B50" s="35" t="s">
        <v>83</v>
      </c>
      <c r="C50" s="40"/>
      <c r="D50" s="31">
        <v>8</v>
      </c>
      <c r="E50" s="13"/>
      <c r="F50" s="13"/>
      <c r="G50" s="13"/>
      <c r="H50" s="13"/>
      <c r="I50" s="13"/>
      <c r="J50" s="13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6"/>
      <c r="V50" s="16"/>
      <c r="W50" s="16"/>
      <c r="X50" s="16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v>0</v>
      </c>
      <c r="AJ50" s="13">
        <v>0</v>
      </c>
      <c r="AK50" s="13">
        <v>0</v>
      </c>
      <c r="AL50" s="13">
        <v>0</v>
      </c>
      <c r="AM50" s="13">
        <v>29789</v>
      </c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</row>
    <row r="51" spans="2:78" ht="9.6" customHeight="1" x14ac:dyDescent="0.25">
      <c r="B51" s="35" t="s">
        <v>42</v>
      </c>
      <c r="C51" s="14"/>
      <c r="D51" s="31" t="s">
        <v>43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6">
        <v>0</v>
      </c>
      <c r="X51" s="16">
        <v>0</v>
      </c>
      <c r="Y51" s="13">
        <v>0</v>
      </c>
      <c r="Z51" s="13">
        <v>0</v>
      </c>
      <c r="AA51" s="13">
        <v>0</v>
      </c>
      <c r="AB51" s="13">
        <v>14363</v>
      </c>
      <c r="AC51" s="13">
        <v>1846490</v>
      </c>
      <c r="AD51" s="13">
        <v>555114</v>
      </c>
      <c r="AE51" s="13">
        <v>131579</v>
      </c>
      <c r="AF51" s="13">
        <v>0</v>
      </c>
      <c r="AG51" s="13">
        <v>134750</v>
      </c>
      <c r="AH51" s="13">
        <v>504668</v>
      </c>
      <c r="AI51" s="13">
        <v>246729</v>
      </c>
      <c r="AJ51" s="13">
        <v>516709</v>
      </c>
      <c r="AK51" s="13">
        <v>366619</v>
      </c>
      <c r="AL51" s="13">
        <v>20029</v>
      </c>
      <c r="AM51" s="13">
        <v>0</v>
      </c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</row>
    <row r="52" spans="2:78" ht="9.6" customHeight="1" x14ac:dyDescent="0.25">
      <c r="B52" s="35" t="s">
        <v>84</v>
      </c>
      <c r="C52" s="14"/>
      <c r="D52" s="31" t="s">
        <v>44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6">
        <v>0</v>
      </c>
      <c r="X52" s="16">
        <v>0</v>
      </c>
      <c r="Y52" s="13">
        <v>0</v>
      </c>
      <c r="Z52" s="13">
        <v>0</v>
      </c>
      <c r="AA52" s="13">
        <v>0</v>
      </c>
      <c r="AB52" s="13">
        <v>6180</v>
      </c>
      <c r="AC52" s="13">
        <v>0</v>
      </c>
      <c r="AD52" s="13">
        <v>0</v>
      </c>
      <c r="AE52" s="13">
        <v>0</v>
      </c>
      <c r="AF52" s="13">
        <v>0</v>
      </c>
      <c r="AG52" s="13">
        <v>170381</v>
      </c>
      <c r="AH52" s="13">
        <v>1498825</v>
      </c>
      <c r="AI52" s="13">
        <v>2065441</v>
      </c>
      <c r="AJ52" s="13">
        <v>3229123</v>
      </c>
      <c r="AK52" s="13">
        <v>4407462</v>
      </c>
      <c r="AL52" s="13">
        <v>5160896</v>
      </c>
      <c r="AM52" s="13">
        <v>6395837</v>
      </c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</row>
    <row r="53" spans="2:78" ht="10.15" hidden="1" customHeight="1" x14ac:dyDescent="0.25">
      <c r="B53" s="35" t="s">
        <v>45</v>
      </c>
      <c r="C53" s="14"/>
      <c r="D53" s="31" t="s">
        <v>46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6">
        <v>0</v>
      </c>
      <c r="X53" s="16">
        <v>0</v>
      </c>
      <c r="Y53" s="13">
        <v>0</v>
      </c>
      <c r="Z53" s="13">
        <v>0</v>
      </c>
      <c r="AA53" s="13">
        <v>0</v>
      </c>
      <c r="AB53" s="13">
        <v>50836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2:78" ht="9.6" customHeight="1" x14ac:dyDescent="0.25">
      <c r="B54" s="35" t="s">
        <v>85</v>
      </c>
      <c r="C54" s="14"/>
      <c r="D54" s="31" t="s">
        <v>59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877689</v>
      </c>
      <c r="AE54" s="13">
        <v>414875</v>
      </c>
      <c r="AF54" s="13">
        <v>1387722</v>
      </c>
      <c r="AG54" s="13">
        <v>2641976</v>
      </c>
      <c r="AH54" s="13">
        <v>2458983</v>
      </c>
      <c r="AI54" s="13">
        <v>475535</v>
      </c>
      <c r="AJ54" s="13">
        <v>0</v>
      </c>
      <c r="AK54" s="13">
        <v>0</v>
      </c>
      <c r="AL54" s="13">
        <v>0</v>
      </c>
      <c r="AM54" s="13">
        <v>0</v>
      </c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</row>
    <row r="55" spans="2:78" ht="9.6" customHeight="1" x14ac:dyDescent="0.25">
      <c r="B55" s="36" t="s">
        <v>47</v>
      </c>
      <c r="C55" s="17"/>
      <c r="D55" s="30"/>
      <c r="E55" s="15">
        <f t="shared" ref="E55:AG55" si="12">SUM(E56:E60)</f>
        <v>719000</v>
      </c>
      <c r="F55" s="15">
        <f t="shared" si="12"/>
        <v>469400</v>
      </c>
      <c r="G55" s="15">
        <f t="shared" si="12"/>
        <v>298100</v>
      </c>
      <c r="H55" s="15">
        <f t="shared" si="12"/>
        <v>268400</v>
      </c>
      <c r="I55" s="15">
        <f t="shared" si="12"/>
        <v>223500</v>
      </c>
      <c r="J55" s="15">
        <f t="shared" si="12"/>
        <v>224900</v>
      </c>
      <c r="K55" s="15">
        <f t="shared" si="12"/>
        <v>229700</v>
      </c>
      <c r="L55" s="15">
        <f t="shared" si="12"/>
        <v>210672</v>
      </c>
      <c r="M55" s="15">
        <f t="shared" si="12"/>
        <v>174725</v>
      </c>
      <c r="N55" s="15">
        <f t="shared" si="12"/>
        <v>174815</v>
      </c>
      <c r="O55" s="15">
        <f t="shared" si="12"/>
        <v>184275</v>
      </c>
      <c r="P55" s="15">
        <f t="shared" si="12"/>
        <v>162292</v>
      </c>
      <c r="Q55" s="15">
        <f t="shared" si="12"/>
        <v>152158</v>
      </c>
      <c r="R55" s="15">
        <f t="shared" si="12"/>
        <v>135742</v>
      </c>
      <c r="S55" s="15">
        <f t="shared" si="12"/>
        <v>123168</v>
      </c>
      <c r="T55" s="15">
        <f t="shared" si="12"/>
        <v>145518</v>
      </c>
      <c r="U55" s="15">
        <f t="shared" si="12"/>
        <v>174154</v>
      </c>
      <c r="V55" s="15">
        <f t="shared" si="12"/>
        <v>162472</v>
      </c>
      <c r="W55" s="15">
        <f t="shared" si="12"/>
        <v>177167</v>
      </c>
      <c r="X55" s="15">
        <f t="shared" si="12"/>
        <v>164538</v>
      </c>
      <c r="Y55" s="18">
        <f t="shared" si="12"/>
        <v>167417</v>
      </c>
      <c r="Z55" s="18">
        <f t="shared" si="12"/>
        <v>165042</v>
      </c>
      <c r="AA55" s="18">
        <f t="shared" si="12"/>
        <v>154625</v>
      </c>
      <c r="AB55" s="18">
        <f t="shared" si="12"/>
        <v>149376</v>
      </c>
      <c r="AC55" s="18">
        <f t="shared" si="12"/>
        <v>396595</v>
      </c>
      <c r="AD55" s="18">
        <f t="shared" si="12"/>
        <v>1300928</v>
      </c>
      <c r="AE55" s="18">
        <f t="shared" si="12"/>
        <v>875378</v>
      </c>
      <c r="AF55" s="18">
        <f t="shared" si="12"/>
        <v>1123298</v>
      </c>
      <c r="AG55" s="18">
        <f t="shared" si="12"/>
        <v>1012246</v>
      </c>
      <c r="AH55" s="18">
        <f t="shared" ref="AH55" si="13">SUM(AH56:AH60)</f>
        <v>1119738</v>
      </c>
      <c r="AI55" s="18">
        <f t="shared" ref="AI55" si="14">SUM(AI56:AI60)</f>
        <v>745764</v>
      </c>
      <c r="AJ55" s="18">
        <f t="shared" ref="AJ55:AK55" si="15">SUM(AJ56:AJ60)</f>
        <v>536453</v>
      </c>
      <c r="AK55" s="18">
        <f t="shared" si="15"/>
        <v>453916</v>
      </c>
      <c r="AL55" s="18">
        <f t="shared" ref="AL55:AM55" si="16">SUM(AL56:AL60)</f>
        <v>320425</v>
      </c>
      <c r="AM55" s="18">
        <f t="shared" si="16"/>
        <v>281002</v>
      </c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</row>
    <row r="56" spans="2:78" ht="9.6" customHeight="1" x14ac:dyDescent="0.25">
      <c r="B56" s="35" t="s">
        <v>86</v>
      </c>
      <c r="C56" s="14"/>
      <c r="D56" s="31" t="s">
        <v>48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6">
        <v>0</v>
      </c>
      <c r="W56" s="16">
        <v>0</v>
      </c>
      <c r="X56" s="16">
        <v>0</v>
      </c>
      <c r="Y56" s="13">
        <v>0</v>
      </c>
      <c r="Z56" s="13">
        <v>0</v>
      </c>
      <c r="AA56" s="13">
        <v>0</v>
      </c>
      <c r="AB56" s="13">
        <v>2617</v>
      </c>
      <c r="AC56" s="13">
        <v>258340</v>
      </c>
      <c r="AD56" s="13">
        <v>1179295</v>
      </c>
      <c r="AE56" s="13">
        <v>820733</v>
      </c>
      <c r="AF56" s="13">
        <v>1085472</v>
      </c>
      <c r="AG56" s="13">
        <v>1002172</v>
      </c>
      <c r="AH56" s="13">
        <v>1119738</v>
      </c>
      <c r="AI56" s="13">
        <v>745764</v>
      </c>
      <c r="AJ56" s="13">
        <v>536453</v>
      </c>
      <c r="AK56" s="13">
        <v>453916</v>
      </c>
      <c r="AL56" s="13">
        <v>320425</v>
      </c>
      <c r="AM56" s="13">
        <v>281002</v>
      </c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</row>
    <row r="57" spans="2:78" ht="12.95" hidden="1" customHeight="1" x14ac:dyDescent="0.25">
      <c r="B57" s="35" t="s">
        <v>14</v>
      </c>
      <c r="C57" s="14"/>
      <c r="D57" s="30" t="s">
        <v>47</v>
      </c>
      <c r="E57" s="15">
        <v>719000</v>
      </c>
      <c r="F57" s="15">
        <v>469400</v>
      </c>
      <c r="G57" s="15">
        <v>298100</v>
      </c>
      <c r="H57" s="15">
        <v>268400</v>
      </c>
      <c r="I57" s="15">
        <v>74000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</row>
    <row r="58" spans="2:78" ht="10.15" hidden="1" customHeight="1" x14ac:dyDescent="0.25">
      <c r="B58" s="35" t="s">
        <v>49</v>
      </c>
      <c r="C58" s="14"/>
      <c r="D58" s="30" t="s">
        <v>50</v>
      </c>
      <c r="E58" s="13">
        <v>0</v>
      </c>
      <c r="F58" s="13">
        <v>0</v>
      </c>
      <c r="G58" s="13">
        <v>0</v>
      </c>
      <c r="H58" s="13">
        <v>0</v>
      </c>
      <c r="I58" s="15">
        <v>149500</v>
      </c>
      <c r="J58" s="15">
        <v>224900</v>
      </c>
      <c r="K58" s="15">
        <v>229700</v>
      </c>
      <c r="L58" s="15">
        <v>210672</v>
      </c>
      <c r="M58" s="15">
        <v>174725</v>
      </c>
      <c r="N58" s="15">
        <v>174815</v>
      </c>
      <c r="O58" s="15">
        <v>184275</v>
      </c>
      <c r="P58" s="15">
        <v>162292</v>
      </c>
      <c r="Q58" s="15">
        <v>152158</v>
      </c>
      <c r="R58" s="15">
        <v>135742</v>
      </c>
      <c r="S58" s="15">
        <v>122265</v>
      </c>
      <c r="T58" s="15">
        <v>145518</v>
      </c>
      <c r="U58" s="16">
        <v>174154</v>
      </c>
      <c r="V58" s="16">
        <v>162472</v>
      </c>
      <c r="W58" s="16">
        <v>146837</v>
      </c>
      <c r="X58" s="16">
        <v>128971</v>
      </c>
      <c r="Y58" s="13">
        <v>131412</v>
      </c>
      <c r="Z58" s="13">
        <v>133242</v>
      </c>
      <c r="AA58" s="13">
        <v>120851</v>
      </c>
      <c r="AB58" s="13">
        <v>109054</v>
      </c>
      <c r="AC58" s="13">
        <v>107617</v>
      </c>
      <c r="AD58" s="13">
        <v>96745</v>
      </c>
      <c r="AE58" s="13">
        <v>38475</v>
      </c>
      <c r="AF58" s="13">
        <v>27354</v>
      </c>
      <c r="AG58" s="13">
        <v>7404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</row>
    <row r="59" spans="2:78" ht="10.15" hidden="1" customHeight="1" x14ac:dyDescent="0.25">
      <c r="B59" s="35" t="s">
        <v>51</v>
      </c>
      <c r="C59" s="14"/>
      <c r="D59" s="30" t="s">
        <v>52</v>
      </c>
      <c r="E59" s="13"/>
      <c r="F59" s="13"/>
      <c r="G59" s="13"/>
      <c r="H59" s="1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6"/>
      <c r="V59" s="16"/>
      <c r="W59" s="16"/>
      <c r="X59" s="16"/>
      <c r="Y59" s="13"/>
      <c r="Z59" s="13"/>
      <c r="AA59" s="13">
        <v>0</v>
      </c>
      <c r="AB59" s="13">
        <v>0</v>
      </c>
      <c r="AC59" s="13">
        <v>0</v>
      </c>
      <c r="AD59" s="13">
        <v>0</v>
      </c>
      <c r="AE59" s="13">
        <v>270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</row>
    <row r="60" spans="2:78" ht="10.15" hidden="1" customHeight="1" x14ac:dyDescent="0.25">
      <c r="B60" s="35" t="s">
        <v>49</v>
      </c>
      <c r="C60" s="14"/>
      <c r="D60" s="30" t="s">
        <v>53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5">
        <v>903</v>
      </c>
      <c r="T60" s="15">
        <v>0</v>
      </c>
      <c r="U60" s="16">
        <v>0</v>
      </c>
      <c r="V60" s="16">
        <v>0</v>
      </c>
      <c r="W60" s="16">
        <v>30330</v>
      </c>
      <c r="X60" s="16">
        <v>35567</v>
      </c>
      <c r="Y60" s="13">
        <v>36005</v>
      </c>
      <c r="Z60" s="13">
        <v>31800</v>
      </c>
      <c r="AA60" s="13">
        <v>33774</v>
      </c>
      <c r="AB60" s="13">
        <v>37705</v>
      </c>
      <c r="AC60" s="13">
        <v>30638</v>
      </c>
      <c r="AD60" s="13">
        <v>24888</v>
      </c>
      <c r="AE60" s="13">
        <v>15900</v>
      </c>
      <c r="AF60" s="13">
        <v>10472</v>
      </c>
      <c r="AG60" s="13">
        <v>2670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</row>
    <row r="61" spans="2:78" ht="2.1" customHeight="1" x14ac:dyDescent="0.25">
      <c r="B61" s="37"/>
      <c r="C61" s="20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</row>
    <row r="62" spans="2:78" ht="10.15" customHeight="1" x14ac:dyDescent="0.25">
      <c r="B62" s="38" t="s">
        <v>55</v>
      </c>
      <c r="C62" s="52" t="s">
        <v>88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P62" s="13"/>
    </row>
    <row r="63" spans="2:78" ht="20.100000000000001" customHeight="1" x14ac:dyDescent="0.25">
      <c r="B63" s="38" t="s">
        <v>56</v>
      </c>
      <c r="C63" s="44" t="s">
        <v>89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P63" s="13"/>
    </row>
    <row r="64" spans="2:78" ht="24.75" customHeight="1" x14ac:dyDescent="0.25">
      <c r="B64" s="38" t="s">
        <v>57</v>
      </c>
      <c r="C64" s="44" t="s">
        <v>90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P64" s="13"/>
    </row>
    <row r="65" spans="2:42" ht="18" customHeight="1" x14ac:dyDescent="0.25">
      <c r="B65" s="38" t="s">
        <v>58</v>
      </c>
      <c r="C65" s="44" t="s">
        <v>91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P65" s="13"/>
    </row>
    <row r="66" spans="2:42" ht="18" customHeight="1" x14ac:dyDescent="0.25">
      <c r="B66" s="38" t="s">
        <v>62</v>
      </c>
      <c r="C66" s="44" t="s">
        <v>92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P66" s="13"/>
    </row>
    <row r="67" spans="2:42" ht="18" customHeight="1" x14ac:dyDescent="0.25">
      <c r="B67" s="38" t="s">
        <v>63</v>
      </c>
      <c r="C67" s="44" t="s">
        <v>95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P67" s="13"/>
    </row>
    <row r="68" spans="2:42" ht="18" customHeight="1" x14ac:dyDescent="0.25">
      <c r="B68" s="38" t="s">
        <v>72</v>
      </c>
      <c r="C68" s="43" t="s">
        <v>93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P68" s="13"/>
    </row>
    <row r="69" spans="2:42" ht="9.9499999999999993" customHeight="1" x14ac:dyDescent="0.25">
      <c r="B69" s="38" t="s">
        <v>71</v>
      </c>
      <c r="C69" s="44" t="s">
        <v>94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P69" s="13"/>
    </row>
    <row r="70" spans="2:42" ht="20.100000000000001" customHeight="1" x14ac:dyDescent="0.25">
      <c r="B70" s="38" t="s">
        <v>73</v>
      </c>
      <c r="C70" s="44" t="s">
        <v>96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P70" s="13"/>
    </row>
    <row r="71" spans="2:42" ht="20.100000000000001" customHeight="1" x14ac:dyDescent="0.25">
      <c r="B71" s="38" t="s">
        <v>74</v>
      </c>
      <c r="C71" s="44" t="s">
        <v>98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P71" s="13"/>
    </row>
    <row r="72" spans="2:42" ht="9" customHeight="1" x14ac:dyDescent="0.25">
      <c r="B72" s="38" t="s">
        <v>78</v>
      </c>
      <c r="C72" s="51" t="s">
        <v>97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</row>
    <row r="73" spans="2:42" ht="11.1" customHeight="1" x14ac:dyDescent="0.25">
      <c r="B73" s="24" t="s">
        <v>54</v>
      </c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</sheetData>
  <mergeCells count="48">
    <mergeCell ref="C71:AM71"/>
    <mergeCell ref="C72:AM72"/>
    <mergeCell ref="C62:AM62"/>
    <mergeCell ref="C69:AM69"/>
    <mergeCell ref="AM7:AM8"/>
    <mergeCell ref="C64:AM64"/>
    <mergeCell ref="C65:AM65"/>
    <mergeCell ref="C66:AM66"/>
    <mergeCell ref="AG7:AG8"/>
    <mergeCell ref="P7:P8"/>
    <mergeCell ref="U7:U8"/>
    <mergeCell ref="AF7:AF8"/>
    <mergeCell ref="AI7:AI8"/>
    <mergeCell ref="V7:V8"/>
    <mergeCell ref="W7:W8"/>
    <mergeCell ref="X7:X8"/>
    <mergeCell ref="Y7:Y8"/>
    <mergeCell ref="AL7:AL8"/>
    <mergeCell ref="C70:AM70"/>
    <mergeCell ref="C63:AM63"/>
    <mergeCell ref="C67:AM67"/>
    <mergeCell ref="I7:I8"/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B7:C8"/>
    <mergeCell ref="O7:O8"/>
    <mergeCell ref="C68:AM68"/>
    <mergeCell ref="S7:S8"/>
    <mergeCell ref="T7:T8"/>
    <mergeCell ref="R7:R8"/>
    <mergeCell ref="Z7:Z8"/>
    <mergeCell ref="AH7:AH8"/>
    <mergeCell ref="AA7:AA8"/>
    <mergeCell ref="AB7:AB8"/>
    <mergeCell ref="AC7:AC8"/>
    <mergeCell ref="AD7:AD8"/>
    <mergeCell ref="AE7:AE8"/>
    <mergeCell ref="Q7:Q8"/>
    <mergeCell ref="AJ7:AJ8"/>
    <mergeCell ref="AK7:AK8"/>
    <mergeCell ref="N7:N8"/>
  </mergeCells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1539</vt:lpstr>
      <vt:lpstr>'1539'!Área_de_impresión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Jhunior Gutierrez  Diaz</cp:lastModifiedBy>
  <cp:lastPrinted>2025-07-16T22:32:06Z</cp:lastPrinted>
  <dcterms:created xsi:type="dcterms:W3CDTF">2020-08-06T17:10:17Z</dcterms:created>
  <dcterms:modified xsi:type="dcterms:W3CDTF">2025-09-15T17:08:44Z</dcterms:modified>
</cp:coreProperties>
</file>