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kveliz\C.E.2025_cuadros-recopilados\Cap-15_MINERÍA E HIDROCARBUROS\"/>
    </mc:Choice>
  </mc:AlternateContent>
  <bookViews>
    <workbookView xWindow="-120" yWindow="-120" windowWidth="29040" windowHeight="15720"/>
  </bookViews>
  <sheets>
    <sheet name="1527" sheetId="1" r:id="rId1"/>
  </sheets>
  <externalReferences>
    <externalReference r:id="rId2"/>
    <externalReference r:id="rId3"/>
    <externalReference r:id="rId4"/>
  </externalReferences>
  <definedNames>
    <definedName name="\i">#N/A</definedName>
    <definedName name="\p">#REF!</definedName>
    <definedName name="\s">#N/A</definedName>
    <definedName name="\t">#N/A</definedName>
    <definedName name="_1__123Graph_AGráfico_1A" hidden="1">[1]HIERRO!$B$47:$D$47</definedName>
    <definedName name="_2__123Graph_BCHART_1" hidden="1">[2]EST_PB!$B$18:$D$18</definedName>
    <definedName name="_3__123Graph_BGráfico_1A" hidden="1">[1]HIERRO!$B$49:$D$49</definedName>
    <definedName name="_4__123Graph_CCHART_1" hidden="1">[2]EST_PB!$B$19:$D$19</definedName>
    <definedName name="_5__123Graph_CGráfico_1A" hidden="1">[1]HIERRO!$B$51:$D$51</definedName>
    <definedName name="_6__123Graph_DGráfico_1A" hidden="1">[1]HIERRO!$B$53:$D$53</definedName>
    <definedName name="_7__123Graph_EGráfico_1A" hidden="1">[1]HIERRO!$B$53:$D$53</definedName>
    <definedName name="_8__123Graph_FGráfico_1A" hidden="1">[2]HIERRO!#REF!</definedName>
    <definedName name="_9__123Graph_XGráfico_1A" hidden="1">[2]HIERRO!#REF!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atInverse_In" hidden="1">[3]Asfalto!$T$7:$U$8</definedName>
    <definedName name="_MatInverse_Out" hidden="1">[3]Asfalto!$T$10:$T$10</definedName>
    <definedName name="_MatMult_A" hidden="1">[3]Asfalto!$T$10:$U$11</definedName>
    <definedName name="_MatMult_AxB" hidden="1">[3]Asfalto!$V$7:$V$7</definedName>
    <definedName name="_MatMult_B" hidden="1">[3]Asfalto!$W$7:$W$8</definedName>
    <definedName name="_Order1" hidden="1">0</definedName>
    <definedName name="_Order2" hidden="1">0</definedName>
    <definedName name="_Sort" localSheetId="0" hidden="1">#REF!</definedName>
    <definedName name="_Sort" hidden="1">#REF!</definedName>
    <definedName name="A_impresión_IM">#REF!</definedName>
    <definedName name="_xlnm.Print_Area" localSheetId="0">'1527'!$A$1:$Z$29</definedName>
    <definedName name="cartera" hidden="1">255</definedName>
    <definedName name="consulta" localSheetId="0">#REF!</definedName>
    <definedName name="consulta">#REF!</definedName>
    <definedName name="fecha" localSheetId="0">#REF!</definedName>
    <definedName name="fecha">#REF!</definedName>
    <definedName name="GAS">#REF!</definedName>
    <definedName name="titulo" localSheetId="0">#REF!</definedName>
    <definedName name="titul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41" i="1" l="1"/>
  <c r="AB40" i="1"/>
  <c r="AB39" i="1"/>
  <c r="AB38" i="1"/>
  <c r="AB37" i="1"/>
  <c r="AB36" i="1"/>
  <c r="AB35" i="1"/>
  <c r="AB34" i="1"/>
  <c r="AB33" i="1"/>
  <c r="AB32" i="1"/>
  <c r="Y6" i="1"/>
  <c r="X6" i="1" l="1"/>
  <c r="W6" i="1"/>
  <c r="AB42" i="1"/>
  <c r="V6" i="1" l="1"/>
  <c r="U6" i="1" l="1"/>
  <c r="Z6" i="1" l="1"/>
  <c r="T6" i="1"/>
  <c r="S6" i="1"/>
  <c r="R6" i="1"/>
  <c r="Q6" i="1"/>
  <c r="P6" i="1"/>
  <c r="O6" i="1"/>
  <c r="N6" i="1"/>
  <c r="M6" i="1"/>
  <c r="L6" i="1"/>
  <c r="K6" i="1"/>
</calcChain>
</file>

<file path=xl/sharedStrings.xml><?xml version="1.0" encoding="utf-8"?>
<sst xmlns="http://schemas.openxmlformats.org/spreadsheetml/2006/main" count="21" uniqueCount="21">
  <si>
    <t xml:space="preserve">    (Miles de US dólares)</t>
  </si>
  <si>
    <t>Rubro</t>
  </si>
  <si>
    <t>Total</t>
  </si>
  <si>
    <t>Planta de beneficio</t>
  </si>
  <si>
    <t>Equipamiento minero</t>
  </si>
  <si>
    <t>Exploración</t>
  </si>
  <si>
    <t>Infraestructura</t>
  </si>
  <si>
    <t>Desarrollo y preparación</t>
  </si>
  <si>
    <t>Otros</t>
  </si>
  <si>
    <t>(Millones de US dólares)</t>
  </si>
  <si>
    <t>2014</t>
  </si>
  <si>
    <t>2015</t>
  </si>
  <si>
    <t>2016</t>
  </si>
  <si>
    <t>2017</t>
  </si>
  <si>
    <t>2018</t>
  </si>
  <si>
    <t>2019</t>
  </si>
  <si>
    <t>Fuente: Ministerio de Energía y Minas - Dirección General de Promoción y Sostenibilidad Minera -</t>
  </si>
  <si>
    <t>2024 P/</t>
  </si>
  <si>
    <t>15.27  INVERSIÓN MINERA, SEGÚN RUBRO, 2020-2024</t>
  </si>
  <si>
    <t>INVERSIÓN MINERA, 2014-2024</t>
  </si>
  <si>
    <t xml:space="preserve">               "Anuario Minero 2024".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</si>
</sst>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\ ###\ ##0"/>
    <numFmt numFmtId="165" formatCode="#\ ##0"/>
    <numFmt numFmtId="166" formatCode="0.0"/>
  </numFmts>
  <fonts count="14" x14ac:knownFonts="1">
    <font>
      <sz val="11"/>
      <color theme="1"/>
      <name val="Calibri"/>
      <family val="2"/>
      <scheme val="minor"/>
    </font>
    <font>
      <sz val="10"/>
      <name val="Helv"/>
    </font>
    <font>
      <b/>
      <sz val="9"/>
      <name val="Arial Narrow"/>
      <family val="2"/>
    </font>
    <font>
      <sz val="7"/>
      <name val="Arial Narrow"/>
      <family val="2"/>
    </font>
    <font>
      <sz val="9"/>
      <name val="Calibri"/>
      <family val="2"/>
      <scheme val="minor"/>
    </font>
    <font>
      <sz val="8"/>
      <name val="Arial Narrow"/>
      <family val="2"/>
    </font>
    <font>
      <b/>
      <sz val="7"/>
      <name val="Arial Narrow"/>
      <family val="2"/>
    </font>
    <font>
      <b/>
      <sz val="8"/>
      <name val="Arial Narrow"/>
      <family val="2"/>
    </font>
    <font>
      <i/>
      <sz val="8"/>
      <name val="Times New Roman"/>
      <family val="1"/>
    </font>
    <font>
      <b/>
      <sz val="9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color theme="0" tint="-0.34998626667073579"/>
      <name val="Calibri"/>
      <family val="2"/>
      <scheme val="minor"/>
    </font>
    <font>
      <sz val="9"/>
      <color theme="0" tint="-0.3499862666707357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0" fillId="0" borderId="0"/>
  </cellStyleXfs>
  <cellXfs count="50">
    <xf numFmtId="0" fontId="0" fillId="0" borderId="0" xfId="0"/>
    <xf numFmtId="0" fontId="2" fillId="0" borderId="0" xfId="1" applyFont="1" applyAlignment="1">
      <alignment horizontal="left" vertical="center"/>
    </xf>
    <xf numFmtId="0" fontId="3" fillId="0" borderId="0" xfId="1" applyFont="1" applyAlignment="1">
      <alignment horizontal="right" vertical="center"/>
    </xf>
    <xf numFmtId="164" fontId="3" fillId="0" borderId="0" xfId="1" applyNumberFormat="1" applyFont="1" applyAlignment="1">
      <alignment horizontal="right" vertical="center"/>
    </xf>
    <xf numFmtId="0" fontId="4" fillId="0" borderId="0" xfId="1" applyFont="1" applyAlignment="1">
      <alignment horizontal="right" vertical="center"/>
    </xf>
    <xf numFmtId="0" fontId="5" fillId="0" borderId="0" xfId="2" applyFont="1" applyAlignment="1">
      <alignment horizontal="left" vertical="center" indent="2"/>
    </xf>
    <xf numFmtId="0" fontId="6" fillId="0" borderId="1" xfId="1" applyFont="1" applyBorder="1" applyAlignment="1">
      <alignment horizontal="left" vertical="center"/>
    </xf>
    <xf numFmtId="0" fontId="3" fillId="0" borderId="1" xfId="1" applyFont="1" applyBorder="1" applyAlignment="1">
      <alignment horizontal="right" vertical="center"/>
    </xf>
    <xf numFmtId="0" fontId="7" fillId="0" borderId="2" xfId="1" applyFont="1" applyBorder="1" applyAlignment="1">
      <alignment horizontal="center" vertical="center"/>
    </xf>
    <xf numFmtId="0" fontId="7" fillId="0" borderId="3" xfId="3" applyFont="1" applyBorder="1" applyAlignment="1">
      <alignment horizontal="right" vertical="center"/>
    </xf>
    <xf numFmtId="0" fontId="7" fillId="0" borderId="4" xfId="1" applyFont="1" applyBorder="1" applyAlignment="1">
      <alignment horizontal="center" vertical="center"/>
    </xf>
    <xf numFmtId="0" fontId="7" fillId="0" borderId="0" xfId="3" applyFont="1" applyAlignment="1">
      <alignment horizontal="right" vertical="center"/>
    </xf>
    <xf numFmtId="0" fontId="7" fillId="0" borderId="4" xfId="1" applyFont="1" applyBorder="1" applyAlignment="1">
      <alignment horizontal="left" vertical="center"/>
    </xf>
    <xf numFmtId="164" fontId="7" fillId="0" borderId="0" xfId="1" applyNumberFormat="1" applyFont="1" applyAlignment="1">
      <alignment horizontal="right" vertical="center"/>
    </xf>
    <xf numFmtId="0" fontId="5" fillId="0" borderId="4" xfId="1" applyFont="1" applyBorder="1" applyAlignment="1">
      <alignment horizontal="left" vertical="center" wrapText="1"/>
    </xf>
    <xf numFmtId="164" fontId="5" fillId="0" borderId="0" xfId="1" applyNumberFormat="1" applyFont="1" applyAlignment="1">
      <alignment horizontal="right" vertical="center"/>
    </xf>
    <xf numFmtId="0" fontId="5" fillId="0" borderId="4" xfId="1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1" fontId="3" fillId="0" borderId="1" xfId="1" applyNumberFormat="1" applyFont="1" applyBorder="1" applyAlignment="1">
      <alignment horizontal="right" vertical="center"/>
    </xf>
    <xf numFmtId="0" fontId="3" fillId="0" borderId="0" xfId="5" applyFont="1" applyAlignment="1">
      <alignment horizontal="right" vertical="center"/>
    </xf>
    <xf numFmtId="0" fontId="6" fillId="0" borderId="0" xfId="4" applyFont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7" fillId="0" borderId="0" xfId="6" applyFont="1" applyAlignment="1">
      <alignment horizontal="centerContinuous" vertical="center"/>
    </xf>
    <xf numFmtId="0" fontId="9" fillId="0" borderId="0" xfId="6" applyFont="1" applyAlignment="1">
      <alignment vertical="center"/>
    </xf>
    <xf numFmtId="0" fontId="7" fillId="0" borderId="0" xfId="6" applyFont="1" applyAlignment="1">
      <alignment vertical="center"/>
    </xf>
    <xf numFmtId="0" fontId="3" fillId="0" borderId="0" xfId="7" applyFont="1" applyAlignment="1">
      <alignment horizontal="right" vertical="center"/>
    </xf>
    <xf numFmtId="0" fontId="3" fillId="0" borderId="0" xfId="6" applyFont="1" applyAlignment="1">
      <alignment horizontal="centerContinuous" vertical="center"/>
    </xf>
    <xf numFmtId="0" fontId="4" fillId="0" borderId="0" xfId="6" applyFont="1" applyAlignment="1">
      <alignment vertical="center"/>
    </xf>
    <xf numFmtId="0" fontId="5" fillId="0" borderId="0" xfId="6" applyFont="1" applyAlignment="1">
      <alignment vertical="center"/>
    </xf>
    <xf numFmtId="0" fontId="10" fillId="0" borderId="0" xfId="8"/>
    <xf numFmtId="0" fontId="4" fillId="0" borderId="0" xfId="8" applyFont="1"/>
    <xf numFmtId="0" fontId="9" fillId="0" borderId="0" xfId="8" applyFont="1"/>
    <xf numFmtId="0" fontId="11" fillId="0" borderId="0" xfId="8" applyFont="1"/>
    <xf numFmtId="166" fontId="3" fillId="0" borderId="0" xfId="7" applyNumberFormat="1" applyFont="1" applyAlignment="1">
      <alignment horizontal="left" vertical="center"/>
    </xf>
    <xf numFmtId="0" fontId="3" fillId="0" borderId="0" xfId="7" applyFont="1" applyAlignment="1">
      <alignment horizontal="left" vertical="center"/>
    </xf>
    <xf numFmtId="0" fontId="6" fillId="0" borderId="0" xfId="7" applyFont="1" applyAlignment="1">
      <alignment horizontal="right" vertical="center"/>
    </xf>
    <xf numFmtId="0" fontId="3" fillId="0" borderId="0" xfId="1" applyFont="1" applyAlignment="1">
      <alignment horizontal="left" vertical="center"/>
    </xf>
    <xf numFmtId="0" fontId="9" fillId="0" borderId="0" xfId="1" applyFont="1" applyAlignment="1">
      <alignment horizontal="right" vertical="center"/>
    </xf>
    <xf numFmtId="0" fontId="6" fillId="0" borderId="0" xfId="1" applyFont="1" applyAlignment="1">
      <alignment horizontal="right" vertical="center"/>
    </xf>
    <xf numFmtId="164" fontId="4" fillId="0" borderId="0" xfId="1" applyNumberFormat="1" applyFont="1" applyAlignment="1">
      <alignment horizontal="right" vertical="center"/>
    </xf>
    <xf numFmtId="0" fontId="2" fillId="0" borderId="0" xfId="6" applyFont="1" applyAlignment="1">
      <alignment horizontal="centerContinuous" vertical="center"/>
    </xf>
    <xf numFmtId="0" fontId="5" fillId="0" borderId="0" xfId="6" applyFont="1" applyAlignment="1">
      <alignment horizontal="centerContinuous" vertical="center"/>
    </xf>
    <xf numFmtId="164" fontId="3" fillId="0" borderId="0" xfId="5" applyNumberFormat="1" applyFont="1" applyAlignment="1">
      <alignment horizontal="right" vertical="center"/>
    </xf>
    <xf numFmtId="0" fontId="4" fillId="0" borderId="0" xfId="1" applyFont="1" applyAlignment="1">
      <alignment horizontal="left" vertical="center"/>
    </xf>
    <xf numFmtId="0" fontId="12" fillId="0" borderId="0" xfId="8" applyFont="1"/>
    <xf numFmtId="1" fontId="13" fillId="0" borderId="0" xfId="7" applyNumberFormat="1" applyFont="1" applyAlignment="1">
      <alignment horizontal="right" vertical="center"/>
    </xf>
    <xf numFmtId="165" fontId="13" fillId="0" borderId="0" xfId="7" applyNumberFormat="1" applyFont="1" applyAlignment="1">
      <alignment horizontal="right" vertical="center"/>
    </xf>
    <xf numFmtId="0" fontId="13" fillId="0" borderId="0" xfId="8" applyFont="1"/>
    <xf numFmtId="1" fontId="12" fillId="0" borderId="0" xfId="8" applyNumberFormat="1" applyFont="1"/>
    <xf numFmtId="0" fontId="12" fillId="0" borderId="0" xfId="7" applyFont="1" applyAlignment="1">
      <alignment horizontal="right" vertical="center"/>
    </xf>
  </cellXfs>
  <cellStyles count="9">
    <cellStyle name="Normal" xfId="0" builtinId="0"/>
    <cellStyle name="Normal 2" xfId="8"/>
    <cellStyle name="Normal_IEC12005" xfId="4"/>
    <cellStyle name="Normal_IEC12007" xfId="2"/>
    <cellStyle name="Normal_IEC12009" xfId="1"/>
    <cellStyle name="Normal_IEC12011" xfId="5"/>
    <cellStyle name="Normal_IEC12013" xfId="3"/>
    <cellStyle name="Normal_IEC12021" xfId="7"/>
    <cellStyle name="Normal_IEC12044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843003138327828E-2"/>
          <c:y val="0.12421099875474115"/>
          <c:w val="0.93275270436491975"/>
          <c:h val="0.68430366696587797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3175"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2.4549566691157079E-17"/>
                  <c:y val="6.95918629029341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0C8-40AC-B03D-D5C967536501}"/>
                </c:ext>
              </c:extLst>
            </c:dLbl>
            <c:dLbl>
              <c:idx val="5"/>
              <c:layout>
                <c:manualLayout>
                  <c:x val="0"/>
                  <c:y val="6.959186290293446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0C8-40AC-B03D-D5C967536501}"/>
                </c:ext>
              </c:extLst>
            </c:dLbl>
            <c:dLbl>
              <c:idx val="6"/>
              <c:layout>
                <c:manualLayout>
                  <c:x val="-9.8198266764628316E-17"/>
                  <c:y val="6.95918629029341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31F-41B5-993B-212C628C71E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0">
                    <a:latin typeface="Arial Narrow" pitchFamily="34" charset="0"/>
                    <a:cs typeface="Arial" pitchFamily="34" charset="0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'1527'!$AA$32:$AA$42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strCache>
            </c:strRef>
          </c:cat>
          <c:val>
            <c:numRef>
              <c:f>'1527'!$AB$32:$AB$42</c:f>
              <c:numCache>
                <c:formatCode>#\ ##0</c:formatCode>
                <c:ptCount val="11"/>
                <c:pt idx="0">
                  <c:v>8079.2097014900055</c:v>
                </c:pt>
                <c:pt idx="1">
                  <c:v>6869.6660912299976</c:v>
                </c:pt>
                <c:pt idx="2">
                  <c:v>3334.1488452199987</c:v>
                </c:pt>
                <c:pt idx="3">
                  <c:v>3974.7368350199981</c:v>
                </c:pt>
                <c:pt idx="4">
                  <c:v>4954.6334482999982</c:v>
                </c:pt>
                <c:pt idx="5">
                  <c:v>5902.6203699000007</c:v>
                </c:pt>
                <c:pt idx="6">
                  <c:v>4309.1731239999999</c:v>
                </c:pt>
                <c:pt idx="7">
                  <c:v>5155.3422630000005</c:v>
                </c:pt>
                <c:pt idx="8">
                  <c:v>5243.9973180000006</c:v>
                </c:pt>
                <c:pt idx="9">
                  <c:v>4936.0891089999996</c:v>
                </c:pt>
                <c:pt idx="10">
                  <c:v>5001.6604419999985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1F-41B5-993B-212C628C71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40766464"/>
        <c:axId val="143030464"/>
      </c:barChart>
      <c:catAx>
        <c:axId val="4076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 Narrow" pitchFamily="34" charset="0"/>
                <a:ea typeface="Arial Narrow"/>
                <a:cs typeface="Arial" pitchFamily="34" charset="0"/>
              </a:defRPr>
            </a:pPr>
            <a:endParaRPr lang="es-PE"/>
          </a:p>
        </c:txPr>
        <c:crossAx val="1430304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43030464"/>
        <c:scaling>
          <c:orientation val="minMax"/>
          <c:max val="10000"/>
          <c:min val="0"/>
        </c:scaling>
        <c:delete val="1"/>
        <c:axPos val="l"/>
        <c:numFmt formatCode="0" sourceLinked="0"/>
        <c:majorTickMark val="out"/>
        <c:minorTickMark val="none"/>
        <c:tickLblPos val="nextTo"/>
        <c:crossAx val="40766464"/>
        <c:crosses val="autoZero"/>
        <c:crossBetween val="between"/>
        <c:majorUnit val="2000"/>
        <c:minorUnit val="20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noFill/>
    <a:ln w="6350">
      <a:solidFill>
        <a:schemeClr val="accent1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18</xdr:row>
      <xdr:rowOff>30559</xdr:rowOff>
    </xdr:from>
    <xdr:to>
      <xdr:col>25</xdr:col>
      <xdr:colOff>406400</xdr:colOff>
      <xdr:row>27</xdr:row>
      <xdr:rowOff>41275</xdr:rowOff>
    </xdr:to>
    <xdr:graphicFrame macro="">
      <xdr:nvGraphicFramePr>
        <xdr:cNvPr id="2" name="Gráfico 5">
          <a:extLst>
            <a:ext uri="{FF2B5EF4-FFF2-40B4-BE49-F238E27FC236}">
              <a16:creationId xmlns:a16="http://schemas.microsoft.com/office/drawing/2014/main" id="{44F35BEB-E475-42F2-9E9D-A7E9511E22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95250</xdr:colOff>
      <xdr:row>27</xdr:row>
      <xdr:rowOff>19050</xdr:rowOff>
    </xdr:from>
    <xdr:ext cx="1525674" cy="195375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439B845A-3509-44F9-87E4-AD07A2F7CBF9}"/>
            </a:ext>
          </a:extLst>
        </xdr:cNvPr>
        <xdr:cNvSpPr txBox="1"/>
      </xdr:nvSpPr>
      <xdr:spPr>
        <a:xfrm>
          <a:off x="95250" y="4344988"/>
          <a:ext cx="1525674" cy="1953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PE" sz="700" b="1">
              <a:latin typeface="Arial Narrow" pitchFamily="34" charset="0"/>
            </a:rPr>
            <a:t>Fuente: Ministerio de Energía y Minas.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POLO/Configuraci&#243;n%20local/Archivos%20temporales%20de%20Internet/OLKC/PRODUCC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ANUARIO%202002\ANUARIO_TRADUCCION\ANUARIO_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Estudios%20econ&#243;micos/SAE/SEP/construcci&#243;n/1999/asfalto-b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O_METALICA"/>
      <sheetName val="FINO_METALURG"/>
      <sheetName val="GRAF_PRODUCTOS"/>
      <sheetName val="PROD_AU"/>
      <sheetName val="PROD_CU"/>
      <sheetName val="PROD_ZN"/>
      <sheetName val="PROD_PB"/>
      <sheetName val="PROD_AG"/>
      <sheetName val="HIERRO"/>
      <sheetName val="ESTAÑO"/>
      <sheetName val="NO_METALICA"/>
      <sheetName val="COTIZA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_ECON"/>
      <sheetName val="PANOROMA_ECONO."/>
      <sheetName val="PBI_%"/>
      <sheetName val="COSTOS"/>
      <sheetName val="FINO_METALICA"/>
      <sheetName val="FINO_METALURG"/>
      <sheetName val="PROD_METALUR"/>
      <sheetName val="UBICACION"/>
      <sheetName val="NO_METALICA"/>
      <sheetName val="RESERVAS"/>
      <sheetName val="CONSUMO"/>
      <sheetName val="VALOR_MAT"/>
      <sheetName val=" EXPLOSIVOS"/>
      <sheetName val="EXPORT."/>
      <sheetName val="EXPORTAC_FOB"/>
      <sheetName val="COTIZAC"/>
      <sheetName val="PROYECTOS"/>
      <sheetName val="PROD_AU"/>
      <sheetName val="EST_AU"/>
      <sheetName val="DPTO_AU"/>
      <sheetName val="MUND_AU"/>
      <sheetName val="PROD_CU"/>
      <sheetName val="EST_CU"/>
      <sheetName val="DPTO_CU"/>
      <sheetName val="MUND_CU"/>
      <sheetName val="PROD_ZN"/>
      <sheetName val="EST_ZN"/>
      <sheetName val="DPTO_ZN"/>
      <sheetName val="MUND_ZN"/>
      <sheetName val="PROD_PB"/>
      <sheetName val="EST_PB"/>
      <sheetName val="DPTO_PB"/>
      <sheetName val="MUND_PB"/>
      <sheetName val="PROD_AG"/>
      <sheetName val="EST_AG"/>
      <sheetName val="DPTO_AG"/>
      <sheetName val="MUND_AG"/>
      <sheetName val="HIERRO"/>
      <sheetName val="ESTAÑO"/>
      <sheetName val="DERECHOS MINEROS"/>
      <sheetName val="INDIC_LAB"/>
      <sheetName val="GRAF_ACCID"/>
      <sheetName val="DIRECTORIO_CONTRATISTAS_2001"/>
      <sheetName val="DIRECTORIO_CONTRATISTAS_2002"/>
      <sheetName val="DIRECTORIO_PERITOS_MINEROS"/>
      <sheetName val="DIRECTORIO_COM_2002"/>
      <sheetName val="DIRECTORIO_AUDITORIA_E_INSPECT"/>
      <sheetName val="PROYECTO"/>
      <sheetName val="OPERATIVA"/>
      <sheetName val="PARALIZ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A1" t="str">
            <v>CONSUMO LOCAL DE PRODUCTOS MINEROS 1992 - 2001 /  LOCAL CONSUPTION OF  MINING PRODUCTS 1992 - 2001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2">
          <cell r="A2" t="str">
            <v>PRODUCCION MINERA DE COBRE A NIVEL CONCENTRADOS, SEGUN ESTRATOS 1992 - 2001 / COPPER MINING PRODUCTION BY CONCENTRATED ACCORDING TO LAYERS 1992 - 2001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1">
          <cell r="A1" t="str">
            <v>PRODUCCION MINERA DE PLOMO A NIVEL CONCENTRADOS, SEGUN ESTRATOS  1992  -  2001 / LEAD MINING PRODUCTION BY CONCENTRATED ACCORDING TO LAYERS 1992 - 2001</v>
          </cell>
        </row>
        <row r="18">
          <cell r="B18">
            <v>118103</v>
          </cell>
          <cell r="C18">
            <v>118131</v>
          </cell>
          <cell r="D18">
            <v>133258</v>
          </cell>
        </row>
        <row r="19">
          <cell r="B19">
            <v>16743</v>
          </cell>
          <cell r="C19">
            <v>18324</v>
          </cell>
          <cell r="D19">
            <v>12203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falto"/>
      <sheetName val="Barras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6"/>
  <sheetViews>
    <sheetView showGridLines="0" showZeros="0" tabSelected="1" view="pageBreakPreview" zoomScale="130" zoomScaleNormal="120" zoomScaleSheetLayoutView="130" workbookViewId="0">
      <selection activeCell="AH30" sqref="AH30"/>
    </sheetView>
  </sheetViews>
  <sheetFormatPr baseColWidth="10" defaultColWidth="9.5703125" defaultRowHeight="12" x14ac:dyDescent="0.25"/>
  <cols>
    <col min="1" max="1" width="14.7109375" style="36" customWidth="1"/>
    <col min="2" max="11" width="7" style="2" hidden="1" customWidth="1"/>
    <col min="12" max="15" width="8.42578125" style="2" hidden="1" customWidth="1"/>
    <col min="16" max="18" width="8.140625" style="2" hidden="1" customWidth="1"/>
    <col min="19" max="21" width="7.85546875" style="2" hidden="1" customWidth="1"/>
    <col min="22" max="26" width="7.85546875" style="2" customWidth="1"/>
    <col min="27" max="27" width="9.5703125" style="4"/>
    <col min="28" max="30" width="7.7109375" style="4" customWidth="1"/>
    <col min="31" max="50" width="7.7109375" style="2" customWidth="1"/>
    <col min="51" max="16384" width="9.5703125" style="2"/>
  </cols>
  <sheetData>
    <row r="1" spans="1:50" ht="12.2" customHeight="1" x14ac:dyDescent="0.25">
      <c r="A1" s="1" t="s">
        <v>18</v>
      </c>
    </row>
    <row r="2" spans="1:50" ht="11.1" customHeight="1" x14ac:dyDescent="0.25">
      <c r="A2" s="5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50" ht="5.0999999999999996" customHeight="1" x14ac:dyDescent="0.25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50" ht="13.9" customHeight="1" x14ac:dyDescent="0.25">
      <c r="A4" s="8" t="s">
        <v>1</v>
      </c>
      <c r="B4" s="9">
        <v>2000</v>
      </c>
      <c r="C4" s="9">
        <v>2001</v>
      </c>
      <c r="D4" s="9">
        <v>2002</v>
      </c>
      <c r="E4" s="9">
        <v>2003</v>
      </c>
      <c r="F4" s="9">
        <v>2004</v>
      </c>
      <c r="G4" s="9">
        <v>2005</v>
      </c>
      <c r="H4" s="9">
        <v>2006</v>
      </c>
      <c r="I4" s="9">
        <v>2007</v>
      </c>
      <c r="J4" s="9">
        <v>2008</v>
      </c>
      <c r="K4" s="9">
        <v>2009</v>
      </c>
      <c r="L4" s="9">
        <v>2010</v>
      </c>
      <c r="M4" s="9">
        <v>2011</v>
      </c>
      <c r="N4" s="9">
        <v>2012</v>
      </c>
      <c r="O4" s="9">
        <v>2013</v>
      </c>
      <c r="P4" s="9">
        <v>2014</v>
      </c>
      <c r="Q4" s="9">
        <v>2015</v>
      </c>
      <c r="R4" s="9">
        <v>2016</v>
      </c>
      <c r="S4" s="9">
        <v>2017</v>
      </c>
      <c r="T4" s="9">
        <v>2018</v>
      </c>
      <c r="U4" s="9">
        <v>2019</v>
      </c>
      <c r="V4" s="9">
        <v>2020</v>
      </c>
      <c r="W4" s="9">
        <v>2021</v>
      </c>
      <c r="X4" s="9">
        <v>2022</v>
      </c>
      <c r="Y4" s="9">
        <v>2023</v>
      </c>
      <c r="Z4" s="9" t="s">
        <v>17</v>
      </c>
      <c r="AE4" s="4"/>
      <c r="AF4" s="4"/>
      <c r="AG4" s="4"/>
      <c r="AH4" s="4"/>
      <c r="AI4" s="4"/>
      <c r="AJ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</row>
    <row r="5" spans="1:50" ht="2.1" customHeight="1" x14ac:dyDescent="0.25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B5" s="2"/>
      <c r="AC5" s="2"/>
      <c r="AD5" s="2"/>
    </row>
    <row r="6" spans="1:50" ht="11.1" customHeight="1" x14ac:dyDescent="0.25">
      <c r="A6" s="12" t="s">
        <v>2</v>
      </c>
      <c r="B6" s="13">
        <v>1267812.6612500006</v>
      </c>
      <c r="C6" s="13">
        <v>1267812.6612500006</v>
      </c>
      <c r="D6" s="13">
        <v>1267812.6612500006</v>
      </c>
      <c r="E6" s="13">
        <v>1267812.6612500006</v>
      </c>
      <c r="F6" s="13">
        <v>1267812.6612500006</v>
      </c>
      <c r="G6" s="13">
        <v>1267812.6612500006</v>
      </c>
      <c r="H6" s="13">
        <v>1267812.6612500006</v>
      </c>
      <c r="I6" s="13">
        <v>1267812.6612500006</v>
      </c>
      <c r="J6" s="13">
        <v>1267812.6612500006</v>
      </c>
      <c r="K6" s="13">
        <f t="shared" ref="K6:Z6" si="0">SUM(K7:K12)</f>
        <v>2290273.4399599996</v>
      </c>
      <c r="L6" s="13">
        <f t="shared" si="0"/>
        <v>3331554.4708899995</v>
      </c>
      <c r="M6" s="13">
        <f t="shared" si="0"/>
        <v>6377615.363880001</v>
      </c>
      <c r="N6" s="13">
        <f t="shared" si="0"/>
        <v>7498207.4195999922</v>
      </c>
      <c r="O6" s="13">
        <f t="shared" si="0"/>
        <v>8916547.0477800015</v>
      </c>
      <c r="P6" s="13">
        <f t="shared" si="0"/>
        <v>8079209.7014900055</v>
      </c>
      <c r="Q6" s="13">
        <f t="shared" si="0"/>
        <v>6869666.0912299976</v>
      </c>
      <c r="R6" s="13">
        <f t="shared" si="0"/>
        <v>3334148.8452199986</v>
      </c>
      <c r="S6" s="13">
        <f t="shared" si="0"/>
        <v>3974736.8350199983</v>
      </c>
      <c r="T6" s="13">
        <f t="shared" si="0"/>
        <v>4954633.4482999984</v>
      </c>
      <c r="U6" s="13">
        <f t="shared" ref="U6:V6" si="1">SUM(U7:U12)</f>
        <v>5902620.3699000003</v>
      </c>
      <c r="V6" s="13">
        <f t="shared" si="1"/>
        <v>4309173.1239999998</v>
      </c>
      <c r="W6" s="13">
        <f t="shared" ref="W6" si="2">SUM(W7:W12)</f>
        <v>5155342.2630000003</v>
      </c>
      <c r="X6" s="13">
        <f t="shared" ref="X6" si="3">SUM(X7:X12)</f>
        <v>5243997.3180000009</v>
      </c>
      <c r="Y6" s="13">
        <f t="shared" ref="Y6" si="4">SUM(Y7:Y12)</f>
        <v>4936089.1089999992</v>
      </c>
      <c r="Z6" s="13">
        <f t="shared" si="0"/>
        <v>5001660.4419999989</v>
      </c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</row>
    <row r="7" spans="1:50" ht="12.95" customHeight="1" x14ac:dyDescent="0.25">
      <c r="A7" s="14" t="s">
        <v>3</v>
      </c>
      <c r="B7" s="15">
        <v>364712.52612000011</v>
      </c>
      <c r="C7" s="15">
        <v>203780.06822999948</v>
      </c>
      <c r="D7" s="15">
        <v>87638.71382999995</v>
      </c>
      <c r="E7" s="15">
        <v>43234.62494999999</v>
      </c>
      <c r="F7" s="15">
        <v>64309.154819999967</v>
      </c>
      <c r="G7" s="15">
        <v>30458.306190000028</v>
      </c>
      <c r="H7" s="15">
        <v>63538.746300000064</v>
      </c>
      <c r="I7" s="15">
        <v>63768.993810000044</v>
      </c>
      <c r="J7" s="15">
        <v>141038.94387999986</v>
      </c>
      <c r="K7" s="15">
        <v>319825.3743699998</v>
      </c>
      <c r="L7" s="15">
        <v>416011.9926800002</v>
      </c>
      <c r="M7" s="15">
        <v>1124827.7340299997</v>
      </c>
      <c r="N7" s="15">
        <v>1140068.7546699999</v>
      </c>
      <c r="O7" s="15">
        <v>1419197.2078400003</v>
      </c>
      <c r="P7" s="15">
        <v>889682.46103000036</v>
      </c>
      <c r="Q7" s="15">
        <v>450720.60994000011</v>
      </c>
      <c r="R7" s="15">
        <v>237703.53227000003</v>
      </c>
      <c r="S7" s="15">
        <v>288314.52944000013</v>
      </c>
      <c r="T7" s="15">
        <v>1425051.4404699977</v>
      </c>
      <c r="U7" s="15">
        <v>1337050.0209999999</v>
      </c>
      <c r="V7" s="15">
        <v>1431735.5209999999</v>
      </c>
      <c r="W7" s="15">
        <v>1395092.1739999999</v>
      </c>
      <c r="X7" s="15">
        <v>1335887.3699999999</v>
      </c>
      <c r="Y7" s="15">
        <v>1236526.45</v>
      </c>
      <c r="Z7" s="15">
        <v>1097941.47</v>
      </c>
      <c r="AA7" s="43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</row>
    <row r="8" spans="1:50" ht="12.95" customHeight="1" x14ac:dyDescent="0.25">
      <c r="A8" s="16" t="s">
        <v>4</v>
      </c>
      <c r="B8" s="15">
        <v>134006.84891999996</v>
      </c>
      <c r="C8" s="15">
        <v>439041.74733000057</v>
      </c>
      <c r="D8" s="15">
        <v>96554.213759999984</v>
      </c>
      <c r="E8" s="15">
        <v>49350.861299999982</v>
      </c>
      <c r="F8" s="15">
        <v>56722.253309999986</v>
      </c>
      <c r="G8" s="15">
        <v>161210.85065999982</v>
      </c>
      <c r="H8" s="15">
        <v>124092.57756000002</v>
      </c>
      <c r="I8" s="15">
        <v>125551.26150000018</v>
      </c>
      <c r="J8" s="15">
        <v>176688.01164000004</v>
      </c>
      <c r="K8" s="15">
        <v>499659.32655999996</v>
      </c>
      <c r="L8" s="15">
        <v>518078.94740000024</v>
      </c>
      <c r="M8" s="15">
        <v>776151.26841000025</v>
      </c>
      <c r="N8" s="15">
        <v>525257.84970999998</v>
      </c>
      <c r="O8" s="15">
        <v>789358.14350000012</v>
      </c>
      <c r="P8" s="15">
        <v>557607.61627</v>
      </c>
      <c r="Q8" s="15">
        <v>669233.73478000029</v>
      </c>
      <c r="R8" s="15">
        <v>387143.43351999996</v>
      </c>
      <c r="S8" s="15">
        <v>491458.08257000044</v>
      </c>
      <c r="T8" s="15">
        <v>656187.52878999966</v>
      </c>
      <c r="U8" s="15">
        <v>1039611.189</v>
      </c>
      <c r="V8" s="15">
        <v>741526.62799999991</v>
      </c>
      <c r="W8" s="15">
        <v>737787.83199999994</v>
      </c>
      <c r="X8" s="15">
        <v>684819.598</v>
      </c>
      <c r="Y8" s="15">
        <v>854962.19099999999</v>
      </c>
      <c r="Z8" s="15">
        <v>992788.28499999992</v>
      </c>
      <c r="AA8" s="43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</row>
    <row r="9" spans="1:50" ht="12.95" customHeight="1" x14ac:dyDescent="0.25">
      <c r="A9" s="16" t="s">
        <v>5</v>
      </c>
      <c r="B9" s="15">
        <v>53822.253689999998</v>
      </c>
      <c r="C9" s="15">
        <v>75252.292319999935</v>
      </c>
      <c r="D9" s="15">
        <v>48579.876359999987</v>
      </c>
      <c r="E9" s="15">
        <v>29833.129169999986</v>
      </c>
      <c r="F9" s="15">
        <v>47032.188569999918</v>
      </c>
      <c r="G9" s="15">
        <v>83709.67433999975</v>
      </c>
      <c r="H9" s="15">
        <v>102387.4989300001</v>
      </c>
      <c r="I9" s="15">
        <v>136592.09534999964</v>
      </c>
      <c r="J9" s="15">
        <v>167839.3511599997</v>
      </c>
      <c r="K9" s="15">
        <v>393600.07386000024</v>
      </c>
      <c r="L9" s="15">
        <v>615815.22654999874</v>
      </c>
      <c r="M9" s="15">
        <v>869366.74372999999</v>
      </c>
      <c r="N9" s="15">
        <v>905401.64529999939</v>
      </c>
      <c r="O9" s="15">
        <v>776418.37467000086</v>
      </c>
      <c r="P9" s="15">
        <v>625458.90748999931</v>
      </c>
      <c r="Q9" s="15">
        <v>534697.09747999895</v>
      </c>
      <c r="R9" s="15">
        <v>377551.37628999987</v>
      </c>
      <c r="S9" s="15">
        <v>495686.43017999991</v>
      </c>
      <c r="T9" s="15">
        <v>430991.60035999987</v>
      </c>
      <c r="U9" s="15">
        <v>355394.57990000001</v>
      </c>
      <c r="V9" s="15">
        <v>215286.136</v>
      </c>
      <c r="W9" s="15">
        <v>328981.42000000004</v>
      </c>
      <c r="X9" s="15">
        <v>423126.277</v>
      </c>
      <c r="Y9" s="15">
        <v>443170.49900000001</v>
      </c>
      <c r="Z9" s="15">
        <v>567644.51599999995</v>
      </c>
      <c r="AA9" s="43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</row>
    <row r="10" spans="1:50" ht="12.95" customHeight="1" x14ac:dyDescent="0.25">
      <c r="A10" s="16" t="s">
        <v>6</v>
      </c>
      <c r="B10" s="15">
        <v>235452.42221999992</v>
      </c>
      <c r="C10" s="15">
        <v>347989.50591000018</v>
      </c>
      <c r="D10" s="15">
        <v>124155.76347000001</v>
      </c>
      <c r="E10" s="15">
        <v>53040.772680000024</v>
      </c>
      <c r="F10" s="15">
        <v>46008.521460000047</v>
      </c>
      <c r="G10" s="15">
        <v>252961.18148999981</v>
      </c>
      <c r="H10" s="15">
        <v>640626.63036000018</v>
      </c>
      <c r="I10" s="15">
        <v>336788.37742000015</v>
      </c>
      <c r="J10" s="15">
        <v>321482.44106999977</v>
      </c>
      <c r="K10" s="15">
        <v>376380.32933999994</v>
      </c>
      <c r="L10" s="15">
        <v>827591.96873000031</v>
      </c>
      <c r="M10" s="15">
        <v>1406825.7813400002</v>
      </c>
      <c r="N10" s="15">
        <v>1797233.9700200004</v>
      </c>
      <c r="O10" s="15">
        <v>1807744.0010099991</v>
      </c>
      <c r="P10" s="15">
        <v>1463521.224110001</v>
      </c>
      <c r="Q10" s="15">
        <v>1232816.0248499999</v>
      </c>
      <c r="R10" s="15">
        <v>1079252.6584899996</v>
      </c>
      <c r="S10" s="15">
        <v>1587837.3782599983</v>
      </c>
      <c r="T10" s="15">
        <v>1079993.1747300006</v>
      </c>
      <c r="U10" s="15">
        <v>1332676.9079999998</v>
      </c>
      <c r="V10" s="15">
        <v>856591.27</v>
      </c>
      <c r="W10" s="15">
        <v>1339605.5519999999</v>
      </c>
      <c r="X10" s="15">
        <v>1253024.0460000001</v>
      </c>
      <c r="Y10" s="15">
        <v>1143261.76</v>
      </c>
      <c r="Z10" s="15">
        <v>1126735.858</v>
      </c>
      <c r="AA10" s="43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</row>
    <row r="11" spans="1:50" ht="12.95" customHeight="1" x14ac:dyDescent="0.25">
      <c r="A11" s="16" t="s">
        <v>7</v>
      </c>
      <c r="B11" s="15">
        <v>47233.302030000006</v>
      </c>
      <c r="C11" s="15">
        <v>127548.74310000023</v>
      </c>
      <c r="D11" s="15">
        <v>29345.194620000031</v>
      </c>
      <c r="E11" s="15">
        <v>18433.272120000005</v>
      </c>
      <c r="F11" s="15">
        <v>12574.359299999998</v>
      </c>
      <c r="G11" s="15">
        <v>29544.632010000088</v>
      </c>
      <c r="H11" s="15">
        <v>64837.125059999897</v>
      </c>
      <c r="I11" s="15">
        <v>50179.972590000121</v>
      </c>
      <c r="J11" s="15">
        <v>131980.22786999997</v>
      </c>
      <c r="K11" s="15">
        <v>196060.82139</v>
      </c>
      <c r="L11" s="15">
        <v>510276.00716999947</v>
      </c>
      <c r="M11" s="15">
        <v>788187.74841999961</v>
      </c>
      <c r="N11" s="15">
        <v>638740.6070100005</v>
      </c>
      <c r="O11" s="15">
        <v>404548.1649399997</v>
      </c>
      <c r="P11" s="15">
        <v>420086.09483999974</v>
      </c>
      <c r="Q11" s="15">
        <v>382972.37317000021</v>
      </c>
      <c r="R11" s="15">
        <v>349652.78714999981</v>
      </c>
      <c r="S11" s="15">
        <v>389701.25276999967</v>
      </c>
      <c r="T11" s="15">
        <v>755185.11121000024</v>
      </c>
      <c r="U11" s="15">
        <v>1117881.9940000002</v>
      </c>
      <c r="V11" s="15">
        <v>389591.50399999996</v>
      </c>
      <c r="W11" s="15">
        <v>597146.96400000004</v>
      </c>
      <c r="X11" s="15">
        <v>937242.15</v>
      </c>
      <c r="Y11" s="15">
        <v>928362.00299999991</v>
      </c>
      <c r="Z11" s="15">
        <v>728541.50300000003</v>
      </c>
      <c r="AA11" s="43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</row>
    <row r="12" spans="1:50" ht="12.95" customHeight="1" x14ac:dyDescent="0.25">
      <c r="A12" s="16" t="s">
        <v>8</v>
      </c>
      <c r="B12" s="15">
        <v>179336.5908900004</v>
      </c>
      <c r="C12" s="15">
        <v>215782.07297999947</v>
      </c>
      <c r="D12" s="15">
        <v>42398.073809999878</v>
      </c>
      <c r="E12" s="15">
        <v>41018.095919999978</v>
      </c>
      <c r="F12" s="15">
        <v>94914.086610000086</v>
      </c>
      <c r="G12" s="15">
        <v>277352.58540000004</v>
      </c>
      <c r="H12" s="15">
        <v>273461.73401999992</v>
      </c>
      <c r="I12" s="15">
        <v>197918.36139000001</v>
      </c>
      <c r="J12" s="15">
        <v>328783.68563000002</v>
      </c>
      <c r="K12" s="15">
        <v>504747.51443999953</v>
      </c>
      <c r="L12" s="15">
        <v>443780.32836000033</v>
      </c>
      <c r="M12" s="15">
        <v>1412256.087950001</v>
      </c>
      <c r="N12" s="15">
        <v>2491504.5928899925</v>
      </c>
      <c r="O12" s="15">
        <v>3719281.1558200014</v>
      </c>
      <c r="P12" s="15">
        <v>4122853.3977500047</v>
      </c>
      <c r="Q12" s="15">
        <v>3599226.2510099984</v>
      </c>
      <c r="R12" s="15">
        <v>902845.05749999918</v>
      </c>
      <c r="S12" s="15">
        <v>721739.1618</v>
      </c>
      <c r="T12" s="15">
        <v>607224.59273999999</v>
      </c>
      <c r="U12" s="15">
        <v>720005.67799999996</v>
      </c>
      <c r="V12" s="15">
        <v>674442.06499999994</v>
      </c>
      <c r="W12" s="15">
        <v>756728.321</v>
      </c>
      <c r="X12" s="15">
        <v>609897.87699999998</v>
      </c>
      <c r="Y12" s="15">
        <v>329806.20599999995</v>
      </c>
      <c r="Z12" s="15">
        <v>488008.81</v>
      </c>
      <c r="AA12" s="43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</row>
    <row r="13" spans="1:50" ht="2.1" customHeight="1" x14ac:dyDescent="0.25">
      <c r="A13" s="17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50" s="19" customFormat="1" ht="10.15" customHeight="1" x14ac:dyDescent="0.25">
      <c r="A14" s="20" t="s">
        <v>16</v>
      </c>
      <c r="AA14" s="4"/>
      <c r="AB14" s="4"/>
      <c r="AC14" s="4"/>
      <c r="AD14" s="4"/>
      <c r="AE14" s="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 s="19" customFormat="1" ht="10.15" customHeight="1" x14ac:dyDescent="0.25">
      <c r="A15" s="20" t="s">
        <v>20</v>
      </c>
      <c r="AA15" s="4"/>
      <c r="AB15" s="4"/>
      <c r="AC15" s="4"/>
      <c r="AD15" s="4"/>
      <c r="AE15" s="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 ht="5.0999999999999996" customHeight="1" x14ac:dyDescent="0.25">
      <c r="A16" s="21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 s="25" customFormat="1" ht="12.2" customHeight="1" x14ac:dyDescent="0.25">
      <c r="A17" s="40" t="s">
        <v>19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3"/>
      <c r="AB17" s="23"/>
      <c r="AC17" s="23"/>
      <c r="AD17" s="23"/>
      <c r="AE17" s="24"/>
      <c r="AF17" s="24"/>
      <c r="AG17" s="24"/>
      <c r="AH17" s="24"/>
      <c r="AI17" s="24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 s="25" customFormat="1" ht="10.15" customHeight="1" x14ac:dyDescent="0.25">
      <c r="A18" s="41" t="s">
        <v>9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7"/>
      <c r="AB18" s="27"/>
      <c r="AC18" s="27"/>
      <c r="AD18" s="27"/>
      <c r="AE18" s="28"/>
      <c r="AF18" s="28"/>
      <c r="AG18" s="28"/>
      <c r="AH18" s="28"/>
      <c r="AI18" s="28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 s="25" customFormat="1" ht="12.2" customHeight="1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30"/>
      <c r="AB19" s="30"/>
      <c r="AC19" s="23"/>
      <c r="AD19" s="23"/>
      <c r="AE19" s="24"/>
      <c r="AF19" s="24"/>
      <c r="AG19" s="24"/>
      <c r="AH19" s="24"/>
      <c r="AI19" s="24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 s="25" customFormat="1" ht="12.2" customHeight="1" x14ac:dyDescent="0.2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30"/>
      <c r="AB20" s="30"/>
      <c r="AC20" s="23"/>
      <c r="AD20" s="23"/>
      <c r="AE20" s="24"/>
      <c r="AF20" s="24"/>
      <c r="AG20" s="24"/>
      <c r="AH20" s="24"/>
      <c r="AI20" s="24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 s="25" customFormat="1" ht="12.2" customHeight="1" x14ac:dyDescent="0.2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30"/>
      <c r="AB21" s="30"/>
      <c r="AC21" s="23"/>
      <c r="AD21" s="23"/>
      <c r="AE21" s="24"/>
      <c r="AF21" s="24"/>
      <c r="AG21" s="24"/>
      <c r="AH21" s="24"/>
      <c r="AI21" s="24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 s="25" customFormat="1" ht="12.2" customHeight="1" x14ac:dyDescent="0.2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30"/>
      <c r="AB22" s="30"/>
      <c r="AC22" s="30"/>
      <c r="AD22" s="30"/>
      <c r="AE22" s="29"/>
      <c r="AF22" s="29"/>
    </row>
    <row r="23" spans="1:50" s="25" customFormat="1" ht="12.2" customHeight="1" x14ac:dyDescent="0.2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30"/>
      <c r="AB23" s="30"/>
      <c r="AC23" s="30"/>
      <c r="AD23" s="30"/>
      <c r="AE23" s="29"/>
      <c r="AF23" s="29"/>
    </row>
    <row r="24" spans="1:50" s="25" customFormat="1" ht="12.2" customHeight="1" x14ac:dyDescent="0.2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30"/>
      <c r="AB24" s="30"/>
      <c r="AC24" s="30"/>
      <c r="AD24" s="30"/>
      <c r="AE24" s="29"/>
      <c r="AF24" s="29"/>
    </row>
    <row r="25" spans="1:50" s="25" customFormat="1" ht="12.2" customHeight="1" x14ac:dyDescent="0.2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30"/>
      <c r="AB25" s="30"/>
      <c r="AC25" s="30"/>
      <c r="AD25" s="30"/>
      <c r="AE25" s="29"/>
      <c r="AF25" s="29"/>
    </row>
    <row r="26" spans="1:50" s="25" customFormat="1" ht="12.2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0"/>
      <c r="AB26" s="30"/>
      <c r="AC26" s="30"/>
      <c r="AD26" s="30"/>
      <c r="AE26" s="29"/>
      <c r="AF26" s="29"/>
    </row>
    <row r="27" spans="1:50" s="25" customFormat="1" ht="10.15" customHeight="1" x14ac:dyDescent="0.2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0"/>
      <c r="AB27" s="30"/>
      <c r="AC27" s="30"/>
      <c r="AD27" s="30"/>
      <c r="AE27" s="29"/>
      <c r="AF27" s="29"/>
    </row>
    <row r="28" spans="1:50" s="25" customFormat="1" ht="9" customHeight="1" x14ac:dyDescent="0.2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30"/>
      <c r="AB28" s="30"/>
      <c r="AC28" s="30"/>
      <c r="AD28" s="30"/>
      <c r="AE28" s="29"/>
      <c r="AF28" s="29"/>
    </row>
    <row r="29" spans="1:50" s="25" customFormat="1" ht="9" customHeight="1" x14ac:dyDescent="0.2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30"/>
      <c r="AB29" s="30"/>
      <c r="AC29" s="30"/>
      <c r="AD29" s="30"/>
      <c r="AE29" s="29"/>
      <c r="AF29" s="29"/>
    </row>
    <row r="30" spans="1:50" s="25" customFormat="1" ht="9" customHeight="1" x14ac:dyDescent="0.2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31"/>
      <c r="AB30" s="31"/>
      <c r="AC30" s="31"/>
      <c r="AD30" s="31"/>
      <c r="AE30" s="32"/>
      <c r="AF30" s="29"/>
    </row>
    <row r="31" spans="1:50" s="25" customFormat="1" ht="9" customHeight="1" x14ac:dyDescent="0.2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44"/>
      <c r="AB31" s="44"/>
      <c r="AC31" s="44"/>
      <c r="AD31" s="44"/>
      <c r="AE31" s="32"/>
      <c r="AF31" s="29"/>
    </row>
    <row r="32" spans="1:50" s="25" customFormat="1" ht="9" customHeight="1" x14ac:dyDescent="0.2"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45" t="s">
        <v>10</v>
      </c>
      <c r="AB32" s="46">
        <f t="shared" ref="AB32:AB37" si="5">+AC32/1000</f>
        <v>8079.2097014900055</v>
      </c>
      <c r="AC32" s="47">
        <v>8079209.7014900055</v>
      </c>
      <c r="AD32" s="47"/>
      <c r="AE32" s="32"/>
      <c r="AF32" s="29"/>
      <c r="AG32" s="29"/>
      <c r="AH32" s="29"/>
    </row>
    <row r="33" spans="1:34" s="25" customFormat="1" ht="9" customHeight="1" x14ac:dyDescent="0.2">
      <c r="A33" s="33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45" t="s">
        <v>11</v>
      </c>
      <c r="AB33" s="46">
        <f t="shared" si="5"/>
        <v>6869.6660912299976</v>
      </c>
      <c r="AC33" s="47">
        <v>6869666.0912299976</v>
      </c>
      <c r="AD33" s="47"/>
      <c r="AE33" s="32"/>
      <c r="AF33" s="29"/>
      <c r="AG33" s="29"/>
      <c r="AH33" s="29"/>
    </row>
    <row r="34" spans="1:34" s="25" customFormat="1" ht="9" customHeight="1" x14ac:dyDescent="0.2">
      <c r="A34" s="34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45" t="s">
        <v>12</v>
      </c>
      <c r="AB34" s="46">
        <f t="shared" si="5"/>
        <v>3334.1488452199987</v>
      </c>
      <c r="AC34" s="47">
        <v>3334148.8452199986</v>
      </c>
      <c r="AD34" s="47"/>
      <c r="AE34" s="32"/>
      <c r="AF34" s="29"/>
      <c r="AG34" s="29"/>
      <c r="AH34" s="29"/>
    </row>
    <row r="35" spans="1:34" s="25" customFormat="1" ht="12" customHeight="1" x14ac:dyDescent="0.2"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45" t="s">
        <v>13</v>
      </c>
      <c r="AB35" s="46">
        <f t="shared" si="5"/>
        <v>3974.7368350199981</v>
      </c>
      <c r="AC35" s="47">
        <v>3974736.8350199983</v>
      </c>
      <c r="AD35" s="47"/>
      <c r="AE35" s="32"/>
      <c r="AF35" s="29"/>
      <c r="AG35" s="29"/>
      <c r="AH35" s="29"/>
    </row>
    <row r="36" spans="1:34" s="25" customFormat="1" ht="12" customHeight="1" x14ac:dyDescent="0.2"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45" t="s">
        <v>14</v>
      </c>
      <c r="AB36" s="46">
        <f t="shared" si="5"/>
        <v>4954.6334482999982</v>
      </c>
      <c r="AC36" s="47">
        <v>4954633.4482999984</v>
      </c>
      <c r="AD36" s="47"/>
      <c r="AE36" s="32"/>
      <c r="AF36" s="29"/>
      <c r="AG36" s="29"/>
      <c r="AH36" s="29"/>
    </row>
    <row r="37" spans="1:34" s="25" customFormat="1" ht="9" customHeight="1" x14ac:dyDescent="0.2"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45" t="s">
        <v>15</v>
      </c>
      <c r="AB37" s="46">
        <f t="shared" si="5"/>
        <v>5902.6203699000007</v>
      </c>
      <c r="AC37" s="47">
        <v>5902620.3699000003</v>
      </c>
      <c r="AD37" s="47"/>
      <c r="AE37" s="32"/>
      <c r="AF37" s="29"/>
      <c r="AG37" s="29"/>
      <c r="AH37" s="29"/>
    </row>
    <row r="38" spans="1:34" s="25" customFormat="1" ht="9" customHeight="1" x14ac:dyDescent="0.2"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45">
        <v>2020</v>
      </c>
      <c r="AB38" s="46">
        <f>+AC38/1000</f>
        <v>4309.1731239999999</v>
      </c>
      <c r="AC38" s="47">
        <v>4309173.1239999998</v>
      </c>
      <c r="AD38" s="47"/>
      <c r="AE38" s="32"/>
      <c r="AF38" s="29"/>
      <c r="AG38" s="29"/>
      <c r="AH38" s="29"/>
    </row>
    <row r="39" spans="1:34" s="25" customFormat="1" ht="9" customHeight="1" x14ac:dyDescent="0.2"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45">
        <v>2021</v>
      </c>
      <c r="AB39" s="46">
        <f t="shared" ref="AB39:AB41" si="6">+AC39/1000</f>
        <v>5155.3422630000005</v>
      </c>
      <c r="AC39" s="47">
        <v>5155342.2630000003</v>
      </c>
      <c r="AD39" s="47"/>
      <c r="AE39" s="32"/>
      <c r="AF39" s="29"/>
      <c r="AG39" s="29"/>
      <c r="AH39" s="29"/>
    </row>
    <row r="40" spans="1:34" s="25" customFormat="1" ht="9" customHeight="1" x14ac:dyDescent="0.2"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45">
        <v>2022</v>
      </c>
      <c r="AB40" s="46">
        <f t="shared" si="6"/>
        <v>5243.9973180000006</v>
      </c>
      <c r="AC40" s="47">
        <v>5243997.3180000009</v>
      </c>
      <c r="AD40" s="47"/>
      <c r="AE40" s="32"/>
      <c r="AF40" s="29"/>
      <c r="AG40" s="29"/>
      <c r="AH40" s="29"/>
    </row>
    <row r="41" spans="1:34" s="25" customFormat="1" ht="9" customHeight="1" x14ac:dyDescent="0.2">
      <c r="A41" s="33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45">
        <v>2023</v>
      </c>
      <c r="AB41" s="46">
        <f t="shared" si="6"/>
        <v>4936.0891089999996</v>
      </c>
      <c r="AC41" s="47">
        <v>4936089.1089999992</v>
      </c>
      <c r="AD41" s="47"/>
      <c r="AE41" s="32"/>
      <c r="AF41" s="29"/>
      <c r="AG41" s="29"/>
      <c r="AH41" s="29"/>
    </row>
    <row r="42" spans="1:34" s="25" customFormat="1" ht="9" customHeight="1" x14ac:dyDescent="0.2">
      <c r="A42" s="34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45">
        <v>2024</v>
      </c>
      <c r="AB42" s="46">
        <f t="shared" ref="AB42" si="7">+AC42/1000</f>
        <v>5001.6604419999985</v>
      </c>
      <c r="AC42" s="47">
        <v>5001660.4419999989</v>
      </c>
      <c r="AD42" s="47"/>
      <c r="AE42" s="32"/>
      <c r="AF42" s="29"/>
      <c r="AG42" s="29"/>
      <c r="AH42" s="29"/>
    </row>
    <row r="43" spans="1:34" s="25" customFormat="1" ht="9" customHeight="1" x14ac:dyDescent="0.2"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48"/>
      <c r="AB43" s="44"/>
      <c r="AC43" s="44"/>
      <c r="AD43" s="44"/>
      <c r="AE43" s="32"/>
      <c r="AF43" s="29"/>
      <c r="AG43" s="29"/>
      <c r="AH43" s="29"/>
    </row>
    <row r="44" spans="1:34" s="25" customFormat="1" ht="12.75" x14ac:dyDescent="0.25"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49"/>
      <c r="AB44" s="49"/>
      <c r="AC44" s="49"/>
      <c r="AD44" s="49"/>
      <c r="AE44" s="35"/>
    </row>
    <row r="45" spans="1:34" ht="12.75" x14ac:dyDescent="0.25">
      <c r="A45" s="2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37"/>
      <c r="AB45" s="37"/>
      <c r="AC45" s="37"/>
      <c r="AD45" s="37"/>
      <c r="AE45" s="38"/>
    </row>
    <row r="46" spans="1:34" ht="12.75" x14ac:dyDescent="0.25">
      <c r="A46" s="2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</sheetData>
  <printOptions horizontalCentered="1"/>
  <pageMargins left="1.9685039370078741" right="1.9685039370078741" top="3.8188976377952759" bottom="2.952755905511811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1527</vt:lpstr>
      <vt:lpstr>'1527'!Área_de_impresión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</dc:creator>
  <cp:lastModifiedBy>Jhunior Gutierrez  Diaz</cp:lastModifiedBy>
  <cp:lastPrinted>2025-07-09T17:53:35Z</cp:lastPrinted>
  <dcterms:created xsi:type="dcterms:W3CDTF">2020-08-06T15:19:01Z</dcterms:created>
  <dcterms:modified xsi:type="dcterms:W3CDTF">2025-10-14T16:00:10Z</dcterms:modified>
</cp:coreProperties>
</file>