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AJT\Compendio Estadístico\01 Compendio Estadístico 2025\CAP-15_MINERÍA E HIDROCARBUROS\"/>
    </mc:Choice>
  </mc:AlternateContent>
  <xr:revisionPtr revIDLastSave="0" documentId="13_ncr:1_{5CC0926B-2751-4ACC-B4FC-F5EB1032D0CB}" xr6:coauthVersionLast="47" xr6:coauthVersionMax="47" xr10:uidLastSave="{00000000-0000-0000-0000-000000000000}"/>
  <bookViews>
    <workbookView xWindow="1485" yWindow="0" windowWidth="12315" windowHeight="15105" activeTab="1" xr2:uid="{00000000-000D-0000-FFFF-FFFF00000000}"/>
  </bookViews>
  <sheets>
    <sheet name="1516" sheetId="1" r:id="rId1"/>
    <sheet name="1516 (2)" sheetId="2" r:id="rId2"/>
  </sheets>
  <externalReferences>
    <externalReference r:id="rId3"/>
    <externalReference r:id="rId4"/>
    <externalReference r:id="rId5"/>
  </externalReferences>
  <definedNames>
    <definedName name="\i">#N/A</definedName>
    <definedName name="\p" localSheetId="1">#REF!</definedName>
    <definedName name="\p">#REF!</definedName>
    <definedName name="\s">#N/A</definedName>
    <definedName name="\t">#N/A</definedName>
    <definedName name="_1__123Graph_AGráfico_1A" hidden="1">[1]HIERRO!$B$47:$D$47</definedName>
    <definedName name="_2__123Graph_BCHART_1" hidden="1">[2]EST_PB!$B$18:$D$18</definedName>
    <definedName name="_3__123Graph_BGráfico_1A" hidden="1">[1]HIERRO!$B$49:$D$49</definedName>
    <definedName name="_4__123Graph_CCHART_1" hidden="1">[2]EST_PB!$B$19:$D$19</definedName>
    <definedName name="_5__123Graph_CGráfico_1A" hidden="1">[1]HIERRO!$B$51:$D$51</definedName>
    <definedName name="_6__123Graph_DGráfico_1A" hidden="1">[1]HIERRO!$B$53:$D$53</definedName>
    <definedName name="_7__123Graph_EGráfico_1A" hidden="1">[1]HIERRO!$B$53:$D$53</definedName>
    <definedName name="_8__123Graph_FGráfico_1A" localSheetId="0" hidden="1">[2]HIERRO!#REF!</definedName>
    <definedName name="_8__123Graph_FGráfico_1A" localSheetId="1" hidden="1">[2]HIERRO!#REF!</definedName>
    <definedName name="_8__123Graph_FGráfico_1A" hidden="1">[2]HIERRO!#REF!</definedName>
    <definedName name="_9__123Graph_XGráfico_1A" localSheetId="0" hidden="1">[2]HIERRO!#REF!</definedName>
    <definedName name="_9__123Graph_XGráfico_1A" localSheetId="1" hidden="1">[2]HIERRO!#REF!</definedName>
    <definedName name="_9__123Graph_XGráfico_1A" hidden="1">[2]HIERRO!#REF!</definedName>
    <definedName name="_Key1" localSheetId="0" hidden="1">#N/A</definedName>
    <definedName name="_Key1" localSheetId="1" hidden="1">#N/A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MatInverse_In" hidden="1">[3]Asfalto!$T$7:$U$8</definedName>
    <definedName name="_MatInverse_Out" hidden="1">[3]Asfalto!$T$10:$T$10</definedName>
    <definedName name="_MatMult_A" hidden="1">[3]Asfalto!$T$10:$U$11</definedName>
    <definedName name="_MatMult_AxB" hidden="1">[3]Asfalto!$V$7:$V$7</definedName>
    <definedName name="_MatMult_B" hidden="1">[3]Asfalto!$W$7:$W$8</definedName>
    <definedName name="_Order1" hidden="1">0</definedName>
    <definedName name="_Order2" hidden="1">0</definedName>
    <definedName name="_Sort" localSheetId="0" hidden="1">#REF!</definedName>
    <definedName name="_Sort" localSheetId="1" hidden="1">#REF!</definedName>
    <definedName name="_Sort" hidden="1">#REF!</definedName>
    <definedName name="A_impresión_IM">#REF!</definedName>
    <definedName name="_xlnm.Print_Area" localSheetId="0">'1516'!$A$1:$I$26</definedName>
    <definedName name="_xlnm.Print_Area" localSheetId="1">'1516 (2)'!$A$1:$I$52</definedName>
    <definedName name="cartera" hidden="1">255</definedName>
    <definedName name="consulta" localSheetId="0">#REF!</definedName>
    <definedName name="consulta" localSheetId="1">#REF!</definedName>
    <definedName name="consulta">#REF!</definedName>
    <definedName name="fecha" localSheetId="0">#REF!</definedName>
    <definedName name="fecha" localSheetId="1">#REF!</definedName>
    <definedName name="fecha">#REF!</definedName>
    <definedName name="GAS">#REF!</definedName>
    <definedName name="titulo" localSheetId="0">#REF!</definedName>
    <definedName name="titulo" localSheetId="1">#REF!</definedName>
    <definedName name="titul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B27" i="2" s="1"/>
  <c r="D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K24" i="1" l="1"/>
  <c r="K23" i="1"/>
  <c r="K22" i="1"/>
  <c r="K21" i="1"/>
  <c r="B22" i="2"/>
  <c r="D21" i="2"/>
  <c r="C21" i="2"/>
  <c r="C7" i="1"/>
  <c r="D7" i="1"/>
  <c r="B24" i="1"/>
  <c r="G14" i="2"/>
  <c r="G13" i="2"/>
  <c r="G12" i="2"/>
  <c r="G11" i="2"/>
  <c r="G10" i="2"/>
  <c r="G9" i="2"/>
  <c r="G8" i="2"/>
  <c r="B18" i="2"/>
  <c r="B17" i="2"/>
  <c r="B16" i="2"/>
  <c r="B15" i="2"/>
  <c r="B14" i="2"/>
  <c r="B13" i="2"/>
  <c r="B12" i="2"/>
  <c r="B11" i="2"/>
  <c r="B10" i="2"/>
  <c r="B9" i="2"/>
  <c r="B8" i="2"/>
  <c r="I27" i="2"/>
  <c r="H27" i="2"/>
  <c r="I16" i="2"/>
  <c r="I7" i="2"/>
  <c r="H16" i="2"/>
  <c r="H7" i="2"/>
  <c r="D7" i="2"/>
  <c r="C7" i="2"/>
  <c r="I7" i="1"/>
  <c r="H7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G22" i="2"/>
  <c r="G21" i="2"/>
  <c r="G20" i="2"/>
  <c r="G19" i="2"/>
  <c r="G18" i="2"/>
  <c r="G17" i="2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B21" i="2" l="1"/>
  <c r="B7" i="2"/>
  <c r="G7" i="2"/>
  <c r="G16" i="2"/>
  <c r="B7" i="1"/>
  <c r="G42" i="2" l="1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 l="1"/>
  <c r="G7" i="1"/>
</calcChain>
</file>

<file path=xl/sharedStrings.xml><?xml version="1.0" encoding="utf-8"?>
<sst xmlns="http://schemas.openxmlformats.org/spreadsheetml/2006/main" count="139" uniqueCount="44">
  <si>
    <t>15.16  RESERVA MINERA PROBADA Y PROBABLE DE PRINCIPALES</t>
  </si>
  <si>
    <t>Región</t>
  </si>
  <si>
    <t>Miles de TMF</t>
  </si>
  <si>
    <t>Total</t>
  </si>
  <si>
    <t>Probable</t>
  </si>
  <si>
    <t>Probada</t>
  </si>
  <si>
    <t>Cobre</t>
  </si>
  <si>
    <t>Zinc</t>
  </si>
  <si>
    <t>Moquegua</t>
  </si>
  <si>
    <t>Áncash</t>
  </si>
  <si>
    <t>Arequipa</t>
  </si>
  <si>
    <t>Pasco</t>
  </si>
  <si>
    <t>Tacna</t>
  </si>
  <si>
    <t>Junín</t>
  </si>
  <si>
    <t>Piura</t>
  </si>
  <si>
    <t>Lima</t>
  </si>
  <si>
    <t>Ica</t>
  </si>
  <si>
    <t>Apurímac</t>
  </si>
  <si>
    <t>Puno</t>
  </si>
  <si>
    <t>Ayacucho</t>
  </si>
  <si>
    <t>Cusco</t>
  </si>
  <si>
    <t>Huancavelica</t>
  </si>
  <si>
    <t>Huánuco</t>
  </si>
  <si>
    <t>Cajamarca</t>
  </si>
  <si>
    <t>La Libertad</t>
  </si>
  <si>
    <t>Conclusión</t>
  </si>
  <si>
    <t>Plomo</t>
  </si>
  <si>
    <t>Hierro</t>
  </si>
  <si>
    <t>Molibdeno</t>
  </si>
  <si>
    <t>Estaño</t>
  </si>
  <si>
    <t>TMF</t>
  </si>
  <si>
    <t>Oro</t>
  </si>
  <si>
    <t>Plata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</si>
  <si>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Las diferencias en los totales se deben al redondeo de cifras.</t>
    </r>
  </si>
  <si>
    <t>TMF: Tonelada métrica fina.</t>
  </si>
  <si>
    <t>Continúa…</t>
  </si>
  <si>
    <t/>
  </si>
  <si>
    <t>Fuente: Ministerio de Energía y Minas - Dirección General de Promoción y Sostenibilidad Minera -</t>
  </si>
  <si>
    <r>
      <t>Reserva de mineral probable</t>
    </r>
    <r>
      <rPr>
        <sz val="7"/>
        <rFont val="Arial Narrow"/>
        <family val="2"/>
      </rPr>
      <t>: Son reservas cuya continuidad puede inferirse con algún riesgo, en base a características geológicas conocidas.</t>
    </r>
  </si>
  <si>
    <r>
      <t>Reserva de mineral probado</t>
    </r>
    <r>
      <rPr>
        <sz val="7"/>
        <rFont val="Arial Narrow"/>
        <family val="2"/>
      </rPr>
      <t>: Es el mineral ubicado con certeza, en donde casi no existe riesgo por falta de continuidad.</t>
    </r>
  </si>
  <si>
    <t xml:space="preserve">           METALES, SEGÚN REGIÓN, 2023</t>
  </si>
  <si>
    <t>Apurimac</t>
  </si>
  <si>
    <t>Madre de Dios</t>
  </si>
  <si>
    <t xml:space="preserve">               "Anuario Minero 2024".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</si>
</sst>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;0;&quot;-&quot;"/>
    <numFmt numFmtId="165" formatCode="#\ ###\ ###\ ##0;0;&quot;-&quot;"/>
    <numFmt numFmtId="166" formatCode="0.000000000000000000000"/>
  </numFmts>
  <fonts count="14" x14ac:knownFonts="1">
    <font>
      <sz val="11"/>
      <color theme="1"/>
      <name val="Calibri"/>
      <family val="2"/>
      <scheme val="minor"/>
    </font>
    <font>
      <sz val="10"/>
      <name val="Helv"/>
    </font>
    <font>
      <b/>
      <sz val="9"/>
      <name val="Arial Narrow"/>
      <family val="2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8"/>
      <name val="Arial Narrow"/>
      <family val="2"/>
    </font>
    <font>
      <b/>
      <sz val="10"/>
      <name val="Verdana"/>
      <family val="2"/>
    </font>
    <font>
      <sz val="8"/>
      <name val="Arial Narrow"/>
      <family val="2"/>
    </font>
    <font>
      <b/>
      <sz val="7.5"/>
      <name val="Arial Narrow"/>
      <family val="2"/>
    </font>
    <font>
      <sz val="12"/>
      <name val="Arial"/>
      <family val="2"/>
    </font>
    <font>
      <b/>
      <sz val="7"/>
      <name val="Arial Narrow"/>
      <family val="2"/>
    </font>
    <font>
      <sz val="7"/>
      <name val="Arial Narrow"/>
      <family val="2"/>
    </font>
    <font>
      <sz val="7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>
      <alignment wrapText="1"/>
    </xf>
    <xf numFmtId="0" fontId="3" fillId="0" borderId="0"/>
    <xf numFmtId="0" fontId="3" fillId="0" borderId="0">
      <alignment wrapText="1"/>
    </xf>
    <xf numFmtId="0" fontId="10" fillId="0" borderId="0"/>
    <xf numFmtId="0" fontId="13" fillId="0" borderId="0"/>
    <xf numFmtId="0" fontId="1" fillId="0" borderId="0"/>
  </cellStyleXfs>
  <cellXfs count="45">
    <xf numFmtId="0" fontId="0" fillId="0" borderId="0" xfId="0"/>
    <xf numFmtId="49" fontId="2" fillId="0" borderId="0" xfId="1" quotePrefix="1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3" fillId="0" borderId="0" xfId="3"/>
    <xf numFmtId="0" fontId="5" fillId="0" borderId="0" xfId="2" applyFont="1" applyAlignment="1">
      <alignment vertical="center"/>
    </xf>
    <xf numFmtId="0" fontId="2" fillId="0" borderId="0" xfId="1" quotePrefix="1" applyFont="1" applyAlignment="1">
      <alignment horizontal="left" vertical="center"/>
    </xf>
    <xf numFmtId="0" fontId="2" fillId="0" borderId="1" xfId="1" quotePrefix="1" applyFont="1" applyBorder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6" fillId="0" borderId="5" xfId="4" applyFont="1" applyBorder="1" applyAlignment="1">
      <alignment horizontal="right" vertical="center"/>
    </xf>
    <xf numFmtId="0" fontId="6" fillId="0" borderId="7" xfId="4" applyFont="1" applyBorder="1" applyAlignment="1">
      <alignment horizontal="right" vertical="center"/>
    </xf>
    <xf numFmtId="0" fontId="6" fillId="0" borderId="1" xfId="4" applyFont="1" applyBorder="1" applyAlignment="1">
      <alignment horizontal="right" vertical="center"/>
    </xf>
    <xf numFmtId="0" fontId="6" fillId="0" borderId="0" xfId="4" applyFont="1" applyAlignment="1">
      <alignment horizontal="right" vertical="center"/>
    </xf>
    <xf numFmtId="0" fontId="6" fillId="0" borderId="8" xfId="4" applyFont="1" applyBorder="1" applyAlignment="1">
      <alignment horizontal="center" vertical="center"/>
    </xf>
    <xf numFmtId="0" fontId="6" fillId="0" borderId="8" xfId="2" applyFont="1" applyBorder="1" applyAlignment="1">
      <alignment horizontal="left" vertical="center"/>
    </xf>
    <xf numFmtId="164" fontId="6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8" xfId="2" applyFont="1" applyBorder="1" applyAlignment="1">
      <alignment horizontal="left" vertical="center"/>
    </xf>
    <xf numFmtId="164" fontId="8" fillId="0" borderId="0" xfId="2" applyNumberFormat="1" applyFont="1" applyAlignment="1">
      <alignment vertical="center"/>
    </xf>
    <xf numFmtId="164" fontId="8" fillId="0" borderId="0" xfId="2" applyNumberFormat="1" applyFont="1" applyAlignment="1">
      <alignment horizontal="right" vertical="center"/>
    </xf>
    <xf numFmtId="164" fontId="9" fillId="0" borderId="0" xfId="2" applyNumberFormat="1" applyFont="1" applyAlignment="1">
      <alignment vertical="center"/>
    </xf>
    <xf numFmtId="0" fontId="11" fillId="0" borderId="9" xfId="5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2" fillId="0" borderId="0" xfId="2" applyFont="1" applyAlignment="1">
      <alignment vertical="center"/>
    </xf>
    <xf numFmtId="164" fontId="12" fillId="0" borderId="0" xfId="2" applyNumberFormat="1" applyFont="1" applyAlignment="1">
      <alignment vertical="center"/>
    </xf>
    <xf numFmtId="164" fontId="11" fillId="0" borderId="0" xfId="2" applyNumberFormat="1" applyFont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8" fillId="0" borderId="8" xfId="5" applyFont="1" applyBorder="1" applyAlignment="1">
      <alignment horizontal="left" vertical="center"/>
    </xf>
    <xf numFmtId="0" fontId="8" fillId="0" borderId="8" xfId="5" applyFont="1" applyBorder="1" applyAlignment="1">
      <alignment horizontal="left" vertical="center" indent="1"/>
    </xf>
    <xf numFmtId="0" fontId="8" fillId="0" borderId="8" xfId="2" applyFont="1" applyBorder="1" applyAlignment="1">
      <alignment vertical="center"/>
    </xf>
    <xf numFmtId="3" fontId="8" fillId="0" borderId="0" xfId="2" applyNumberFormat="1" applyFont="1" applyAlignment="1">
      <alignment vertical="center"/>
    </xf>
    <xf numFmtId="165" fontId="6" fillId="0" borderId="0" xfId="2" applyNumberFormat="1" applyFont="1" applyAlignment="1">
      <alignment vertical="center"/>
    </xf>
    <xf numFmtId="165" fontId="8" fillId="0" borderId="0" xfId="2" applyNumberFormat="1" applyFont="1" applyAlignment="1">
      <alignment vertical="center"/>
    </xf>
    <xf numFmtId="0" fontId="12" fillId="0" borderId="0" xfId="6" applyFont="1" applyAlignment="1">
      <alignment horizontal="left" vertical="center"/>
    </xf>
    <xf numFmtId="0" fontId="11" fillId="0" borderId="0" xfId="5" applyFont="1" applyAlignment="1">
      <alignment horizontal="center" vertical="center"/>
    </xf>
    <xf numFmtId="0" fontId="11" fillId="0" borderId="0" xfId="7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166" fontId="12" fillId="0" borderId="0" xfId="1" applyNumberFormat="1" applyFont="1" applyAlignment="1">
      <alignment horizontal="right" vertical="center"/>
    </xf>
    <xf numFmtId="2" fontId="12" fillId="0" borderId="0" xfId="1" applyNumberFormat="1" applyFont="1" applyAlignment="1">
      <alignment horizontal="right" vertical="center"/>
    </xf>
    <xf numFmtId="0" fontId="11" fillId="0" borderId="0" xfId="1" applyFont="1" applyAlignment="1">
      <alignment vertical="center" wrapText="1"/>
    </xf>
    <xf numFmtId="0" fontId="6" fillId="0" borderId="2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11" fillId="0" borderId="0" xfId="1" applyFont="1" applyAlignment="1">
      <alignment horizontal="justify" vertical="center" wrapText="1"/>
    </xf>
    <xf numFmtId="0" fontId="6" fillId="0" borderId="9" xfId="4" applyFont="1" applyBorder="1" applyAlignment="1">
      <alignment horizontal="center" vertical="center"/>
    </xf>
  </cellXfs>
  <cellStyles count="8">
    <cellStyle name="Normal" xfId="0" builtinId="0"/>
    <cellStyle name="Normal 2" xfId="3" xr:uid="{00000000-0005-0000-0000-000001000000}"/>
    <cellStyle name="Normal_CU99" xfId="5" xr:uid="{00000000-0005-0000-0000-000002000000}"/>
    <cellStyle name="Normal_IEC12001" xfId="6" xr:uid="{00000000-0005-0000-0000-000003000000}"/>
    <cellStyle name="Normal_IEC12005" xfId="7" xr:uid="{00000000-0005-0000-0000-000004000000}"/>
    <cellStyle name="Normal_IEC12021" xfId="1" xr:uid="{00000000-0005-0000-0000-000005000000}"/>
    <cellStyle name="Normal_RESERVAS-FINAS-2005-REGIONES" xfId="4" xr:uid="{00000000-0005-0000-0000-000006000000}"/>
    <cellStyle name="Normal_RESERVAS-FINAS-2006-REGIONES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veliz\10.%20EstadisticasSectorial_2025\Documents%20and%20Settings\APOLO\Configuraci&#243;n%20local\Archivos%20temporales%20de%20Internet\OLKC\PRODUCC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NUARIO%202002\ANUARIO_TRADUCCION\ANUARIO_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veliz\10.%20EstadisticasSectorial_2025\Estudios%20econ&#243;micos\SAE\SEP\construcci&#243;n\1999\asfalto-barr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O_METALICA"/>
      <sheetName val="FINO_METALURG"/>
      <sheetName val="GRAF_PRODUCTOS"/>
      <sheetName val="PROD_AU"/>
      <sheetName val="PROD_CU"/>
      <sheetName val="PROD_ZN"/>
      <sheetName val="PROD_PB"/>
      <sheetName val="PROD_AG"/>
      <sheetName val="HIERRO"/>
      <sheetName val="ESTAÑO"/>
      <sheetName val="NO_METALICA"/>
      <sheetName val="COTI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falto"/>
      <sheetName val="Barra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30"/>
  <sheetViews>
    <sheetView showGridLines="0" zoomScale="110" zoomScaleNormal="110" workbookViewId="0">
      <selection activeCell="F33" sqref="F33"/>
    </sheetView>
  </sheetViews>
  <sheetFormatPr baseColWidth="10" defaultColWidth="9.140625" defaultRowHeight="12.75" x14ac:dyDescent="0.2"/>
  <cols>
    <col min="1" max="1" width="8.5703125" style="4" customWidth="1"/>
    <col min="2" max="3" width="5.5703125" style="4" customWidth="1"/>
    <col min="4" max="4" width="6.140625" style="4" customWidth="1"/>
    <col min="5" max="5" width="2.28515625" style="4" customWidth="1"/>
    <col min="6" max="6" width="8.5703125" style="3" customWidth="1"/>
    <col min="7" max="7" width="5.7109375" style="4" customWidth="1"/>
    <col min="8" max="9" width="6.140625" style="4" customWidth="1"/>
    <col min="10" max="16384" width="9.140625" style="4"/>
  </cols>
  <sheetData>
    <row r="1" spans="1:9" ht="14.25" customHeight="1" x14ac:dyDescent="0.2">
      <c r="A1" s="1" t="s">
        <v>0</v>
      </c>
      <c r="B1" s="2"/>
      <c r="C1" s="2"/>
      <c r="D1" s="2"/>
      <c r="E1" s="2"/>
    </row>
    <row r="2" spans="1:9" ht="11.1" customHeight="1" x14ac:dyDescent="0.2">
      <c r="A2" s="5" t="s">
        <v>40</v>
      </c>
      <c r="B2" s="2"/>
      <c r="C2" s="2"/>
      <c r="D2" s="2"/>
      <c r="E2" s="2"/>
    </row>
    <row r="3" spans="1:9" ht="5.0999999999999996" customHeight="1" x14ac:dyDescent="0.2">
      <c r="A3" s="6"/>
      <c r="B3" s="7"/>
      <c r="C3" s="7"/>
      <c r="D3" s="7"/>
      <c r="E3" s="2"/>
    </row>
    <row r="4" spans="1:9" ht="12.2" customHeight="1" x14ac:dyDescent="0.25">
      <c r="A4" s="39" t="s">
        <v>1</v>
      </c>
      <c r="B4" s="41" t="s">
        <v>2</v>
      </c>
      <c r="C4" s="42"/>
      <c r="D4" s="42"/>
      <c r="E4" s="8"/>
      <c r="F4" s="39" t="s">
        <v>1</v>
      </c>
      <c r="G4" s="41" t="s">
        <v>2</v>
      </c>
      <c r="H4" s="42"/>
      <c r="I4" s="42"/>
    </row>
    <row r="5" spans="1:9" ht="12.2" customHeight="1" x14ac:dyDescent="0.25">
      <c r="A5" s="40"/>
      <c r="B5" s="9" t="s">
        <v>3</v>
      </c>
      <c r="C5" s="10" t="s">
        <v>5</v>
      </c>
      <c r="D5" s="10" t="s">
        <v>4</v>
      </c>
      <c r="E5" s="11"/>
      <c r="F5" s="40"/>
      <c r="G5" s="9" t="s">
        <v>3</v>
      </c>
      <c r="H5" s="10" t="s">
        <v>5</v>
      </c>
      <c r="I5" s="10" t="s">
        <v>4</v>
      </c>
    </row>
    <row r="6" spans="1:9" ht="3.2" customHeight="1" x14ac:dyDescent="0.25">
      <c r="A6" s="12"/>
      <c r="B6" s="11"/>
      <c r="C6" s="11"/>
      <c r="D6" s="11"/>
      <c r="E6" s="11"/>
      <c r="F6" s="12"/>
      <c r="G6" s="11"/>
      <c r="H6" s="11"/>
      <c r="I6" s="11"/>
    </row>
    <row r="7" spans="1:9" s="15" customFormat="1" ht="11.1" customHeight="1" x14ac:dyDescent="0.25">
      <c r="A7" s="13" t="s">
        <v>6</v>
      </c>
      <c r="B7" s="14">
        <f>SUM(C7:D7)</f>
        <v>85368.393932618943</v>
      </c>
      <c r="C7" s="14">
        <f>SUM(C8:C24)</f>
        <v>20721.796775688264</v>
      </c>
      <c r="D7" s="14">
        <f>SUM(D8:D24)</f>
        <v>64646.597156930678</v>
      </c>
      <c r="E7" s="14"/>
      <c r="F7" s="13" t="s">
        <v>7</v>
      </c>
      <c r="G7" s="14">
        <f t="shared" ref="G7:G20" si="0">SUM(H7:I7)</f>
        <v>17589.886041784092</v>
      </c>
      <c r="H7" s="14">
        <f>SUM(H8:H23)</f>
        <v>7509.4576723163191</v>
      </c>
      <c r="I7" s="14">
        <f>SUM(I8:I23)</f>
        <v>10080.428369467771</v>
      </c>
    </row>
    <row r="8" spans="1:9" ht="12" customHeight="1" x14ac:dyDescent="0.25">
      <c r="A8" s="16" t="s">
        <v>10</v>
      </c>
      <c r="B8" s="17">
        <f t="shared" ref="B8:B24" si="1">SUM(C8:D8)</f>
        <v>34718.411545528994</v>
      </c>
      <c r="C8" s="17">
        <v>10079.195313536</v>
      </c>
      <c r="D8" s="17">
        <v>24639.216231992996</v>
      </c>
      <c r="E8" s="17"/>
      <c r="F8" s="16" t="s">
        <v>9</v>
      </c>
      <c r="G8" s="17">
        <f t="shared" si="0"/>
        <v>10725.037962249997</v>
      </c>
      <c r="H8" s="17">
        <v>4929.7428138499999</v>
      </c>
      <c r="I8" s="17">
        <v>5795.2951483999968</v>
      </c>
    </row>
    <row r="9" spans="1:9" ht="12" customHeight="1" x14ac:dyDescent="0.25">
      <c r="A9" s="16" t="s">
        <v>23</v>
      </c>
      <c r="B9" s="17">
        <f t="shared" si="1"/>
        <v>26135.699176890001</v>
      </c>
      <c r="C9" s="17">
        <v>286.18536807999999</v>
      </c>
      <c r="D9" s="17">
        <v>25849.513808809999</v>
      </c>
      <c r="E9" s="17"/>
      <c r="F9" s="16" t="s">
        <v>11</v>
      </c>
      <c r="G9" s="17">
        <f t="shared" si="0"/>
        <v>2277.5866673</v>
      </c>
      <c r="H9" s="17">
        <v>1002.750386</v>
      </c>
      <c r="I9" s="17">
        <v>1274.8362812999999</v>
      </c>
    </row>
    <row r="10" spans="1:9" ht="12" customHeight="1" x14ac:dyDescent="0.25">
      <c r="A10" s="16" t="s">
        <v>9</v>
      </c>
      <c r="B10" s="17">
        <f t="shared" si="1"/>
        <v>5744.3875754900009</v>
      </c>
      <c r="C10" s="17">
        <v>3316.6205697900014</v>
      </c>
      <c r="D10" s="17">
        <v>2427.7670056999996</v>
      </c>
      <c r="E10" s="17"/>
      <c r="F10" s="16" t="s">
        <v>13</v>
      </c>
      <c r="G10" s="17">
        <f t="shared" si="0"/>
        <v>2197.7624377572092</v>
      </c>
      <c r="H10" s="17">
        <v>917.19992208977988</v>
      </c>
      <c r="I10" s="17">
        <v>1280.5625156674294</v>
      </c>
    </row>
    <row r="11" spans="1:9" ht="12" customHeight="1" x14ac:dyDescent="0.25">
      <c r="A11" s="16" t="s">
        <v>13</v>
      </c>
      <c r="B11" s="17">
        <f t="shared" si="1"/>
        <v>5509.0216867379104</v>
      </c>
      <c r="C11" s="17">
        <v>1947.3650260685602</v>
      </c>
      <c r="D11" s="17">
        <v>3561.6566606693505</v>
      </c>
      <c r="E11" s="17"/>
      <c r="F11" s="16" t="s">
        <v>15</v>
      </c>
      <c r="G11" s="17">
        <f t="shared" si="0"/>
        <v>1286.157010856886</v>
      </c>
      <c r="H11" s="17">
        <v>449.20633756853982</v>
      </c>
      <c r="I11" s="17">
        <v>836.95067328834614</v>
      </c>
    </row>
    <row r="12" spans="1:9" ht="12" customHeight="1" x14ac:dyDescent="0.25">
      <c r="A12" s="16" t="s">
        <v>17</v>
      </c>
      <c r="B12" s="17">
        <f t="shared" si="1"/>
        <v>4381.2</v>
      </c>
      <c r="C12" s="17">
        <v>2548.1999999999998</v>
      </c>
      <c r="D12" s="17">
        <v>1833</v>
      </c>
      <c r="E12" s="17"/>
      <c r="F12" s="16" t="s">
        <v>18</v>
      </c>
      <c r="G12" s="17">
        <f t="shared" si="0"/>
        <v>810.59613020000006</v>
      </c>
      <c r="H12" s="17">
        <v>145.06141780000002</v>
      </c>
      <c r="I12" s="17">
        <v>665.5347124000001</v>
      </c>
    </row>
    <row r="13" spans="1:9" ht="12" customHeight="1" x14ac:dyDescent="0.25">
      <c r="A13" s="16" t="s">
        <v>20</v>
      </c>
      <c r="B13" s="17">
        <f t="shared" si="1"/>
        <v>3579.1847064369977</v>
      </c>
      <c r="C13" s="17">
        <v>1566.1787539701579</v>
      </c>
      <c r="D13" s="17">
        <v>2013.0059524668395</v>
      </c>
      <c r="E13" s="17"/>
      <c r="F13" s="16" t="s">
        <v>10</v>
      </c>
      <c r="G13" s="17">
        <f t="shared" si="0"/>
        <v>131.2495826</v>
      </c>
      <c r="H13" s="17">
        <v>17.8816588</v>
      </c>
      <c r="I13" s="17">
        <v>113.3679238</v>
      </c>
    </row>
    <row r="14" spans="1:9" ht="12" customHeight="1" x14ac:dyDescent="0.25">
      <c r="A14" s="16" t="s">
        <v>12</v>
      </c>
      <c r="B14" s="17">
        <f t="shared" si="1"/>
        <v>2859.8201457599998</v>
      </c>
      <c r="C14" s="17">
        <v>0.14699999999999999</v>
      </c>
      <c r="D14" s="17">
        <v>2859.6731457599999</v>
      </c>
      <c r="E14" s="17"/>
      <c r="F14" s="16" t="s">
        <v>21</v>
      </c>
      <c r="G14" s="17">
        <f t="shared" si="0"/>
        <v>89.34731816</v>
      </c>
      <c r="H14" s="17">
        <v>28.266457080000002</v>
      </c>
      <c r="I14" s="17">
        <v>61.080861079999998</v>
      </c>
    </row>
    <row r="15" spans="1:9" ht="12" customHeight="1" x14ac:dyDescent="0.25">
      <c r="A15" s="16" t="s">
        <v>11</v>
      </c>
      <c r="B15" s="17">
        <f t="shared" si="1"/>
        <v>1684.4587163000001</v>
      </c>
      <c r="C15" s="17">
        <v>659.35211030000005</v>
      </c>
      <c r="D15" s="17">
        <v>1025.1066060000001</v>
      </c>
      <c r="E15" s="17"/>
      <c r="F15" s="16" t="s">
        <v>22</v>
      </c>
      <c r="G15" s="17">
        <f t="shared" si="0"/>
        <v>30.965438899999999</v>
      </c>
      <c r="H15" s="17">
        <v>0.55230179999999995</v>
      </c>
      <c r="I15" s="17">
        <v>30.4131371</v>
      </c>
    </row>
    <row r="16" spans="1:9" ht="12" customHeight="1" x14ac:dyDescent="0.25">
      <c r="A16" s="16" t="s">
        <v>15</v>
      </c>
      <c r="B16" s="17">
        <f t="shared" si="1"/>
        <v>495.64965916501643</v>
      </c>
      <c r="C16" s="17">
        <v>214.9461480535436</v>
      </c>
      <c r="D16" s="17">
        <v>280.70351111147284</v>
      </c>
      <c r="E16" s="17"/>
      <c r="F16" s="16" t="s">
        <v>24</v>
      </c>
      <c r="G16" s="17">
        <f t="shared" si="0"/>
        <v>17.777639999999998</v>
      </c>
      <c r="H16" s="17">
        <v>8.1816399999999998</v>
      </c>
      <c r="I16" s="17">
        <v>9.5960000000000001</v>
      </c>
    </row>
    <row r="17" spans="1:11" ht="12" customHeight="1" x14ac:dyDescent="0.25">
      <c r="A17" s="16" t="s">
        <v>21</v>
      </c>
      <c r="B17" s="17">
        <f t="shared" si="1"/>
        <v>90.734053299999985</v>
      </c>
      <c r="C17" s="17">
        <v>20.004757680000001</v>
      </c>
      <c r="D17" s="17">
        <v>70.729295619999988</v>
      </c>
      <c r="E17" s="17"/>
      <c r="F17" s="16" t="s">
        <v>19</v>
      </c>
      <c r="G17" s="17">
        <f t="shared" si="0"/>
        <v>15.68596556</v>
      </c>
      <c r="H17" s="17">
        <v>8.2756301279999995</v>
      </c>
      <c r="I17" s="17">
        <v>7.4103354319999992</v>
      </c>
    </row>
    <row r="18" spans="1:11" ht="12" customHeight="1" x14ac:dyDescent="0.25">
      <c r="A18" s="16" t="s">
        <v>19</v>
      </c>
      <c r="B18" s="17">
        <f t="shared" si="1"/>
        <v>77.513765699999993</v>
      </c>
      <c r="C18" s="17">
        <v>42.580894099999995</v>
      </c>
      <c r="D18" s="17">
        <v>34.932871599999999</v>
      </c>
      <c r="E18" s="17"/>
      <c r="F18" s="16" t="s">
        <v>23</v>
      </c>
      <c r="G18" s="17">
        <f t="shared" si="0"/>
        <v>5.9870000000000001</v>
      </c>
      <c r="H18" s="17">
        <v>1.407</v>
      </c>
      <c r="I18" s="17">
        <v>4.58</v>
      </c>
    </row>
    <row r="19" spans="1:11" ht="12" customHeight="1" x14ac:dyDescent="0.25">
      <c r="A19" s="16" t="s">
        <v>24</v>
      </c>
      <c r="B19" s="17">
        <f t="shared" si="1"/>
        <v>40.282567999999998</v>
      </c>
      <c r="C19" s="17">
        <v>19.734567999999999</v>
      </c>
      <c r="D19" s="17">
        <v>20.547999999999998</v>
      </c>
      <c r="E19" s="17"/>
      <c r="F19" s="16" t="s">
        <v>20</v>
      </c>
      <c r="G19" s="17">
        <f t="shared" si="0"/>
        <v>1.3728881999999998</v>
      </c>
      <c r="H19" s="17">
        <v>0.93210719999999991</v>
      </c>
      <c r="I19" s="17">
        <v>0.44078099999999998</v>
      </c>
    </row>
    <row r="20" spans="1:11" ht="12" customHeight="1" x14ac:dyDescent="0.25">
      <c r="A20" s="16" t="s">
        <v>18</v>
      </c>
      <c r="B20" s="17">
        <f t="shared" si="1"/>
        <v>32.923379199999999</v>
      </c>
      <c r="C20" s="18">
        <v>12.792235599999998</v>
      </c>
      <c r="D20" s="17">
        <v>20.131143600000001</v>
      </c>
      <c r="E20" s="18"/>
      <c r="F20" s="16" t="s">
        <v>14</v>
      </c>
      <c r="G20" s="17">
        <f t="shared" si="0"/>
        <v>0.36</v>
      </c>
      <c r="H20" s="17">
        <v>0</v>
      </c>
      <c r="I20" s="17">
        <v>0.36</v>
      </c>
    </row>
    <row r="21" spans="1:11" ht="12" customHeight="1" x14ac:dyDescent="0.25">
      <c r="A21" s="16" t="s">
        <v>16</v>
      </c>
      <c r="B21" s="17">
        <f t="shared" si="1"/>
        <v>9.8757768000000006</v>
      </c>
      <c r="C21" s="17">
        <v>4.904954</v>
      </c>
      <c r="D21" s="17">
        <v>4.9708227999999997</v>
      </c>
      <c r="E21" s="17"/>
      <c r="F21" s="16"/>
      <c r="G21" s="17"/>
      <c r="H21" s="17"/>
      <c r="I21" s="17"/>
      <c r="K21" s="4" t="str">
        <f t="shared" ref="K21:K24" si="2">PROPER(F21)</f>
        <v/>
      </c>
    </row>
    <row r="22" spans="1:11" ht="12" customHeight="1" x14ac:dyDescent="0.25">
      <c r="A22" s="16" t="s">
        <v>8</v>
      </c>
      <c r="B22" s="17">
        <f t="shared" si="1"/>
        <v>8.1895773099999989</v>
      </c>
      <c r="C22" s="17">
        <v>3.1694765099999995</v>
      </c>
      <c r="D22" s="17">
        <v>5.0201007999999998</v>
      </c>
      <c r="E22" s="17"/>
      <c r="F22" s="16"/>
      <c r="G22" s="19"/>
      <c r="K22" s="4" t="str">
        <f t="shared" si="2"/>
        <v/>
      </c>
    </row>
    <row r="23" spans="1:11" ht="12" customHeight="1" x14ac:dyDescent="0.25">
      <c r="A23" s="16" t="s">
        <v>22</v>
      </c>
      <c r="B23" s="17">
        <f t="shared" si="1"/>
        <v>0.72660000000000002</v>
      </c>
      <c r="C23" s="17">
        <v>0.40460000000000002</v>
      </c>
      <c r="D23" s="17">
        <v>0.32200000000000001</v>
      </c>
      <c r="E23" s="17"/>
      <c r="F23" s="16"/>
      <c r="G23" s="19"/>
      <c r="K23" s="4" t="str">
        <f t="shared" si="2"/>
        <v/>
      </c>
    </row>
    <row r="24" spans="1:11" ht="12" customHeight="1" x14ac:dyDescent="0.25">
      <c r="A24" s="16" t="s">
        <v>14</v>
      </c>
      <c r="B24" s="17">
        <f t="shared" si="1"/>
        <v>0.315</v>
      </c>
      <c r="C24" s="17">
        <v>1.4999999999999999E-2</v>
      </c>
      <c r="D24" s="17">
        <v>0.3</v>
      </c>
      <c r="E24" s="17"/>
      <c r="F24" s="16"/>
      <c r="G24" s="19"/>
      <c r="K24" s="4" t="str">
        <f t="shared" si="2"/>
        <v/>
      </c>
    </row>
    <row r="25" spans="1:11" ht="3" customHeight="1" x14ac:dyDescent="0.25">
      <c r="A25" s="20"/>
      <c r="B25" s="21"/>
      <c r="C25" s="21"/>
      <c r="D25" s="21"/>
      <c r="E25" s="21"/>
      <c r="F25" s="20"/>
      <c r="G25" s="21"/>
      <c r="H25" s="21"/>
      <c r="I25" s="21"/>
    </row>
    <row r="26" spans="1:11" ht="12.2" customHeight="1" x14ac:dyDescent="0.2">
      <c r="A26" s="22"/>
      <c r="D26" s="23"/>
      <c r="E26" s="24"/>
      <c r="G26" s="19"/>
      <c r="I26" s="24" t="s">
        <v>35</v>
      </c>
    </row>
    <row r="28" spans="1:11" x14ac:dyDescent="0.25">
      <c r="A28" s="25"/>
      <c r="B28" s="17"/>
      <c r="C28" s="17"/>
      <c r="D28" s="17"/>
      <c r="E28" s="17"/>
      <c r="F28" s="17"/>
      <c r="G28" s="17"/>
      <c r="H28" s="17"/>
      <c r="I28" s="17"/>
    </row>
    <row r="29" spans="1:11" x14ac:dyDescent="0.2">
      <c r="A29" s="25"/>
    </row>
    <row r="30" spans="1:11" x14ac:dyDescent="0.2">
      <c r="A30" s="25"/>
      <c r="G30" s="17"/>
      <c r="H30" s="17"/>
      <c r="I30" s="17"/>
    </row>
  </sheetData>
  <mergeCells count="4">
    <mergeCell ref="A4:A5"/>
    <mergeCell ref="B4:D4"/>
    <mergeCell ref="F4:F5"/>
    <mergeCell ref="G4:I4"/>
  </mergeCells>
  <pageMargins left="1.9685039370078741" right="1.9685039370078741" top="4.3307086614173231" bottom="2.9527559055118111" header="0.59055118110236227" footer="0.5905511811023622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55"/>
  <sheetViews>
    <sheetView showGridLines="0" tabSelected="1" topLeftCell="A19" zoomScale="130" zoomScaleNormal="130" workbookViewId="0">
      <selection activeCell="A53" sqref="A53"/>
    </sheetView>
  </sheetViews>
  <sheetFormatPr baseColWidth="10" defaultColWidth="9.140625" defaultRowHeight="12.75" x14ac:dyDescent="0.2"/>
  <cols>
    <col min="1" max="1" width="9.140625" style="4" customWidth="1"/>
    <col min="2" max="2" width="5.5703125" style="4" customWidth="1"/>
    <col min="3" max="4" width="6.140625" style="4" customWidth="1"/>
    <col min="5" max="5" width="0.85546875" style="4" customWidth="1"/>
    <col min="6" max="6" width="8.5703125" style="3" customWidth="1"/>
    <col min="7" max="9" width="6.140625" style="4" customWidth="1"/>
    <col min="10" max="16384" width="9.140625" style="4"/>
  </cols>
  <sheetData>
    <row r="1" spans="1:9" ht="14.25" customHeight="1" x14ac:dyDescent="0.2">
      <c r="A1" s="1" t="s">
        <v>0</v>
      </c>
      <c r="B1" s="2"/>
      <c r="C1" s="2"/>
      <c r="D1" s="2"/>
      <c r="E1" s="2"/>
    </row>
    <row r="2" spans="1:9" ht="11.1" customHeight="1" x14ac:dyDescent="0.2">
      <c r="A2" s="5" t="s">
        <v>40</v>
      </c>
      <c r="B2" s="2"/>
      <c r="C2" s="2"/>
      <c r="D2" s="2"/>
      <c r="E2" s="2"/>
    </row>
    <row r="3" spans="1:9" ht="10.15" customHeight="1" x14ac:dyDescent="0.2">
      <c r="A3" s="6"/>
      <c r="B3" s="7"/>
      <c r="C3" s="7"/>
      <c r="D3" s="7"/>
      <c r="E3" s="2"/>
      <c r="I3" s="24" t="s">
        <v>25</v>
      </c>
    </row>
    <row r="4" spans="1:9" ht="12" customHeight="1" x14ac:dyDescent="0.25">
      <c r="A4" s="39" t="s">
        <v>1</v>
      </c>
      <c r="B4" s="41" t="s">
        <v>2</v>
      </c>
      <c r="C4" s="42"/>
      <c r="D4" s="42"/>
      <c r="E4" s="8"/>
      <c r="F4" s="39" t="s">
        <v>1</v>
      </c>
      <c r="G4" s="41" t="s">
        <v>2</v>
      </c>
      <c r="H4" s="42"/>
      <c r="I4" s="42"/>
    </row>
    <row r="5" spans="1:9" ht="12" customHeight="1" x14ac:dyDescent="0.25">
      <c r="A5" s="40"/>
      <c r="B5" s="9" t="s">
        <v>3</v>
      </c>
      <c r="C5" s="10" t="s">
        <v>5</v>
      </c>
      <c r="D5" s="10" t="s">
        <v>4</v>
      </c>
      <c r="E5" s="11"/>
      <c r="F5" s="40"/>
      <c r="G5" s="9" t="s">
        <v>3</v>
      </c>
      <c r="H5" s="10" t="s">
        <v>5</v>
      </c>
      <c r="I5" s="10" t="s">
        <v>4</v>
      </c>
    </row>
    <row r="6" spans="1:9" ht="3.2" customHeight="1" x14ac:dyDescent="0.25">
      <c r="A6" s="12"/>
      <c r="B6" s="11"/>
      <c r="C6" s="11"/>
      <c r="D6" s="11"/>
      <c r="E6" s="11"/>
      <c r="F6" s="12"/>
      <c r="G6" s="11"/>
      <c r="H6" s="11"/>
      <c r="I6" s="11"/>
    </row>
    <row r="7" spans="1:9" s="15" customFormat="1" ht="11.1" customHeight="1" x14ac:dyDescent="0.25">
      <c r="A7" s="13" t="s">
        <v>26</v>
      </c>
      <c r="B7" s="14">
        <f t="shared" ref="B7:B18" si="0">SUM(C7:D7)</f>
        <v>5061.037987188417</v>
      </c>
      <c r="C7" s="14">
        <f>SUM(C8:C20)</f>
        <v>1481.703739977062</v>
      </c>
      <c r="D7" s="14">
        <f>SUM(D8:D20)</f>
        <v>3579.334247211355</v>
      </c>
      <c r="E7" s="14"/>
      <c r="F7" s="13" t="s">
        <v>27</v>
      </c>
      <c r="G7" s="14">
        <f t="shared" ref="G7:G14" si="1">SUM(H7:I7)</f>
        <v>1753041.5981946641</v>
      </c>
      <c r="H7" s="14">
        <f>SUM(H8:H15)</f>
        <v>1328713.6745535561</v>
      </c>
      <c r="I7" s="14">
        <f>SUM(I8:I15)</f>
        <v>424327.92364110798</v>
      </c>
    </row>
    <row r="8" spans="1:9" ht="11.1" customHeight="1" x14ac:dyDescent="0.25">
      <c r="A8" s="16" t="s">
        <v>9</v>
      </c>
      <c r="B8" s="17">
        <f t="shared" si="0"/>
        <v>1963.9704778999997</v>
      </c>
      <c r="C8" s="17">
        <v>673.53167129999997</v>
      </c>
      <c r="D8" s="17">
        <v>1290.4388065999997</v>
      </c>
      <c r="E8" s="17"/>
      <c r="F8" s="16" t="s">
        <v>16</v>
      </c>
      <c r="G8" s="17">
        <f t="shared" si="1"/>
        <v>1375187.4310319999</v>
      </c>
      <c r="H8" s="17">
        <v>1043290.0234259999</v>
      </c>
      <c r="I8" s="17">
        <v>331897.40760600002</v>
      </c>
    </row>
    <row r="9" spans="1:9" ht="10.9" customHeight="1" x14ac:dyDescent="0.25">
      <c r="A9" s="16" t="s">
        <v>18</v>
      </c>
      <c r="B9" s="17">
        <f t="shared" si="0"/>
        <v>1336.4827915999999</v>
      </c>
      <c r="C9" s="17">
        <v>223.955724</v>
      </c>
      <c r="D9" s="17">
        <v>1112.5270676</v>
      </c>
      <c r="E9" s="17"/>
      <c r="F9" s="16" t="s">
        <v>10</v>
      </c>
      <c r="G9" s="17">
        <f t="shared" si="1"/>
        <v>346298.79800000001</v>
      </c>
      <c r="H9" s="17">
        <v>271139.6152</v>
      </c>
      <c r="I9" s="17">
        <v>75159.182799999995</v>
      </c>
    </row>
    <row r="10" spans="1:9" ht="10.9" customHeight="1" x14ac:dyDescent="0.25">
      <c r="A10" s="16" t="s">
        <v>11</v>
      </c>
      <c r="B10" s="17">
        <f t="shared" si="0"/>
        <v>685.10756026199988</v>
      </c>
      <c r="C10" s="17">
        <v>274.13558829999994</v>
      </c>
      <c r="D10" s="17">
        <v>410.971971962</v>
      </c>
      <c r="E10" s="17"/>
      <c r="F10" s="16" t="s">
        <v>11</v>
      </c>
      <c r="G10" s="17">
        <f t="shared" si="1"/>
        <v>15856.7492361</v>
      </c>
      <c r="H10" s="17">
        <v>6327.9019647000005</v>
      </c>
      <c r="I10" s="17">
        <v>9528.8472714</v>
      </c>
    </row>
    <row r="11" spans="1:9" ht="10.9" customHeight="1" x14ac:dyDescent="0.25">
      <c r="A11" s="16" t="s">
        <v>13</v>
      </c>
      <c r="B11" s="17">
        <f t="shared" si="0"/>
        <v>447.79972778369404</v>
      </c>
      <c r="C11" s="17">
        <v>166.07983618813</v>
      </c>
      <c r="D11" s="18">
        <v>281.71989159556404</v>
      </c>
      <c r="E11" s="17"/>
      <c r="F11" s="16" t="s">
        <v>12</v>
      </c>
      <c r="G11" s="17">
        <f t="shared" si="1"/>
        <v>7015</v>
      </c>
      <c r="H11" s="17">
        <v>3355</v>
      </c>
      <c r="I11" s="17">
        <v>3660</v>
      </c>
    </row>
    <row r="12" spans="1:9" ht="10.9" customHeight="1" x14ac:dyDescent="0.25">
      <c r="A12" s="16" t="s">
        <v>15</v>
      </c>
      <c r="B12" s="17">
        <f t="shared" si="0"/>
        <v>312.4022431707229</v>
      </c>
      <c r="C12" s="17">
        <v>87.247907560931949</v>
      </c>
      <c r="D12" s="17">
        <v>225.15433560979093</v>
      </c>
      <c r="E12" s="17"/>
      <c r="F12" s="16" t="s">
        <v>13</v>
      </c>
      <c r="G12" s="17">
        <f t="shared" si="1"/>
        <v>3845.2420200000001</v>
      </c>
      <c r="H12" s="17">
        <v>3435.8556800000001</v>
      </c>
      <c r="I12" s="17">
        <v>409.38634000000002</v>
      </c>
    </row>
    <row r="13" spans="1:9" ht="10.9" customHeight="1" x14ac:dyDescent="0.25">
      <c r="A13" s="16" t="s">
        <v>21</v>
      </c>
      <c r="B13" s="17">
        <f t="shared" si="0"/>
        <v>121.27363294999999</v>
      </c>
      <c r="C13" s="17">
        <v>31.198480360000001</v>
      </c>
      <c r="D13" s="17">
        <v>90.075152589999988</v>
      </c>
      <c r="E13" s="17"/>
      <c r="F13" s="16" t="s">
        <v>15</v>
      </c>
      <c r="G13" s="17">
        <f t="shared" si="1"/>
        <v>3108.4779065640323</v>
      </c>
      <c r="H13" s="17">
        <v>490.27828285613737</v>
      </c>
      <c r="I13" s="17">
        <v>2618.1996237078947</v>
      </c>
    </row>
    <row r="14" spans="1:9" ht="10.9" customHeight="1" x14ac:dyDescent="0.25">
      <c r="A14" s="16" t="s">
        <v>10</v>
      </c>
      <c r="B14" s="17">
        <f t="shared" si="0"/>
        <v>90.426574158000008</v>
      </c>
      <c r="C14" s="17">
        <v>11.766210867999998</v>
      </c>
      <c r="D14" s="17">
        <v>78.660363290000006</v>
      </c>
      <c r="E14" s="17"/>
      <c r="F14" s="16" t="s">
        <v>24</v>
      </c>
      <c r="G14" s="17">
        <f t="shared" si="1"/>
        <v>1729.9</v>
      </c>
      <c r="H14" s="17">
        <v>675</v>
      </c>
      <c r="I14" s="17">
        <v>1054.9000000000001</v>
      </c>
    </row>
    <row r="15" spans="1:9" ht="10.9" customHeight="1" x14ac:dyDescent="0.25">
      <c r="A15" s="16" t="s">
        <v>22</v>
      </c>
      <c r="B15" s="17">
        <f t="shared" si="0"/>
        <v>79.387540300000012</v>
      </c>
      <c r="C15" s="17">
        <v>0.11579739999999999</v>
      </c>
      <c r="D15" s="17">
        <v>79.271742900000007</v>
      </c>
      <c r="E15" s="17"/>
      <c r="F15" s="16" t="s">
        <v>36</v>
      </c>
      <c r="G15" s="17"/>
      <c r="H15" s="17"/>
      <c r="I15" s="17"/>
    </row>
    <row r="16" spans="1:9" ht="10.9" customHeight="1" x14ac:dyDescent="0.25">
      <c r="A16" s="16" t="s">
        <v>19</v>
      </c>
      <c r="B16" s="17">
        <f t="shared" si="0"/>
        <v>16.923187663999997</v>
      </c>
      <c r="C16" s="17">
        <v>9.3041575999999981</v>
      </c>
      <c r="D16" s="17">
        <v>7.6190300640000004</v>
      </c>
      <c r="E16" s="17"/>
      <c r="F16" s="13" t="s">
        <v>28</v>
      </c>
      <c r="G16" s="14">
        <f t="shared" ref="G16:G22" si="2">SUM(H16:I16)</f>
        <v>1023.8688270591406</v>
      </c>
      <c r="H16" s="14">
        <f>SUM(H17:H22)</f>
        <v>325.21629728154534</v>
      </c>
      <c r="I16" s="14">
        <f>SUM(I17:I22)</f>
        <v>698.65252977759519</v>
      </c>
    </row>
    <row r="17" spans="1:9" ht="10.9" customHeight="1" x14ac:dyDescent="0.25">
      <c r="A17" s="16" t="s">
        <v>20</v>
      </c>
      <c r="B17" s="17">
        <f t="shared" si="0"/>
        <v>6.7610513999999995</v>
      </c>
      <c r="C17" s="17">
        <v>4.0931663999999994</v>
      </c>
      <c r="D17" s="17">
        <v>2.6678850000000001</v>
      </c>
      <c r="E17" s="17"/>
      <c r="F17" s="26" t="s">
        <v>10</v>
      </c>
      <c r="G17" s="17">
        <f t="shared" si="2"/>
        <v>575.14591753000002</v>
      </c>
      <c r="H17" s="17">
        <v>107.11407045</v>
      </c>
      <c r="I17" s="17">
        <v>468.03184708000003</v>
      </c>
    </row>
    <row r="18" spans="1:9" ht="10.9" customHeight="1" x14ac:dyDescent="0.25">
      <c r="A18" s="16" t="s">
        <v>23</v>
      </c>
      <c r="B18" s="17">
        <f t="shared" si="0"/>
        <v>0.50319999999999998</v>
      </c>
      <c r="C18" s="17">
        <v>0.2752</v>
      </c>
      <c r="D18" s="17">
        <v>0.22800000000000001</v>
      </c>
      <c r="E18" s="17"/>
      <c r="F18" s="26" t="s">
        <v>13</v>
      </c>
      <c r="G18" s="17">
        <f t="shared" si="2"/>
        <v>184.25312</v>
      </c>
      <c r="H18" s="17">
        <v>57.373820000000002</v>
      </c>
      <c r="I18" s="17">
        <v>126.8793</v>
      </c>
    </row>
    <row r="19" spans="1:9" ht="10.9" customHeight="1" x14ac:dyDescent="0.25">
      <c r="A19" s="16" t="s">
        <v>36</v>
      </c>
      <c r="B19" s="17"/>
      <c r="C19" s="17"/>
      <c r="D19" s="17"/>
      <c r="E19" s="17"/>
      <c r="F19" s="26" t="s">
        <v>41</v>
      </c>
      <c r="G19" s="17">
        <f t="shared" si="2"/>
        <v>118.72</v>
      </c>
      <c r="H19" s="17">
        <v>79.72</v>
      </c>
      <c r="I19" s="17">
        <v>39</v>
      </c>
    </row>
    <row r="20" spans="1:9" ht="10.9" customHeight="1" x14ac:dyDescent="0.25">
      <c r="A20" s="16" t="s">
        <v>36</v>
      </c>
      <c r="B20" s="17"/>
      <c r="C20" s="17"/>
      <c r="D20" s="17"/>
      <c r="E20" s="18"/>
      <c r="F20" s="26" t="s">
        <v>9</v>
      </c>
      <c r="G20" s="17">
        <f t="shared" si="2"/>
        <v>97.761020000000002</v>
      </c>
      <c r="H20" s="17">
        <v>61.088719999999995</v>
      </c>
      <c r="I20" s="17">
        <v>36.6723</v>
      </c>
    </row>
    <row r="21" spans="1:9" ht="10.9" customHeight="1" x14ac:dyDescent="0.25">
      <c r="A21" s="13" t="s">
        <v>29</v>
      </c>
      <c r="B21" s="14">
        <f>SUM(C21:D21)</f>
        <v>148.44167220000003</v>
      </c>
      <c r="C21" s="14">
        <f>SUM(C22:C23)</f>
        <v>70.439132999999998</v>
      </c>
      <c r="D21" s="14">
        <f>SUM(D22:D23)</f>
        <v>78.002539200000015</v>
      </c>
      <c r="E21" s="17"/>
      <c r="F21" s="26" t="s">
        <v>20</v>
      </c>
      <c r="G21" s="17">
        <f t="shared" si="2"/>
        <v>47.727579419140547</v>
      </c>
      <c r="H21" s="17">
        <v>19.829636521545343</v>
      </c>
      <c r="I21" s="17">
        <v>27.897942897595204</v>
      </c>
    </row>
    <row r="22" spans="1:9" ht="10.9" customHeight="1" x14ac:dyDescent="0.25">
      <c r="A22" s="16" t="s">
        <v>18</v>
      </c>
      <c r="B22" s="17">
        <f>SUM(C22:D22)</f>
        <v>148.44167220000003</v>
      </c>
      <c r="C22" s="17">
        <v>70.439132999999998</v>
      </c>
      <c r="D22" s="17">
        <v>78.002539200000015</v>
      </c>
      <c r="E22" s="17"/>
      <c r="F22" s="26" t="s">
        <v>8</v>
      </c>
      <c r="G22" s="17">
        <f t="shared" si="2"/>
        <v>0.26119011000000003</v>
      </c>
      <c r="H22" s="17">
        <v>9.0050310000000008E-2</v>
      </c>
      <c r="I22" s="17">
        <v>0.17113980000000001</v>
      </c>
    </row>
    <row r="23" spans="1:9" ht="3.2" customHeight="1" x14ac:dyDescent="0.25">
      <c r="A23" s="16"/>
      <c r="B23" s="17"/>
      <c r="C23" s="17"/>
      <c r="D23" s="17"/>
      <c r="E23" s="17"/>
      <c r="F23" s="27"/>
      <c r="G23" s="17"/>
      <c r="H23" s="17"/>
      <c r="I23" s="17"/>
    </row>
    <row r="24" spans="1:9" ht="12" customHeight="1" x14ac:dyDescent="0.25">
      <c r="A24" s="44"/>
      <c r="B24" s="41" t="s">
        <v>30</v>
      </c>
      <c r="C24" s="42"/>
      <c r="D24" s="42"/>
      <c r="E24" s="17"/>
      <c r="F24" s="44"/>
      <c r="G24" s="41" t="s">
        <v>30</v>
      </c>
      <c r="H24" s="42"/>
      <c r="I24" s="42"/>
    </row>
    <row r="25" spans="1:9" ht="12" customHeight="1" x14ac:dyDescent="0.25">
      <c r="A25" s="40"/>
      <c r="B25" s="9" t="s">
        <v>3</v>
      </c>
      <c r="C25" s="10" t="s">
        <v>5</v>
      </c>
      <c r="D25" s="10" t="s">
        <v>4</v>
      </c>
      <c r="E25" s="17"/>
      <c r="F25" s="40"/>
      <c r="G25" s="9" t="s">
        <v>3</v>
      </c>
      <c r="H25" s="10" t="s">
        <v>5</v>
      </c>
      <c r="I25" s="10" t="s">
        <v>4</v>
      </c>
    </row>
    <row r="26" spans="1:9" ht="3.2" customHeight="1" x14ac:dyDescent="0.25">
      <c r="A26" s="28"/>
      <c r="B26" s="29"/>
      <c r="C26" s="29"/>
      <c r="D26" s="29"/>
      <c r="E26" s="17"/>
      <c r="F26" s="12"/>
      <c r="G26" s="11"/>
      <c r="H26" s="11"/>
      <c r="I26" s="11"/>
    </row>
    <row r="27" spans="1:9" ht="11.1" customHeight="1" x14ac:dyDescent="0.25">
      <c r="A27" s="13" t="s">
        <v>31</v>
      </c>
      <c r="B27" s="14">
        <f t="shared" ref="B27:B45" si="3">SUM(C27:D27)</f>
        <v>2242.095965852272</v>
      </c>
      <c r="C27" s="14">
        <f>SUM(C28:C45)</f>
        <v>910.01882682919074</v>
      </c>
      <c r="D27" s="14">
        <f>SUM(D28:D45)</f>
        <v>1332.0771390230811</v>
      </c>
      <c r="E27" s="17"/>
      <c r="F27" s="13" t="s">
        <v>32</v>
      </c>
      <c r="G27" s="30">
        <f t="shared" ref="G27:G42" si="4">SUM(H27:I27)</f>
        <v>109039.70649421233</v>
      </c>
      <c r="H27" s="30">
        <f>SUM(H28:H45)</f>
        <v>51804.129845493015</v>
      </c>
      <c r="I27" s="30">
        <f>SUM(I28:I45)</f>
        <v>57235.576648719303</v>
      </c>
    </row>
    <row r="28" spans="1:9" ht="11.1" customHeight="1" x14ac:dyDescent="0.25">
      <c r="A28" s="16" t="s">
        <v>18</v>
      </c>
      <c r="B28" s="17">
        <f t="shared" si="3"/>
        <v>733.18590129743484</v>
      </c>
      <c r="C28" s="17">
        <v>277.1605406845249</v>
      </c>
      <c r="D28" s="17">
        <v>456.02536061290999</v>
      </c>
      <c r="E28" s="17"/>
      <c r="F28" s="16" t="s">
        <v>13</v>
      </c>
      <c r="G28" s="17">
        <f t="shared" si="4"/>
        <v>28817.180828279488</v>
      </c>
      <c r="H28" s="31">
        <v>9933.7087979809767</v>
      </c>
      <c r="I28" s="31">
        <v>18883.472030298512</v>
      </c>
    </row>
    <row r="29" spans="1:9" ht="11.1" customHeight="1" x14ac:dyDescent="0.25">
      <c r="A29" s="16" t="s">
        <v>23</v>
      </c>
      <c r="B29" s="17">
        <f t="shared" si="3"/>
        <v>700.34220710399995</v>
      </c>
      <c r="C29" s="17">
        <v>229.770920676</v>
      </c>
      <c r="D29" s="17">
        <v>470.57128642800001</v>
      </c>
      <c r="E29" s="17"/>
      <c r="F29" s="16" t="s">
        <v>20</v>
      </c>
      <c r="G29" s="17">
        <f t="shared" si="4"/>
        <v>25215.80939222881</v>
      </c>
      <c r="H29" s="31">
        <v>23528.578509263076</v>
      </c>
      <c r="I29" s="31">
        <v>1687.2308829657338</v>
      </c>
    </row>
    <row r="30" spans="1:9" ht="11.1" customHeight="1" x14ac:dyDescent="0.25">
      <c r="A30" s="16" t="s">
        <v>24</v>
      </c>
      <c r="B30" s="17">
        <f t="shared" si="3"/>
        <v>259.12110737748128</v>
      </c>
      <c r="C30" s="17">
        <v>161.89234562372502</v>
      </c>
      <c r="D30" s="17">
        <v>97.228761753756288</v>
      </c>
      <c r="E30" s="17"/>
      <c r="F30" s="16" t="s">
        <v>9</v>
      </c>
      <c r="G30" s="17">
        <f t="shared" si="4"/>
        <v>16831.39594630128</v>
      </c>
      <c r="H30" s="31">
        <v>9082.2739771739434</v>
      </c>
      <c r="I30" s="31">
        <v>7749.1219691273363</v>
      </c>
    </row>
    <row r="31" spans="1:9" ht="11.1" customHeight="1" x14ac:dyDescent="0.25">
      <c r="A31" s="16" t="s">
        <v>10</v>
      </c>
      <c r="B31" s="17">
        <f t="shared" si="3"/>
        <v>136.07965477606257</v>
      </c>
      <c r="C31" s="17">
        <v>66.575827147990566</v>
      </c>
      <c r="D31" s="17">
        <v>69.503827628072017</v>
      </c>
      <c r="E31" s="17"/>
      <c r="F31" s="16" t="s">
        <v>11</v>
      </c>
      <c r="G31" s="17">
        <f t="shared" si="4"/>
        <v>10718.682987297412</v>
      </c>
      <c r="H31" s="31">
        <v>3561.0780223099337</v>
      </c>
      <c r="I31" s="31">
        <v>7157.6049649874776</v>
      </c>
    </row>
    <row r="32" spans="1:9" ht="11.1" customHeight="1" x14ac:dyDescent="0.25">
      <c r="A32" s="16" t="s">
        <v>19</v>
      </c>
      <c r="B32" s="17">
        <f t="shared" si="3"/>
        <v>67.021399514900025</v>
      </c>
      <c r="C32" s="17">
        <v>29.668857100400011</v>
      </c>
      <c r="D32" s="17">
        <v>37.352542414500022</v>
      </c>
      <c r="E32" s="17"/>
      <c r="F32" s="16" t="s">
        <v>18</v>
      </c>
      <c r="G32" s="17">
        <f t="shared" si="4"/>
        <v>8044.0423970866577</v>
      </c>
      <c r="H32" s="31">
        <v>1460.1125832428202</v>
      </c>
      <c r="I32" s="31">
        <v>6583.929813843838</v>
      </c>
    </row>
    <row r="33" spans="1:9" ht="11.1" customHeight="1" x14ac:dyDescent="0.25">
      <c r="A33" s="16" t="s">
        <v>8</v>
      </c>
      <c r="B33" s="17">
        <f t="shared" si="3"/>
        <v>60.389922830000003</v>
      </c>
      <c r="C33" s="17">
        <v>5.0014594500000005</v>
      </c>
      <c r="D33" s="17">
        <v>55.388463380000005</v>
      </c>
      <c r="E33" s="17"/>
      <c r="F33" s="16" t="s">
        <v>23</v>
      </c>
      <c r="G33" s="17">
        <f t="shared" si="4"/>
        <v>5744.9459146364879</v>
      </c>
      <c r="H33" s="31">
        <v>471.685678300159</v>
      </c>
      <c r="I33" s="31">
        <v>5273.2602363363294</v>
      </c>
    </row>
    <row r="34" spans="1:9" ht="11.1" customHeight="1" x14ac:dyDescent="0.25">
      <c r="A34" s="16" t="s">
        <v>20</v>
      </c>
      <c r="B34" s="17">
        <f t="shared" si="3"/>
        <v>54.454529263718939</v>
      </c>
      <c r="C34" s="18">
        <v>34.633758728669349</v>
      </c>
      <c r="D34" s="17">
        <v>19.820770535049586</v>
      </c>
      <c r="E34" s="17"/>
      <c r="F34" s="16" t="s">
        <v>15</v>
      </c>
      <c r="G34" s="17">
        <f t="shared" si="4"/>
        <v>4237.6815379543687</v>
      </c>
      <c r="H34" s="31">
        <v>953.56984749324431</v>
      </c>
      <c r="I34" s="31">
        <v>3284.1116904611245</v>
      </c>
    </row>
    <row r="35" spans="1:9" ht="11.1" customHeight="1" x14ac:dyDescent="0.25">
      <c r="A35" s="16" t="s">
        <v>9</v>
      </c>
      <c r="B35" s="17">
        <f t="shared" si="3"/>
        <v>52.371972364000001</v>
      </c>
      <c r="C35" s="17">
        <v>19.846372970000001</v>
      </c>
      <c r="D35" s="17">
        <v>32.525599394000004</v>
      </c>
      <c r="E35" s="17"/>
      <c r="F35" s="16" t="s">
        <v>8</v>
      </c>
      <c r="G35" s="17">
        <f t="shared" si="4"/>
        <v>3290.5806745799669</v>
      </c>
      <c r="H35" s="31">
        <v>76.136894755693191</v>
      </c>
      <c r="I35" s="31">
        <v>3214.4437798242739</v>
      </c>
    </row>
    <row r="36" spans="1:9" ht="11.1" customHeight="1" x14ac:dyDescent="0.25">
      <c r="A36" s="16" t="s">
        <v>17</v>
      </c>
      <c r="B36" s="17">
        <f t="shared" si="3"/>
        <v>50.760944815227212</v>
      </c>
      <c r="C36" s="17">
        <v>19.721878449999998</v>
      </c>
      <c r="D36" s="17">
        <v>31.039066365227214</v>
      </c>
      <c r="E36" s="17"/>
      <c r="F36" s="16" t="s">
        <v>17</v>
      </c>
      <c r="G36" s="17">
        <f t="shared" si="4"/>
        <v>2469.2261536799997</v>
      </c>
      <c r="H36" s="31">
        <v>1399.5252928800001</v>
      </c>
      <c r="I36" s="31">
        <v>1069.7008607999999</v>
      </c>
    </row>
    <row r="37" spans="1:9" ht="11.1" customHeight="1" x14ac:dyDescent="0.25">
      <c r="A37" s="16" t="s">
        <v>42</v>
      </c>
      <c r="B37" s="17">
        <f t="shared" si="3"/>
        <v>42.607472103311018</v>
      </c>
      <c r="C37" s="17">
        <v>26.273273623965011</v>
      </c>
      <c r="D37" s="17">
        <v>16.334198479346007</v>
      </c>
      <c r="E37" s="17"/>
      <c r="F37" s="16" t="s">
        <v>21</v>
      </c>
      <c r="G37" s="17">
        <f t="shared" si="4"/>
        <v>1638.1798419563911</v>
      </c>
      <c r="H37" s="31">
        <v>592.27145092286275</v>
      </c>
      <c r="I37" s="31">
        <v>1045.9083910335285</v>
      </c>
    </row>
    <row r="38" spans="1:9" ht="11.1" customHeight="1" x14ac:dyDescent="0.25">
      <c r="A38" s="16" t="s">
        <v>15</v>
      </c>
      <c r="B38" s="17">
        <f t="shared" si="3"/>
        <v>36.438397585135576</v>
      </c>
      <c r="C38" s="17">
        <v>24.47417979247998</v>
      </c>
      <c r="D38" s="17">
        <v>11.964217792655599</v>
      </c>
      <c r="E38" s="17"/>
      <c r="F38" s="16" t="s">
        <v>19</v>
      </c>
      <c r="G38" s="17">
        <f t="shared" si="4"/>
        <v>742.56454134262026</v>
      </c>
      <c r="H38" s="31">
        <v>301.3991975845986</v>
      </c>
      <c r="I38" s="31">
        <v>441.16534375802172</v>
      </c>
    </row>
    <row r="39" spans="1:9" ht="11.1" customHeight="1" x14ac:dyDescent="0.25">
      <c r="A39" s="16" t="s">
        <v>11</v>
      </c>
      <c r="B39" s="17">
        <f t="shared" si="3"/>
        <v>20.320613299999998</v>
      </c>
      <c r="C39" s="17">
        <v>8.377045309999998</v>
      </c>
      <c r="D39" s="17">
        <v>11.943567989999998</v>
      </c>
      <c r="E39" s="17"/>
      <c r="F39" s="16" t="s">
        <v>24</v>
      </c>
      <c r="G39" s="17">
        <f t="shared" si="4"/>
        <v>635.54681707420139</v>
      </c>
      <c r="H39" s="31">
        <v>212.62951446724617</v>
      </c>
      <c r="I39" s="31">
        <v>422.91730260695522</v>
      </c>
    </row>
    <row r="40" spans="1:9" ht="11.1" customHeight="1" x14ac:dyDescent="0.25">
      <c r="A40" s="16" t="s">
        <v>13</v>
      </c>
      <c r="B40" s="17">
        <f t="shared" si="3"/>
        <v>10.625500000000022</v>
      </c>
      <c r="C40" s="17">
        <v>6.5100000000010011E-2</v>
      </c>
      <c r="D40" s="17">
        <v>10.560400000000012</v>
      </c>
      <c r="E40" s="17"/>
      <c r="F40" s="16" t="s">
        <v>10</v>
      </c>
      <c r="G40" s="17">
        <f t="shared" si="4"/>
        <v>580.97020985023528</v>
      </c>
      <c r="H40" s="31">
        <v>173.56035237493833</v>
      </c>
      <c r="I40" s="31">
        <v>407.40985747529692</v>
      </c>
    </row>
    <row r="41" spans="1:9" ht="11.1" customHeight="1" x14ac:dyDescent="0.25">
      <c r="A41" s="16" t="s">
        <v>16</v>
      </c>
      <c r="B41" s="17">
        <f t="shared" si="3"/>
        <v>6.5885505800000006</v>
      </c>
      <c r="C41" s="17">
        <v>0.35917749999999998</v>
      </c>
      <c r="D41" s="17">
        <v>6.2293730800000002</v>
      </c>
      <c r="E41" s="17"/>
      <c r="F41" s="16" t="s">
        <v>12</v>
      </c>
      <c r="G41" s="17">
        <f t="shared" si="4"/>
        <v>72.202350404901651</v>
      </c>
      <c r="H41" s="31">
        <v>57.425171448505026</v>
      </c>
      <c r="I41" s="31">
        <v>14.777178956396623</v>
      </c>
    </row>
    <row r="42" spans="1:9" ht="11.1" customHeight="1" x14ac:dyDescent="0.25">
      <c r="A42" s="16" t="s">
        <v>12</v>
      </c>
      <c r="B42" s="17">
        <f t="shared" si="3"/>
        <v>5.6383899767359997</v>
      </c>
      <c r="C42" s="17">
        <v>4.7358771121959995</v>
      </c>
      <c r="D42" s="17">
        <v>0.90251286454000001</v>
      </c>
      <c r="E42" s="17"/>
      <c r="F42" s="16" t="s">
        <v>22</v>
      </c>
      <c r="G42" s="17">
        <f t="shared" si="4"/>
        <v>0.69690153949019984</v>
      </c>
      <c r="H42" s="31">
        <v>0.17455529501784001</v>
      </c>
      <c r="I42" s="31">
        <v>0.52234624447235989</v>
      </c>
    </row>
    <row r="43" spans="1:9" ht="11.1" customHeight="1" x14ac:dyDescent="0.25">
      <c r="A43" s="16" t="s">
        <v>21</v>
      </c>
      <c r="B43" s="17">
        <f t="shared" si="3"/>
        <v>4.8670261442639999</v>
      </c>
      <c r="C43" s="17">
        <v>1.07965959924</v>
      </c>
      <c r="D43" s="17">
        <v>3.7873665450240002</v>
      </c>
      <c r="E43" s="17"/>
      <c r="F43" s="16"/>
      <c r="G43" s="17"/>
      <c r="H43" s="31"/>
      <c r="I43" s="31"/>
    </row>
    <row r="44" spans="1:9" ht="11.1" customHeight="1" x14ac:dyDescent="0.25">
      <c r="A44" s="16" t="s">
        <v>22</v>
      </c>
      <c r="B44" s="17">
        <f t="shared" si="3"/>
        <v>1.0680368199999999</v>
      </c>
      <c r="C44" s="17">
        <v>0.37071305999999998</v>
      </c>
      <c r="D44" s="17">
        <v>0.69732375999999996</v>
      </c>
      <c r="E44" s="17"/>
      <c r="F44" s="16"/>
      <c r="G44" s="17"/>
      <c r="H44" s="31"/>
      <c r="I44" s="31"/>
    </row>
    <row r="45" spans="1:9" ht="10.5" customHeight="1" x14ac:dyDescent="0.25">
      <c r="A45" s="16" t="s">
        <v>14</v>
      </c>
      <c r="B45" s="17">
        <f t="shared" si="3"/>
        <v>0.21434</v>
      </c>
      <c r="C45" s="17">
        <v>1.184E-2</v>
      </c>
      <c r="D45" s="17">
        <v>0.20250000000000001</v>
      </c>
      <c r="E45" s="17"/>
      <c r="F45" s="16"/>
      <c r="G45" s="17"/>
      <c r="H45" s="31"/>
      <c r="I45" s="31"/>
    </row>
    <row r="46" spans="1:9" ht="1.5" customHeight="1" x14ac:dyDescent="0.25">
      <c r="A46" s="20"/>
      <c r="B46" s="21"/>
      <c r="C46" s="21"/>
      <c r="D46" s="21"/>
      <c r="E46" s="21"/>
      <c r="F46" s="20"/>
      <c r="G46" s="21"/>
      <c r="H46" s="21"/>
      <c r="I46" s="21"/>
    </row>
    <row r="47" spans="1:9" ht="11.1" customHeight="1" x14ac:dyDescent="0.2">
      <c r="A47" s="32" t="s">
        <v>33</v>
      </c>
      <c r="B47" s="33"/>
      <c r="C47" s="33"/>
      <c r="D47" s="33"/>
    </row>
    <row r="48" spans="1:9" ht="10.15" customHeight="1" x14ac:dyDescent="0.2">
      <c r="A48" s="25" t="s">
        <v>34</v>
      </c>
      <c r="B48" s="33"/>
      <c r="C48" s="33"/>
      <c r="D48" s="33"/>
    </row>
    <row r="49" spans="1:21" s="35" customFormat="1" ht="9.9499999999999993" customHeight="1" x14ac:dyDescent="0.25">
      <c r="A49" s="43" t="s">
        <v>39</v>
      </c>
      <c r="B49" s="43"/>
      <c r="C49" s="43"/>
      <c r="D49" s="43"/>
      <c r="E49" s="43"/>
      <c r="F49" s="43"/>
      <c r="G49" s="43"/>
      <c r="H49" s="43"/>
      <c r="I49" s="43"/>
      <c r="J49" s="38"/>
      <c r="K49" s="38"/>
      <c r="L49" s="38"/>
      <c r="M49" s="38"/>
      <c r="N49" s="38"/>
      <c r="O49" s="38"/>
      <c r="P49" s="38"/>
      <c r="Q49" s="38"/>
      <c r="R49" s="38"/>
      <c r="T49" s="37"/>
      <c r="U49" s="36"/>
    </row>
    <row r="50" spans="1:21" s="35" customFormat="1" ht="20.100000000000001" customHeight="1" x14ac:dyDescent="0.25">
      <c r="A50" s="43" t="s">
        <v>38</v>
      </c>
      <c r="B50" s="43"/>
      <c r="C50" s="43"/>
      <c r="D50" s="43"/>
      <c r="E50" s="43"/>
      <c r="F50" s="43"/>
      <c r="G50" s="43"/>
      <c r="H50" s="43"/>
      <c r="I50" s="43"/>
      <c r="J50" s="38"/>
      <c r="K50" s="38"/>
      <c r="L50" s="38"/>
      <c r="M50" s="38"/>
      <c r="N50" s="38"/>
      <c r="O50" s="38"/>
      <c r="P50" s="38"/>
      <c r="Q50" s="38"/>
      <c r="R50" s="38"/>
      <c r="T50" s="37"/>
      <c r="U50" s="36"/>
    </row>
    <row r="51" spans="1:21" ht="9.9499999999999993" customHeight="1" x14ac:dyDescent="0.2">
      <c r="A51" s="34" t="s">
        <v>37</v>
      </c>
      <c r="B51" s="33"/>
      <c r="C51" s="33"/>
      <c r="D51" s="33"/>
    </row>
    <row r="52" spans="1:21" ht="9.9499999999999993" customHeight="1" x14ac:dyDescent="0.2">
      <c r="A52" s="34" t="s">
        <v>43</v>
      </c>
    </row>
    <row r="54" spans="1:21" x14ac:dyDescent="0.2">
      <c r="A54" s="25"/>
    </row>
    <row r="55" spans="1:21" x14ac:dyDescent="0.2">
      <c r="A55" s="25"/>
    </row>
  </sheetData>
  <mergeCells count="10">
    <mergeCell ref="A49:I49"/>
    <mergeCell ref="A50:I50"/>
    <mergeCell ref="A4:A5"/>
    <mergeCell ref="B4:D4"/>
    <mergeCell ref="F4:F5"/>
    <mergeCell ref="G4:I4"/>
    <mergeCell ref="A24:A25"/>
    <mergeCell ref="B24:D24"/>
    <mergeCell ref="F24:F25"/>
    <mergeCell ref="G24:I24"/>
  </mergeCells>
  <pageMargins left="1.9685039370078741" right="1.9685039370078741" top="0.98425196850393704" bottom="2.9527559055118111" header="0.59055118110236227" footer="0.5905511811023622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1516</vt:lpstr>
      <vt:lpstr>1516 (2)</vt:lpstr>
      <vt:lpstr>'1516'!Área_de_impresión</vt:lpstr>
      <vt:lpstr>'1516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Augusta Jauregui Taipe</cp:lastModifiedBy>
  <cp:lastPrinted>2025-07-16T21:58:54Z</cp:lastPrinted>
  <dcterms:created xsi:type="dcterms:W3CDTF">2020-08-06T02:23:14Z</dcterms:created>
  <dcterms:modified xsi:type="dcterms:W3CDTF">2025-08-20T15:56:41Z</dcterms:modified>
</cp:coreProperties>
</file>